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tabRatio="911"/>
  </bookViews>
  <sheets>
    <sheet name="26 Aug 2017" sheetId="50" r:id="rId1"/>
    <sheet name="24 Jul 2017" sheetId="49" r:id="rId2"/>
    <sheet name="15 Jul 2017" sheetId="48" r:id="rId3"/>
    <sheet name="15 Apr 2017" sheetId="47" r:id="rId4"/>
    <sheet name="30 Mar 2017" sheetId="46" r:id="rId5"/>
    <sheet name="20 Mar 2017" sheetId="45" r:id="rId6"/>
    <sheet name="9 Mar 2017" sheetId="44" r:id="rId7"/>
    <sheet name="16 Feb 2017" sheetId="43" r:id="rId8"/>
    <sheet name="25 Oct 2016" sheetId="42" r:id="rId9"/>
    <sheet name="18 Apr 2016" sheetId="41" r:id="rId10"/>
    <sheet name="13 Apr 2016" sheetId="40" r:id="rId11"/>
    <sheet name="7 Apr 2016" sheetId="39" r:id="rId12"/>
    <sheet name="14 Jan 2016" sheetId="38" r:id="rId13"/>
    <sheet name="11 May 2015" sheetId="37" r:id="rId14"/>
    <sheet name="20 Apr 2015" sheetId="36" r:id="rId15"/>
    <sheet name="13 Apr 2015" sheetId="30" r:id="rId16"/>
    <sheet name="8 Apr 2015" sheetId="29" r:id="rId17"/>
    <sheet name="30 Mar 2015" sheetId="28" r:id="rId18"/>
    <sheet name="16 Mar 2015" sheetId="27" r:id="rId19"/>
    <sheet name="8 Mar 2015" sheetId="26" r:id="rId20"/>
    <sheet name="1 Mar 2015" sheetId="25" r:id="rId21"/>
    <sheet name="Railway Links" sheetId="15" r:id="rId22"/>
  </sheets>
  <calcPr calcId="145621"/>
</workbook>
</file>

<file path=xl/calcChain.xml><?xml version="1.0" encoding="utf-8"?>
<calcChain xmlns="http://schemas.openxmlformats.org/spreadsheetml/2006/main">
  <c r="N90" i="50" l="1"/>
  <c r="O90" i="50" s="1"/>
  <c r="N91" i="50"/>
  <c r="O91" i="50" s="1"/>
  <c r="N92" i="50"/>
  <c r="O92" i="50" s="1"/>
  <c r="N93" i="50"/>
  <c r="O93" i="50" s="1"/>
  <c r="N94" i="50"/>
  <c r="O94" i="50" s="1"/>
  <c r="N95" i="50"/>
  <c r="O95" i="50" s="1"/>
  <c r="N96" i="50"/>
  <c r="O96" i="50" s="1"/>
  <c r="N97" i="50"/>
  <c r="O97" i="50" s="1"/>
  <c r="N98" i="50"/>
  <c r="O98" i="50" s="1"/>
  <c r="N99" i="50"/>
  <c r="O99" i="50" s="1"/>
  <c r="N100" i="50"/>
  <c r="O100" i="50" s="1"/>
  <c r="N101" i="50"/>
  <c r="O101" i="50" s="1"/>
  <c r="N102" i="50"/>
  <c r="O102" i="50" s="1"/>
  <c r="N89" i="50"/>
  <c r="N103" i="50" s="1"/>
  <c r="O83" i="50"/>
  <c r="N83" i="50"/>
  <c r="O78" i="50"/>
  <c r="N78" i="50"/>
  <c r="O72" i="50"/>
  <c r="N72" i="50"/>
  <c r="O57" i="50"/>
  <c r="O80" i="50" s="1"/>
  <c r="N57" i="50"/>
  <c r="N80" i="50" s="1"/>
  <c r="O44" i="50"/>
  <c r="N44" i="50"/>
  <c r="O29" i="50"/>
  <c r="N29" i="50"/>
  <c r="AF103" i="50"/>
  <c r="AD103" i="50"/>
  <c r="AB103" i="50"/>
  <c r="Z103" i="50"/>
  <c r="T103" i="50"/>
  <c r="R103" i="50"/>
  <c r="AE102" i="50"/>
  <c r="U102" i="50"/>
  <c r="L102" i="50"/>
  <c r="K102" i="50"/>
  <c r="AE101" i="50"/>
  <c r="U101" i="50"/>
  <c r="L101" i="50"/>
  <c r="K101" i="50"/>
  <c r="AE100" i="50"/>
  <c r="U100" i="50"/>
  <c r="L100" i="50"/>
  <c r="K100" i="50"/>
  <c r="AE99" i="50"/>
  <c r="U99" i="50"/>
  <c r="L99" i="50"/>
  <c r="K99" i="50"/>
  <c r="AE98" i="50"/>
  <c r="U98" i="50"/>
  <c r="L98" i="50"/>
  <c r="K98" i="50"/>
  <c r="AE97" i="50"/>
  <c r="U97" i="50"/>
  <c r="L97" i="50"/>
  <c r="K97" i="50"/>
  <c r="AE96" i="50"/>
  <c r="U96" i="50"/>
  <c r="L96" i="50"/>
  <c r="K96" i="50"/>
  <c r="AE95" i="50"/>
  <c r="U95" i="50"/>
  <c r="L95" i="50"/>
  <c r="K95" i="50"/>
  <c r="AE94" i="50"/>
  <c r="U94" i="50"/>
  <c r="L94" i="50"/>
  <c r="K94" i="50"/>
  <c r="AE93" i="50"/>
  <c r="U93" i="50"/>
  <c r="L93" i="50"/>
  <c r="K93" i="50"/>
  <c r="AE92" i="50"/>
  <c r="U92" i="50"/>
  <c r="L92" i="50"/>
  <c r="K92" i="50"/>
  <c r="AE91" i="50"/>
  <c r="U91" i="50"/>
  <c r="L91" i="50"/>
  <c r="K91" i="50"/>
  <c r="AE90" i="50"/>
  <c r="U90" i="50"/>
  <c r="L90" i="50"/>
  <c r="K90" i="50"/>
  <c r="AE89" i="50"/>
  <c r="U89" i="50"/>
  <c r="L89" i="50"/>
  <c r="K89" i="50"/>
  <c r="AG78" i="50"/>
  <c r="AF78" i="50"/>
  <c r="AE78" i="50"/>
  <c r="AD78" i="50"/>
  <c r="AC78" i="50"/>
  <c r="AB78" i="50"/>
  <c r="AA78" i="50"/>
  <c r="Z78" i="50"/>
  <c r="U78" i="50"/>
  <c r="T78" i="50"/>
  <c r="K78" i="50"/>
  <c r="AG72" i="50"/>
  <c r="AF72" i="50"/>
  <c r="AE72" i="50"/>
  <c r="AD72" i="50"/>
  <c r="AC72" i="50"/>
  <c r="AB72" i="50"/>
  <c r="AA72" i="50"/>
  <c r="Z72" i="50"/>
  <c r="U72" i="50"/>
  <c r="T72" i="50"/>
  <c r="K72" i="50"/>
  <c r="AG57" i="50"/>
  <c r="AF57" i="50"/>
  <c r="AE57" i="50"/>
  <c r="AD57" i="50"/>
  <c r="AC57" i="50"/>
  <c r="AB57" i="50"/>
  <c r="AA57" i="50"/>
  <c r="Z57" i="50"/>
  <c r="U57" i="50"/>
  <c r="T57" i="50"/>
  <c r="K57" i="50"/>
  <c r="K80" i="50" s="1"/>
  <c r="AG44" i="50"/>
  <c r="AF44" i="50"/>
  <c r="AE44" i="50"/>
  <c r="AD44" i="50"/>
  <c r="AC44" i="50"/>
  <c r="AB44" i="50"/>
  <c r="AA44" i="50"/>
  <c r="Z44" i="50"/>
  <c r="U44" i="50"/>
  <c r="T44" i="50"/>
  <c r="AG29" i="50"/>
  <c r="AG83" i="50" s="1"/>
  <c r="AF29" i="50"/>
  <c r="AF83" i="50" s="1"/>
  <c r="AE29" i="50"/>
  <c r="AE83" i="50" s="1"/>
  <c r="AD29" i="50"/>
  <c r="AD83" i="50" s="1"/>
  <c r="AC29" i="50"/>
  <c r="AC83" i="50" s="1"/>
  <c r="AB29" i="50"/>
  <c r="AB83" i="50" s="1"/>
  <c r="AA29" i="50"/>
  <c r="AA83" i="50" s="1"/>
  <c r="Z29" i="50"/>
  <c r="Z83" i="50" s="1"/>
  <c r="U29" i="50"/>
  <c r="U83" i="50" s="1"/>
  <c r="T29" i="50"/>
  <c r="T83" i="50" s="1"/>
  <c r="T80" i="50" l="1"/>
  <c r="Z80" i="50"/>
  <c r="AB80" i="50"/>
  <c r="AD80" i="50"/>
  <c r="AF80" i="50"/>
  <c r="K103" i="50"/>
  <c r="U80" i="50"/>
  <c r="AA80" i="50"/>
  <c r="AC80" i="50"/>
  <c r="AE80" i="50"/>
  <c r="AG80" i="50"/>
  <c r="R103" i="49"/>
  <c r="S102" i="49"/>
  <c r="S101" i="49"/>
  <c r="S100" i="49"/>
  <c r="S99" i="49"/>
  <c r="S98" i="49"/>
  <c r="S97" i="49"/>
  <c r="S96" i="49"/>
  <c r="S95" i="49"/>
  <c r="S94" i="49"/>
  <c r="S93" i="49"/>
  <c r="S92" i="49"/>
  <c r="S91" i="49"/>
  <c r="S90" i="49"/>
  <c r="S89" i="49"/>
  <c r="S83" i="49"/>
  <c r="R83" i="49"/>
  <c r="S80" i="49"/>
  <c r="R80" i="49"/>
  <c r="S78" i="49"/>
  <c r="R78" i="49"/>
  <c r="S72" i="49"/>
  <c r="R72" i="49"/>
  <c r="S57" i="49"/>
  <c r="R57" i="49"/>
  <c r="S44" i="49"/>
  <c r="R44" i="49"/>
  <c r="S29" i="49"/>
  <c r="R29" i="49"/>
  <c r="X29" i="49"/>
  <c r="Y29" i="49"/>
  <c r="Z29" i="49"/>
  <c r="AA29" i="49"/>
  <c r="AB29" i="49"/>
  <c r="AC29" i="49"/>
  <c r="AD29" i="49"/>
  <c r="AE29" i="49"/>
  <c r="X44" i="49"/>
  <c r="Y44" i="49"/>
  <c r="Z44" i="49"/>
  <c r="AA44" i="49"/>
  <c r="AB44" i="49"/>
  <c r="AC44" i="49"/>
  <c r="AD44" i="49"/>
  <c r="AE44" i="49"/>
  <c r="X57" i="49"/>
  <c r="Y57" i="49"/>
  <c r="Z57" i="49"/>
  <c r="AA57" i="49"/>
  <c r="AB57" i="49"/>
  <c r="AC57" i="49"/>
  <c r="AD57" i="49"/>
  <c r="AE57" i="49"/>
  <c r="X72" i="49"/>
  <c r="Y72" i="49"/>
  <c r="Z72" i="49"/>
  <c r="AA72" i="49"/>
  <c r="AB72" i="49"/>
  <c r="AC72" i="49"/>
  <c r="AD72" i="49"/>
  <c r="AE72" i="49"/>
  <c r="X78" i="49"/>
  <c r="Y78" i="49"/>
  <c r="Z78" i="49"/>
  <c r="AA78" i="49"/>
  <c r="AB78" i="49"/>
  <c r="AC78" i="49"/>
  <c r="AD78" i="49"/>
  <c r="AE78" i="49"/>
  <c r="X80" i="49"/>
  <c r="Y80" i="49"/>
  <c r="Z80" i="49"/>
  <c r="AA80" i="49"/>
  <c r="AB80" i="49"/>
  <c r="AC80" i="49"/>
  <c r="AD80" i="49"/>
  <c r="AE80" i="49"/>
  <c r="X83" i="49"/>
  <c r="Y83" i="49"/>
  <c r="Z83" i="49"/>
  <c r="AA83" i="49"/>
  <c r="AB83" i="49"/>
  <c r="AC83" i="49"/>
  <c r="AD83" i="49"/>
  <c r="AE83" i="49"/>
  <c r="AC89" i="49"/>
  <c r="AC90" i="49"/>
  <c r="AC91" i="49"/>
  <c r="AC92" i="49"/>
  <c r="AC93" i="49"/>
  <c r="AC94" i="49"/>
  <c r="AC95" i="49"/>
  <c r="AC96" i="49"/>
  <c r="AC97" i="49"/>
  <c r="AC98" i="49"/>
  <c r="AC99" i="49"/>
  <c r="AC100" i="49"/>
  <c r="AC101" i="49"/>
  <c r="AC102" i="49"/>
  <c r="X103" i="49"/>
  <c r="Z103" i="49"/>
  <c r="AB103" i="49"/>
  <c r="AD103" i="49"/>
  <c r="P103" i="49"/>
  <c r="L102" i="49"/>
  <c r="K102" i="49"/>
  <c r="L101" i="49"/>
  <c r="K101" i="49"/>
  <c r="L100" i="49"/>
  <c r="K100" i="49"/>
  <c r="L99" i="49"/>
  <c r="K99" i="49"/>
  <c r="L98" i="49"/>
  <c r="K98" i="49"/>
  <c r="L97" i="49"/>
  <c r="K97" i="49"/>
  <c r="L96" i="49"/>
  <c r="K96" i="49"/>
  <c r="L95" i="49"/>
  <c r="K95" i="49"/>
  <c r="L94" i="49"/>
  <c r="K94" i="49"/>
  <c r="L93" i="49"/>
  <c r="K93" i="49"/>
  <c r="L92" i="49"/>
  <c r="K92" i="49"/>
  <c r="L91" i="49"/>
  <c r="K91" i="49"/>
  <c r="L90" i="49"/>
  <c r="K90" i="49"/>
  <c r="L89" i="49"/>
  <c r="K89" i="49"/>
  <c r="K103" i="49" s="1"/>
  <c r="O78" i="49"/>
  <c r="N78" i="49"/>
  <c r="K78" i="49"/>
  <c r="O72" i="49"/>
  <c r="N72" i="49"/>
  <c r="K72" i="49"/>
  <c r="O57" i="49"/>
  <c r="N57" i="49"/>
  <c r="K57" i="49"/>
  <c r="K80" i="49" s="1"/>
  <c r="O44" i="49"/>
  <c r="N44" i="49"/>
  <c r="O29" i="49"/>
  <c r="O83" i="49" s="1"/>
  <c r="N29" i="49"/>
  <c r="N83" i="49" s="1"/>
  <c r="O89" i="50" l="1"/>
  <c r="N90" i="49"/>
  <c r="O90" i="49" s="1"/>
  <c r="N91" i="49"/>
  <c r="O91" i="49" s="1"/>
  <c r="N92" i="49"/>
  <c r="O92" i="49" s="1"/>
  <c r="N93" i="49"/>
  <c r="O93" i="49" s="1"/>
  <c r="N94" i="49"/>
  <c r="O94" i="49" s="1"/>
  <c r="N95" i="49"/>
  <c r="O95" i="49" s="1"/>
  <c r="N96" i="49"/>
  <c r="O96" i="49" s="1"/>
  <c r="N97" i="49"/>
  <c r="O97" i="49" s="1"/>
  <c r="N98" i="49"/>
  <c r="O98" i="49" s="1"/>
  <c r="N99" i="49"/>
  <c r="O99" i="49" s="1"/>
  <c r="N100" i="49"/>
  <c r="O100" i="49" s="1"/>
  <c r="N101" i="49"/>
  <c r="O101" i="49" s="1"/>
  <c r="N102" i="49"/>
  <c r="O102" i="49" s="1"/>
  <c r="N80" i="49"/>
  <c r="O80" i="49"/>
  <c r="N89" i="49"/>
  <c r="P103" i="48"/>
  <c r="Q102" i="48"/>
  <c r="Q101" i="48"/>
  <c r="Q100" i="48"/>
  <c r="Q99" i="48"/>
  <c r="Q98" i="48"/>
  <c r="Q97" i="48"/>
  <c r="Q96" i="48"/>
  <c r="Q95" i="48"/>
  <c r="Q94" i="48"/>
  <c r="Q93" i="48"/>
  <c r="Q92" i="48"/>
  <c r="Q91" i="48"/>
  <c r="Q90" i="48"/>
  <c r="Q89" i="48"/>
  <c r="Q83" i="48"/>
  <c r="P83" i="48"/>
  <c r="Q80" i="48"/>
  <c r="P80" i="48"/>
  <c r="Q78" i="48"/>
  <c r="P78" i="48"/>
  <c r="Q72" i="48"/>
  <c r="P72" i="48"/>
  <c r="Q57" i="48"/>
  <c r="P57" i="48"/>
  <c r="Q44" i="48"/>
  <c r="P44" i="48"/>
  <c r="Q29" i="48"/>
  <c r="P29" i="48"/>
  <c r="V29" i="48"/>
  <c r="W29" i="48"/>
  <c r="X29" i="48"/>
  <c r="Y29" i="48"/>
  <c r="V44" i="48"/>
  <c r="W44" i="48"/>
  <c r="X44" i="48"/>
  <c r="Y44" i="48"/>
  <c r="V57" i="48"/>
  <c r="W57" i="48"/>
  <c r="X57" i="48"/>
  <c r="Y57" i="48"/>
  <c r="V72" i="48"/>
  <c r="W72" i="48"/>
  <c r="X72" i="48"/>
  <c r="Y72" i="48"/>
  <c r="V78" i="48"/>
  <c r="W78" i="48"/>
  <c r="X78" i="48"/>
  <c r="Y78" i="48"/>
  <c r="V80" i="48"/>
  <c r="W80" i="48"/>
  <c r="X80" i="48"/>
  <c r="Y80" i="48"/>
  <c r="V83" i="48"/>
  <c r="W83" i="48"/>
  <c r="X83" i="48"/>
  <c r="Y83" i="48"/>
  <c r="V103" i="48"/>
  <c r="X103" i="48"/>
  <c r="Z103" i="48"/>
  <c r="AA102" i="48"/>
  <c r="AA101" i="48"/>
  <c r="AA100" i="48"/>
  <c r="AA99" i="48"/>
  <c r="AA98" i="48"/>
  <c r="AA97" i="48"/>
  <c r="AA96" i="48"/>
  <c r="AA95" i="48"/>
  <c r="AA94" i="48"/>
  <c r="AA93" i="48"/>
  <c r="AA92" i="48"/>
  <c r="AA91" i="48"/>
  <c r="AA90" i="48"/>
  <c r="AA89" i="48"/>
  <c r="AA83" i="48"/>
  <c r="Z83" i="48"/>
  <c r="AA80" i="48"/>
  <c r="Z80" i="48"/>
  <c r="AA78" i="48"/>
  <c r="Z78" i="48"/>
  <c r="AA72" i="48"/>
  <c r="Z72" i="48"/>
  <c r="AA57" i="48"/>
  <c r="Z57" i="48"/>
  <c r="AA44" i="48"/>
  <c r="Z44" i="48"/>
  <c r="AA29" i="48"/>
  <c r="Z29" i="48"/>
  <c r="AB103" i="48"/>
  <c r="AC78" i="48"/>
  <c r="AB78" i="48"/>
  <c r="AC72" i="48"/>
  <c r="AB72" i="48"/>
  <c r="AC57" i="48"/>
  <c r="AB57" i="48"/>
  <c r="AC44" i="48"/>
  <c r="AB44" i="48"/>
  <c r="AC29" i="48"/>
  <c r="AC83" i="48" s="1"/>
  <c r="AB29" i="48"/>
  <c r="AB83" i="48" s="1"/>
  <c r="L102" i="48"/>
  <c r="K102" i="48"/>
  <c r="L101" i="48"/>
  <c r="K101" i="48"/>
  <c r="L100" i="48"/>
  <c r="K100" i="48"/>
  <c r="L99" i="48"/>
  <c r="K99" i="48"/>
  <c r="L98" i="48"/>
  <c r="K98" i="48"/>
  <c r="L97" i="48"/>
  <c r="K97" i="48"/>
  <c r="L96" i="48"/>
  <c r="K96" i="48"/>
  <c r="L95" i="48"/>
  <c r="K95" i="48"/>
  <c r="L94" i="48"/>
  <c r="K94" i="48"/>
  <c r="L93" i="48"/>
  <c r="K93" i="48"/>
  <c r="L92" i="48"/>
  <c r="K92" i="48"/>
  <c r="L91" i="48"/>
  <c r="K91" i="48"/>
  <c r="L90" i="48"/>
  <c r="K90" i="48"/>
  <c r="L89" i="48"/>
  <c r="K89" i="48"/>
  <c r="K103" i="48" s="1"/>
  <c r="O78" i="48"/>
  <c r="N78" i="48"/>
  <c r="K78" i="48"/>
  <c r="O72" i="48"/>
  <c r="N72" i="48"/>
  <c r="K72" i="48"/>
  <c r="K80" i="48" s="1"/>
  <c r="O57" i="48"/>
  <c r="N57" i="48"/>
  <c r="K57" i="48"/>
  <c r="O44" i="48"/>
  <c r="N44" i="48"/>
  <c r="O29" i="48"/>
  <c r="N29" i="48"/>
  <c r="P103" i="50" l="1"/>
  <c r="N103" i="49"/>
  <c r="O89" i="49"/>
  <c r="N90" i="48"/>
  <c r="O90" i="48" s="1"/>
  <c r="N92" i="48"/>
  <c r="O92" i="48" s="1"/>
  <c r="N94" i="48"/>
  <c r="O94" i="48" s="1"/>
  <c r="N96" i="48"/>
  <c r="O96" i="48" s="1"/>
  <c r="N98" i="48"/>
  <c r="O98" i="48" s="1"/>
  <c r="N100" i="48"/>
  <c r="O100" i="48" s="1"/>
  <c r="N102" i="48"/>
  <c r="O102" i="48" s="1"/>
  <c r="O83" i="48"/>
  <c r="N83" i="48"/>
  <c r="AC80" i="48"/>
  <c r="AB80" i="48"/>
  <c r="N91" i="48"/>
  <c r="O91" i="48" s="1"/>
  <c r="N93" i="48"/>
  <c r="O93" i="48" s="1"/>
  <c r="N95" i="48"/>
  <c r="O95" i="48" s="1"/>
  <c r="N97" i="48"/>
  <c r="O97" i="48" s="1"/>
  <c r="N99" i="48"/>
  <c r="O99" i="48" s="1"/>
  <c r="N101" i="48"/>
  <c r="O101" i="48" s="1"/>
  <c r="N80" i="48"/>
  <c r="N89" i="48"/>
  <c r="O80" i="48"/>
  <c r="T103" i="47"/>
  <c r="U78" i="47"/>
  <c r="T78" i="47"/>
  <c r="U72" i="47"/>
  <c r="T72" i="47"/>
  <c r="U57" i="47"/>
  <c r="T57" i="47"/>
  <c r="U44" i="47"/>
  <c r="T44" i="47"/>
  <c r="U29" i="47"/>
  <c r="U83" i="47" s="1"/>
  <c r="T29" i="47"/>
  <c r="T83" i="47" s="1"/>
  <c r="V103" i="47"/>
  <c r="W78" i="47"/>
  <c r="V78" i="47"/>
  <c r="W72" i="47"/>
  <c r="V72" i="47"/>
  <c r="W57" i="47"/>
  <c r="V57" i="47"/>
  <c r="W44" i="47"/>
  <c r="V44" i="47"/>
  <c r="W29" i="47"/>
  <c r="W83" i="47" s="1"/>
  <c r="V29" i="47"/>
  <c r="V83" i="47" s="1"/>
  <c r="X103" i="47"/>
  <c r="Y102" i="47"/>
  <c r="Y101" i="47"/>
  <c r="Y100" i="47"/>
  <c r="Y99" i="47"/>
  <c r="Y98" i="47"/>
  <c r="Y97" i="47"/>
  <c r="Y96" i="47"/>
  <c r="Y95" i="47"/>
  <c r="Y94" i="47"/>
  <c r="Y93" i="47"/>
  <c r="Y92" i="47"/>
  <c r="Y91" i="47"/>
  <c r="Y90" i="47"/>
  <c r="Y89" i="47"/>
  <c r="Y83" i="47"/>
  <c r="X83" i="47"/>
  <c r="Y80" i="47"/>
  <c r="X80" i="47"/>
  <c r="Y78" i="47"/>
  <c r="X78" i="47"/>
  <c r="Y72" i="47"/>
  <c r="X72" i="47"/>
  <c r="Y57" i="47"/>
  <c r="X57" i="47"/>
  <c r="Y44" i="47"/>
  <c r="X44" i="47"/>
  <c r="Y29" i="47"/>
  <c r="X29" i="47"/>
  <c r="Z103" i="47"/>
  <c r="AA83" i="47"/>
  <c r="Z83" i="47"/>
  <c r="AA80" i="47"/>
  <c r="Z80" i="47"/>
  <c r="AA78" i="47"/>
  <c r="Z78" i="47"/>
  <c r="AA72" i="47"/>
  <c r="Z72" i="47"/>
  <c r="AA57" i="47"/>
  <c r="Z57" i="47"/>
  <c r="AA44" i="47"/>
  <c r="Z44" i="47"/>
  <c r="AA29" i="47"/>
  <c r="Z29" i="47"/>
  <c r="N103" i="48" l="1"/>
  <c r="O89" i="48"/>
  <c r="T80" i="47"/>
  <c r="U80" i="47"/>
  <c r="V80" i="47"/>
  <c r="W80" i="47"/>
  <c r="L102" i="47"/>
  <c r="K102" i="47"/>
  <c r="L101" i="47"/>
  <c r="K101" i="47"/>
  <c r="L100" i="47"/>
  <c r="K100" i="47"/>
  <c r="L99" i="47"/>
  <c r="K99" i="47"/>
  <c r="L98" i="47"/>
  <c r="K98" i="47"/>
  <c r="L97" i="47"/>
  <c r="K97" i="47"/>
  <c r="L96" i="47"/>
  <c r="K96" i="47"/>
  <c r="L95" i="47"/>
  <c r="K95" i="47"/>
  <c r="L94" i="47"/>
  <c r="K94" i="47"/>
  <c r="L93" i="47"/>
  <c r="K93" i="47"/>
  <c r="L92" i="47"/>
  <c r="K92" i="47"/>
  <c r="L91" i="47"/>
  <c r="K91" i="47"/>
  <c r="L90" i="47"/>
  <c r="K90" i="47"/>
  <c r="L89" i="47"/>
  <c r="K89" i="47"/>
  <c r="K103" i="47" s="1"/>
  <c r="O78" i="47"/>
  <c r="N78" i="47"/>
  <c r="K78" i="47"/>
  <c r="O72" i="47"/>
  <c r="N72" i="47"/>
  <c r="K72" i="47"/>
  <c r="O57" i="47"/>
  <c r="N57" i="47"/>
  <c r="K57" i="47"/>
  <c r="K80" i="47" s="1"/>
  <c r="O44" i="47"/>
  <c r="N44" i="47"/>
  <c r="O29" i="47"/>
  <c r="O83" i="47" s="1"/>
  <c r="N29" i="47"/>
  <c r="N83" i="47" s="1"/>
  <c r="N102" i="47" l="1"/>
  <c r="O102" i="47" s="1"/>
  <c r="N90" i="47"/>
  <c r="O90" i="47" s="1"/>
  <c r="N92" i="47"/>
  <c r="O92" i="47" s="1"/>
  <c r="N94" i="47"/>
  <c r="O94" i="47" s="1"/>
  <c r="N96" i="47"/>
  <c r="O96" i="47" s="1"/>
  <c r="N98" i="47"/>
  <c r="O98" i="47" s="1"/>
  <c r="N100" i="47"/>
  <c r="O100" i="47" s="1"/>
  <c r="N91" i="47"/>
  <c r="O91" i="47" s="1"/>
  <c r="N93" i="47"/>
  <c r="O93" i="47" s="1"/>
  <c r="N95" i="47"/>
  <c r="O95" i="47" s="1"/>
  <c r="N97" i="47"/>
  <c r="O97" i="47" s="1"/>
  <c r="N99" i="47"/>
  <c r="O99" i="47" s="1"/>
  <c r="N101" i="47"/>
  <c r="O101" i="47" s="1"/>
  <c r="N80" i="47"/>
  <c r="N89" i="47"/>
  <c r="O80" i="47"/>
  <c r="R29" i="46"/>
  <c r="S29" i="46"/>
  <c r="T29" i="46"/>
  <c r="U29" i="46"/>
  <c r="V29" i="46"/>
  <c r="W29" i="46"/>
  <c r="X29" i="46"/>
  <c r="Y29" i="46"/>
  <c r="R44" i="46"/>
  <c r="S44" i="46"/>
  <c r="T44" i="46"/>
  <c r="U44" i="46"/>
  <c r="V44" i="46"/>
  <c r="W44" i="46"/>
  <c r="X44" i="46"/>
  <c r="Y44" i="46"/>
  <c r="R57" i="46"/>
  <c r="S57" i="46"/>
  <c r="T57" i="46"/>
  <c r="U57" i="46"/>
  <c r="V57" i="46"/>
  <c r="W57" i="46"/>
  <c r="X57" i="46"/>
  <c r="Y57" i="46"/>
  <c r="R72" i="46"/>
  <c r="S72" i="46"/>
  <c r="T72" i="46"/>
  <c r="U72" i="46"/>
  <c r="V72" i="46"/>
  <c r="W72" i="46"/>
  <c r="X72" i="46"/>
  <c r="Y72" i="46"/>
  <c r="R78" i="46"/>
  <c r="S78" i="46"/>
  <c r="T78" i="46"/>
  <c r="U78" i="46"/>
  <c r="V78" i="46"/>
  <c r="W78" i="46"/>
  <c r="X78" i="46"/>
  <c r="Y78" i="46"/>
  <c r="R80" i="46"/>
  <c r="S80" i="46"/>
  <c r="T80" i="46"/>
  <c r="U80" i="46"/>
  <c r="V80" i="46"/>
  <c r="W80" i="46"/>
  <c r="X80" i="46"/>
  <c r="Y80" i="46"/>
  <c r="R83" i="46"/>
  <c r="S83" i="46"/>
  <c r="T83" i="46"/>
  <c r="U83" i="46"/>
  <c r="V83" i="46"/>
  <c r="W83" i="46"/>
  <c r="X83" i="46"/>
  <c r="Y83" i="46"/>
  <c r="W89" i="46"/>
  <c r="W90" i="46"/>
  <c r="W91" i="46"/>
  <c r="W92" i="46"/>
  <c r="W93" i="46"/>
  <c r="W94" i="46"/>
  <c r="W95" i="46"/>
  <c r="W96" i="46"/>
  <c r="W97" i="46"/>
  <c r="W98" i="46"/>
  <c r="W99" i="46"/>
  <c r="W100" i="46"/>
  <c r="W101" i="46"/>
  <c r="W102" i="46"/>
  <c r="R103" i="46"/>
  <c r="T103" i="46"/>
  <c r="V103" i="46"/>
  <c r="X103" i="46"/>
  <c r="L102" i="46"/>
  <c r="K102" i="46"/>
  <c r="L101" i="46"/>
  <c r="K101" i="46"/>
  <c r="L100" i="46"/>
  <c r="K100" i="46"/>
  <c r="L99" i="46"/>
  <c r="K99" i="46"/>
  <c r="L98" i="46"/>
  <c r="K98" i="46"/>
  <c r="L97" i="46"/>
  <c r="K97" i="46"/>
  <c r="L96" i="46"/>
  <c r="K96" i="46"/>
  <c r="L95" i="46"/>
  <c r="K95" i="46"/>
  <c r="L94" i="46"/>
  <c r="K94" i="46"/>
  <c r="L93" i="46"/>
  <c r="K93" i="46"/>
  <c r="L92" i="46"/>
  <c r="K92" i="46"/>
  <c r="L91" i="46"/>
  <c r="K91" i="46"/>
  <c r="L90" i="46"/>
  <c r="K90" i="46"/>
  <c r="L89" i="46"/>
  <c r="K89" i="46"/>
  <c r="K103" i="46" s="1"/>
  <c r="O78" i="46"/>
  <c r="N78" i="46"/>
  <c r="K78" i="46"/>
  <c r="O72" i="46"/>
  <c r="N72" i="46"/>
  <c r="K72" i="46"/>
  <c r="O57" i="46"/>
  <c r="N57" i="46"/>
  <c r="K57" i="46"/>
  <c r="K80" i="46" s="1"/>
  <c r="O44" i="46"/>
  <c r="N44" i="46"/>
  <c r="O29" i="46"/>
  <c r="O83" i="46" s="1"/>
  <c r="N29" i="46"/>
  <c r="N83" i="46" s="1"/>
  <c r="N103" i="47" l="1"/>
  <c r="O89" i="47"/>
  <c r="N90" i="46"/>
  <c r="O90" i="46" s="1"/>
  <c r="N92" i="46"/>
  <c r="O92" i="46" s="1"/>
  <c r="N94" i="46"/>
  <c r="O94" i="46" s="1"/>
  <c r="N96" i="46"/>
  <c r="O96" i="46" s="1"/>
  <c r="N98" i="46"/>
  <c r="O98" i="46" s="1"/>
  <c r="N100" i="46"/>
  <c r="O100" i="46" s="1"/>
  <c r="N102" i="46"/>
  <c r="O102" i="46" s="1"/>
  <c r="N91" i="46"/>
  <c r="O91" i="46" s="1"/>
  <c r="N93" i="46"/>
  <c r="O93" i="46" s="1"/>
  <c r="N95" i="46"/>
  <c r="O95" i="46" s="1"/>
  <c r="N97" i="46"/>
  <c r="O97" i="46" s="1"/>
  <c r="N99" i="46"/>
  <c r="O99" i="46" s="1"/>
  <c r="N101" i="46"/>
  <c r="O101" i="46" s="1"/>
  <c r="N89" i="46"/>
  <c r="N80" i="46"/>
  <c r="O80" i="46"/>
  <c r="P103" i="45"/>
  <c r="Q78" i="45"/>
  <c r="P78" i="45"/>
  <c r="Q72" i="45"/>
  <c r="P72" i="45"/>
  <c r="Q57" i="45"/>
  <c r="P57" i="45"/>
  <c r="Q44" i="45"/>
  <c r="P44" i="45"/>
  <c r="Q29" i="45"/>
  <c r="Q80" i="45" s="1"/>
  <c r="P29" i="45"/>
  <c r="P83" i="45" s="1"/>
  <c r="R29" i="45"/>
  <c r="S29" i="45"/>
  <c r="T29" i="45"/>
  <c r="U29" i="45"/>
  <c r="V29" i="45"/>
  <c r="W29" i="45"/>
  <c r="R44" i="45"/>
  <c r="S44" i="45"/>
  <c r="T44" i="45"/>
  <c r="U44" i="45"/>
  <c r="V44" i="45"/>
  <c r="W44" i="45"/>
  <c r="R57" i="45"/>
  <c r="S57" i="45"/>
  <c r="T57" i="45"/>
  <c r="U57" i="45"/>
  <c r="V57" i="45"/>
  <c r="W57" i="45"/>
  <c r="R72" i="45"/>
  <c r="S72" i="45"/>
  <c r="T72" i="45"/>
  <c r="U72" i="45"/>
  <c r="V72" i="45"/>
  <c r="W72" i="45"/>
  <c r="R78" i="45"/>
  <c r="S78" i="45"/>
  <c r="T78" i="45"/>
  <c r="U78" i="45"/>
  <c r="V78" i="45"/>
  <c r="W78" i="45"/>
  <c r="R80" i="45"/>
  <c r="S80" i="45"/>
  <c r="T80" i="45"/>
  <c r="U80" i="45"/>
  <c r="V80" i="45"/>
  <c r="W80" i="45"/>
  <c r="R83" i="45"/>
  <c r="S83" i="45"/>
  <c r="T83" i="45"/>
  <c r="U83" i="45"/>
  <c r="V83" i="45"/>
  <c r="W83" i="45"/>
  <c r="U89" i="45"/>
  <c r="U90" i="45"/>
  <c r="U91" i="45"/>
  <c r="U92" i="45"/>
  <c r="U93" i="45"/>
  <c r="U94" i="45"/>
  <c r="U95" i="45"/>
  <c r="U96" i="45"/>
  <c r="U97" i="45"/>
  <c r="U98" i="45"/>
  <c r="U99" i="45"/>
  <c r="U100" i="45"/>
  <c r="U101" i="45"/>
  <c r="U102" i="45"/>
  <c r="T103" i="45"/>
  <c r="V103" i="45"/>
  <c r="L102" i="45"/>
  <c r="K102" i="45"/>
  <c r="L101" i="45"/>
  <c r="K101" i="45"/>
  <c r="L100" i="45"/>
  <c r="K100" i="45"/>
  <c r="L99" i="45"/>
  <c r="K99" i="45"/>
  <c r="L98" i="45"/>
  <c r="K98" i="45"/>
  <c r="L97" i="45"/>
  <c r="K97" i="45"/>
  <c r="L96" i="45"/>
  <c r="K96" i="45"/>
  <c r="L95" i="45"/>
  <c r="K95" i="45"/>
  <c r="L94" i="45"/>
  <c r="K94" i="45"/>
  <c r="L93" i="45"/>
  <c r="K93" i="45"/>
  <c r="L92" i="45"/>
  <c r="K92" i="45"/>
  <c r="L91" i="45"/>
  <c r="K91" i="45"/>
  <c r="L90" i="45"/>
  <c r="K90" i="45"/>
  <c r="L89" i="45"/>
  <c r="K89" i="45"/>
  <c r="O78" i="45"/>
  <c r="N78" i="45"/>
  <c r="K78" i="45"/>
  <c r="O72" i="45"/>
  <c r="N72" i="45"/>
  <c r="K72" i="45"/>
  <c r="O57" i="45"/>
  <c r="N57" i="45"/>
  <c r="K57" i="45"/>
  <c r="K80" i="45" s="1"/>
  <c r="O44" i="45"/>
  <c r="N44" i="45"/>
  <c r="O29" i="45"/>
  <c r="O83" i="45" s="1"/>
  <c r="N29" i="45"/>
  <c r="N83" i="45" s="1"/>
  <c r="N103" i="46" l="1"/>
  <c r="O89" i="46"/>
  <c r="K103" i="45"/>
  <c r="R103" i="45"/>
  <c r="Q83" i="45"/>
  <c r="P80" i="45"/>
  <c r="N90" i="45"/>
  <c r="O90" i="45" s="1"/>
  <c r="N92" i="45"/>
  <c r="O92" i="45" s="1"/>
  <c r="N94" i="45"/>
  <c r="O94" i="45" s="1"/>
  <c r="N96" i="45"/>
  <c r="O96" i="45" s="1"/>
  <c r="N98" i="45"/>
  <c r="O98" i="45" s="1"/>
  <c r="N100" i="45"/>
  <c r="O100" i="45" s="1"/>
  <c r="N102" i="45"/>
  <c r="O102" i="45" s="1"/>
  <c r="N91" i="45"/>
  <c r="O91" i="45" s="1"/>
  <c r="N93" i="45"/>
  <c r="O93" i="45" s="1"/>
  <c r="N95" i="45"/>
  <c r="O95" i="45" s="1"/>
  <c r="N97" i="45"/>
  <c r="O97" i="45" s="1"/>
  <c r="N99" i="45"/>
  <c r="O99" i="45" s="1"/>
  <c r="N101" i="45"/>
  <c r="O101" i="45" s="1"/>
  <c r="O80" i="45"/>
  <c r="N80" i="45"/>
  <c r="N89" i="45"/>
  <c r="P103" i="44"/>
  <c r="Q78" i="44"/>
  <c r="P78" i="44"/>
  <c r="Q72" i="44"/>
  <c r="P72" i="44"/>
  <c r="Q57" i="44"/>
  <c r="P57" i="44"/>
  <c r="Q44" i="44"/>
  <c r="P44" i="44"/>
  <c r="Q29" i="44"/>
  <c r="Q83" i="44" s="1"/>
  <c r="P29" i="44"/>
  <c r="R103" i="44"/>
  <c r="S102" i="44"/>
  <c r="S101" i="44"/>
  <c r="S100" i="44"/>
  <c r="S99" i="44"/>
  <c r="S98" i="44"/>
  <c r="S97" i="44"/>
  <c r="S96" i="44"/>
  <c r="S95" i="44"/>
  <c r="S94" i="44"/>
  <c r="S93" i="44"/>
  <c r="S92" i="44"/>
  <c r="S91" i="44"/>
  <c r="S90" i="44"/>
  <c r="S89" i="44"/>
  <c r="S78" i="44"/>
  <c r="R78" i="44"/>
  <c r="S72" i="44"/>
  <c r="R72" i="44"/>
  <c r="S57" i="44"/>
  <c r="R57" i="44"/>
  <c r="S44" i="44"/>
  <c r="R44" i="44"/>
  <c r="S29" i="44"/>
  <c r="S83" i="44" s="1"/>
  <c r="R29" i="44"/>
  <c r="R83" i="44" s="1"/>
  <c r="T103" i="44"/>
  <c r="U78" i="44"/>
  <c r="T78" i="44"/>
  <c r="U72" i="44"/>
  <c r="T72" i="44"/>
  <c r="U57" i="44"/>
  <c r="T57" i="44"/>
  <c r="U44" i="44"/>
  <c r="T44" i="44"/>
  <c r="U29" i="44"/>
  <c r="U83" i="44" s="1"/>
  <c r="T29" i="44"/>
  <c r="T83" i="44" s="1"/>
  <c r="L102" i="44"/>
  <c r="K102" i="44"/>
  <c r="L101" i="44"/>
  <c r="K101" i="44"/>
  <c r="L100" i="44"/>
  <c r="K100" i="44"/>
  <c r="L99" i="44"/>
  <c r="K99" i="44"/>
  <c r="L98" i="44"/>
  <c r="K98" i="44"/>
  <c r="L97" i="44"/>
  <c r="K97" i="44"/>
  <c r="L96" i="44"/>
  <c r="K96" i="44"/>
  <c r="L95" i="44"/>
  <c r="K95" i="44"/>
  <c r="L94" i="44"/>
  <c r="K94" i="44"/>
  <c r="L93" i="44"/>
  <c r="K93" i="44"/>
  <c r="L92" i="44"/>
  <c r="K92" i="44"/>
  <c r="L91" i="44"/>
  <c r="K91" i="44"/>
  <c r="L90" i="44"/>
  <c r="K90" i="44"/>
  <c r="L89" i="44"/>
  <c r="K89" i="44"/>
  <c r="O78" i="44"/>
  <c r="N78" i="44"/>
  <c r="K78" i="44"/>
  <c r="O72" i="44"/>
  <c r="N72" i="44"/>
  <c r="K72" i="44"/>
  <c r="O57" i="44"/>
  <c r="N57" i="44"/>
  <c r="K57" i="44"/>
  <c r="O44" i="44"/>
  <c r="N44" i="44"/>
  <c r="O29" i="44"/>
  <c r="N29" i="44"/>
  <c r="N103" i="45" l="1"/>
  <c r="O89" i="45"/>
  <c r="P83" i="44"/>
  <c r="N83" i="44"/>
  <c r="K80" i="44"/>
  <c r="Q80" i="44"/>
  <c r="P80" i="44"/>
  <c r="S80" i="44"/>
  <c r="R80" i="44"/>
  <c r="U80" i="44"/>
  <c r="T80" i="44"/>
  <c r="O83" i="44"/>
  <c r="K103" i="44"/>
  <c r="N90" i="44" s="1"/>
  <c r="O90" i="44" s="1"/>
  <c r="N91" i="44"/>
  <c r="O91" i="44" s="1"/>
  <c r="N99" i="44"/>
  <c r="O99" i="44" s="1"/>
  <c r="N102" i="44"/>
  <c r="O102" i="44" s="1"/>
  <c r="N80" i="44"/>
  <c r="N89" i="44"/>
  <c r="O80" i="44"/>
  <c r="O79" i="43"/>
  <c r="N79" i="43"/>
  <c r="O73" i="43"/>
  <c r="N73" i="43"/>
  <c r="N98" i="44" l="1"/>
  <c r="O98" i="44" s="1"/>
  <c r="N95" i="44"/>
  <c r="O95" i="44" s="1"/>
  <c r="N94" i="44"/>
  <c r="O94" i="44" s="1"/>
  <c r="N100" i="44"/>
  <c r="O100" i="44" s="1"/>
  <c r="N101" i="44"/>
  <c r="O101" i="44" s="1"/>
  <c r="N97" i="44"/>
  <c r="O97" i="44" s="1"/>
  <c r="N93" i="44"/>
  <c r="O93" i="44" s="1"/>
  <c r="N96" i="44"/>
  <c r="O96" i="44" s="1"/>
  <c r="N92" i="44"/>
  <c r="O92" i="44" s="1"/>
  <c r="O89" i="44"/>
  <c r="O58" i="43"/>
  <c r="N58" i="43"/>
  <c r="N103" i="44" l="1"/>
  <c r="O45" i="43"/>
  <c r="N45" i="43"/>
  <c r="O29" i="43"/>
  <c r="N29" i="43"/>
  <c r="N84" i="43" l="1"/>
  <c r="N81" i="43"/>
  <c r="O84" i="43"/>
  <c r="O81" i="43"/>
  <c r="L98" i="25"/>
  <c r="K98" i="25"/>
  <c r="L97" i="25"/>
  <c r="K97" i="25"/>
  <c r="L96" i="25"/>
  <c r="K96" i="25"/>
  <c r="L95" i="25"/>
  <c r="K95" i="25"/>
  <c r="L94" i="25"/>
  <c r="K94" i="25"/>
  <c r="L93" i="25"/>
  <c r="K93" i="25"/>
  <c r="L92" i="25"/>
  <c r="K92" i="25"/>
  <c r="L91" i="25"/>
  <c r="K91" i="25"/>
  <c r="L90" i="25"/>
  <c r="K90" i="25"/>
  <c r="L89" i="25"/>
  <c r="K89" i="25"/>
  <c r="L88" i="25"/>
  <c r="K88" i="25"/>
  <c r="L87" i="25"/>
  <c r="K87" i="25"/>
  <c r="L86" i="25"/>
  <c r="K86" i="25"/>
  <c r="L85" i="25"/>
  <c r="K85" i="25"/>
  <c r="L84" i="25"/>
  <c r="K84" i="25"/>
  <c r="K76" i="25"/>
  <c r="AB75" i="25"/>
  <c r="AA75" i="25"/>
  <c r="Z75" i="25"/>
  <c r="K70" i="25"/>
  <c r="AB61" i="25"/>
  <c r="AA61" i="25"/>
  <c r="Z61" i="25"/>
  <c r="K55" i="25"/>
  <c r="AB54" i="25"/>
  <c r="AA54" i="25"/>
  <c r="Z54" i="25"/>
  <c r="AB53" i="25"/>
  <c r="AA53" i="25"/>
  <c r="Z53" i="25"/>
  <c r="AB52" i="25"/>
  <c r="AA52" i="25"/>
  <c r="Z52" i="25"/>
  <c r="AB51" i="25"/>
  <c r="AA51" i="25"/>
  <c r="Z51" i="25"/>
  <c r="AB50" i="25"/>
  <c r="AA50" i="25"/>
  <c r="Z50" i="25"/>
  <c r="AB49" i="25"/>
  <c r="AA49" i="25"/>
  <c r="Z49" i="25"/>
  <c r="AB48" i="25"/>
  <c r="AA48" i="25"/>
  <c r="Z48" i="25"/>
  <c r="AB47" i="25"/>
  <c r="AA47" i="25"/>
  <c r="Z47" i="25"/>
  <c r="AB46" i="25"/>
  <c r="AA46" i="25"/>
  <c r="Z46" i="25"/>
  <c r="AB44" i="25"/>
  <c r="AA44" i="25"/>
  <c r="Z44" i="25"/>
  <c r="L98" i="26"/>
  <c r="K98" i="26"/>
  <c r="M97" i="26"/>
  <c r="L97" i="26"/>
  <c r="K97" i="26"/>
  <c r="M96" i="26"/>
  <c r="L96" i="26"/>
  <c r="K96" i="26"/>
  <c r="M95" i="26"/>
  <c r="L95" i="26"/>
  <c r="K95" i="26"/>
  <c r="M94" i="26"/>
  <c r="L94" i="26"/>
  <c r="K94" i="26"/>
  <c r="M93" i="26"/>
  <c r="L93" i="26"/>
  <c r="K93" i="26"/>
  <c r="M92" i="26"/>
  <c r="L92" i="26"/>
  <c r="K92" i="26"/>
  <c r="M91" i="26"/>
  <c r="L91" i="26"/>
  <c r="K91" i="26"/>
  <c r="M90" i="26"/>
  <c r="L90" i="26"/>
  <c r="K90" i="26"/>
  <c r="M89" i="26"/>
  <c r="L89" i="26"/>
  <c r="K89" i="26"/>
  <c r="M88" i="26"/>
  <c r="L88" i="26"/>
  <c r="K88" i="26"/>
  <c r="M87" i="26"/>
  <c r="L87" i="26"/>
  <c r="K87" i="26"/>
  <c r="M86" i="26"/>
  <c r="L86" i="26"/>
  <c r="K86" i="26"/>
  <c r="M85" i="26"/>
  <c r="L85" i="26"/>
  <c r="K85" i="26"/>
  <c r="M84" i="26"/>
  <c r="L84" i="26"/>
  <c r="K84" i="26"/>
  <c r="K76" i="26"/>
  <c r="AB75" i="26"/>
  <c r="AA75" i="26"/>
  <c r="Z75" i="26"/>
  <c r="K70" i="26"/>
  <c r="AB61" i="26"/>
  <c r="AA61" i="26"/>
  <c r="Z61" i="26"/>
  <c r="K55" i="26"/>
  <c r="AB54" i="26"/>
  <c r="AA54" i="26"/>
  <c r="Z54" i="26"/>
  <c r="AB53" i="26"/>
  <c r="AA53" i="26"/>
  <c r="Z53" i="26"/>
  <c r="AB52" i="26"/>
  <c r="AA52" i="26"/>
  <c r="Z52" i="26"/>
  <c r="AB51" i="26"/>
  <c r="AA51" i="26"/>
  <c r="Z51" i="26"/>
  <c r="AB50" i="26"/>
  <c r="AA50" i="26"/>
  <c r="Z50" i="26"/>
  <c r="AB49" i="26"/>
  <c r="AA49" i="26"/>
  <c r="Z49" i="26"/>
  <c r="AB48" i="26"/>
  <c r="AA48" i="26"/>
  <c r="Z48" i="26"/>
  <c r="AB47" i="26"/>
  <c r="AA47" i="26"/>
  <c r="Z47" i="26"/>
  <c r="AB46" i="26"/>
  <c r="AA46" i="26"/>
  <c r="Z46" i="26"/>
  <c r="AB44" i="26"/>
  <c r="AA44" i="26"/>
  <c r="Z44" i="26"/>
  <c r="L98" i="27"/>
  <c r="K98" i="27"/>
  <c r="O97" i="27"/>
  <c r="M97" i="27"/>
  <c r="L97" i="27"/>
  <c r="K97" i="27"/>
  <c r="O96" i="27"/>
  <c r="M96" i="27"/>
  <c r="L96" i="27"/>
  <c r="K96" i="27"/>
  <c r="O95" i="27"/>
  <c r="M95" i="27"/>
  <c r="L95" i="27"/>
  <c r="K95" i="27"/>
  <c r="O94" i="27"/>
  <c r="M94" i="27"/>
  <c r="L94" i="27"/>
  <c r="K94" i="27"/>
  <c r="O93" i="27"/>
  <c r="M93" i="27"/>
  <c r="L93" i="27"/>
  <c r="K93" i="27"/>
  <c r="O92" i="27"/>
  <c r="M92" i="27"/>
  <c r="L92" i="27"/>
  <c r="K92" i="27"/>
  <c r="O91" i="27"/>
  <c r="M91" i="27"/>
  <c r="L91" i="27"/>
  <c r="K91" i="27"/>
  <c r="O90" i="27"/>
  <c r="M90" i="27"/>
  <c r="L90" i="27"/>
  <c r="K90" i="27"/>
  <c r="O89" i="27"/>
  <c r="M89" i="27"/>
  <c r="L89" i="27"/>
  <c r="K89" i="27"/>
  <c r="O88" i="27"/>
  <c r="M88" i="27"/>
  <c r="L88" i="27"/>
  <c r="K88" i="27"/>
  <c r="O87" i="27"/>
  <c r="M87" i="27"/>
  <c r="L87" i="27"/>
  <c r="K87" i="27"/>
  <c r="O86" i="27"/>
  <c r="M86" i="27"/>
  <c r="L86" i="27"/>
  <c r="K86" i="27"/>
  <c r="O85" i="27"/>
  <c r="M85" i="27"/>
  <c r="L85" i="27"/>
  <c r="K85" i="27"/>
  <c r="O84" i="27"/>
  <c r="M84" i="27"/>
  <c r="L84" i="27"/>
  <c r="K84" i="27"/>
  <c r="K76" i="27"/>
  <c r="AB75" i="27"/>
  <c r="AA75" i="27"/>
  <c r="Z75" i="27"/>
  <c r="K70" i="27"/>
  <c r="AB61" i="27"/>
  <c r="AA61" i="27"/>
  <c r="Z61" i="27"/>
  <c r="K55" i="27"/>
  <c r="AB54" i="27"/>
  <c r="AA54" i="27"/>
  <c r="Z54" i="27"/>
  <c r="AB53" i="27"/>
  <c r="AA53" i="27"/>
  <c r="Z53" i="27"/>
  <c r="AB52" i="27"/>
  <c r="AA52" i="27"/>
  <c r="Z52" i="27"/>
  <c r="AB51" i="27"/>
  <c r="AA51" i="27"/>
  <c r="Z51" i="27"/>
  <c r="AB50" i="27"/>
  <c r="AA50" i="27"/>
  <c r="Z50" i="27"/>
  <c r="AB49" i="27"/>
  <c r="AA49" i="27"/>
  <c r="Z49" i="27"/>
  <c r="AB48" i="27"/>
  <c r="AA48" i="27"/>
  <c r="Z48" i="27"/>
  <c r="AB47" i="27"/>
  <c r="AA47" i="27"/>
  <c r="Z47" i="27"/>
  <c r="AB46" i="27"/>
  <c r="AA46" i="27"/>
  <c r="Z46" i="27"/>
  <c r="AB44" i="27"/>
  <c r="AA44" i="27"/>
  <c r="Z44" i="27"/>
  <c r="L102" i="28"/>
  <c r="K102" i="28"/>
  <c r="M101" i="28"/>
  <c r="L101" i="28"/>
  <c r="K101" i="28"/>
  <c r="M100" i="28"/>
  <c r="L100" i="28"/>
  <c r="K100" i="28"/>
  <c r="M99" i="28"/>
  <c r="L99" i="28"/>
  <c r="K99" i="28"/>
  <c r="M98" i="28"/>
  <c r="L98" i="28"/>
  <c r="K98" i="28"/>
  <c r="M97" i="28"/>
  <c r="L97" i="28"/>
  <c r="K97" i="28"/>
  <c r="M96" i="28"/>
  <c r="L96" i="28"/>
  <c r="K96" i="28"/>
  <c r="M95" i="28"/>
  <c r="L95" i="28"/>
  <c r="K95" i="28"/>
  <c r="M94" i="28"/>
  <c r="L94" i="28"/>
  <c r="K94" i="28"/>
  <c r="M93" i="28"/>
  <c r="L93" i="28"/>
  <c r="K93" i="28"/>
  <c r="M92" i="28"/>
  <c r="L92" i="28"/>
  <c r="K92" i="28"/>
  <c r="M91" i="28"/>
  <c r="L91" i="28"/>
  <c r="K91" i="28"/>
  <c r="M90" i="28"/>
  <c r="L90" i="28"/>
  <c r="K90" i="28"/>
  <c r="M89" i="28"/>
  <c r="L89" i="28"/>
  <c r="K89" i="28"/>
  <c r="M88" i="28"/>
  <c r="L88" i="28"/>
  <c r="K88" i="28"/>
  <c r="O81" i="28"/>
  <c r="N81" i="28"/>
  <c r="K81" i="28"/>
  <c r="O79" i="28"/>
  <c r="N79" i="28"/>
  <c r="K79" i="28"/>
  <c r="AB78" i="28"/>
  <c r="AA78" i="28"/>
  <c r="Z78" i="28"/>
  <c r="K73" i="28"/>
  <c r="AB64" i="28"/>
  <c r="AA64" i="28"/>
  <c r="Z64" i="28"/>
  <c r="K58" i="28"/>
  <c r="AB57" i="28"/>
  <c r="AA57" i="28"/>
  <c r="Z57" i="28"/>
  <c r="AB56" i="28"/>
  <c r="AA56" i="28"/>
  <c r="Z56" i="28"/>
  <c r="AB55" i="28"/>
  <c r="AA55" i="28"/>
  <c r="Z55" i="28"/>
  <c r="AB54" i="28"/>
  <c r="AA54" i="28"/>
  <c r="Z54" i="28"/>
  <c r="AB53" i="28"/>
  <c r="AA53" i="28"/>
  <c r="Z53" i="28"/>
  <c r="AB52" i="28"/>
  <c r="AA52" i="28"/>
  <c r="Z52" i="28"/>
  <c r="AB51" i="28"/>
  <c r="AA51" i="28"/>
  <c r="Z51" i="28"/>
  <c r="AB50" i="28"/>
  <c r="AA50" i="28"/>
  <c r="Z50" i="28"/>
  <c r="AB49" i="28"/>
  <c r="AA49" i="28"/>
  <c r="Z49" i="28"/>
  <c r="AB47" i="28"/>
  <c r="AA47" i="28"/>
  <c r="Z47" i="28"/>
  <c r="O45" i="28"/>
  <c r="N45" i="28"/>
  <c r="O29" i="28"/>
  <c r="N29" i="28"/>
  <c r="L102" i="29"/>
  <c r="K102" i="29"/>
  <c r="M101" i="29"/>
  <c r="L101" i="29"/>
  <c r="K101" i="29"/>
  <c r="M100" i="29"/>
  <c r="L100" i="29"/>
  <c r="K100" i="29"/>
  <c r="M99" i="29"/>
  <c r="L99" i="29"/>
  <c r="K99" i="29"/>
  <c r="M98" i="29"/>
  <c r="L98" i="29"/>
  <c r="K98" i="29"/>
  <c r="M97" i="29"/>
  <c r="L97" i="29"/>
  <c r="K97" i="29"/>
  <c r="M96" i="29"/>
  <c r="L96" i="29"/>
  <c r="K96" i="29"/>
  <c r="M95" i="29"/>
  <c r="L95" i="29"/>
  <c r="K95" i="29"/>
  <c r="M94" i="29"/>
  <c r="L94" i="29"/>
  <c r="K94" i="29"/>
  <c r="M93" i="29"/>
  <c r="L93" i="29"/>
  <c r="K93" i="29"/>
  <c r="M92" i="29"/>
  <c r="L92" i="29"/>
  <c r="K92" i="29"/>
  <c r="M91" i="29"/>
  <c r="L91" i="29"/>
  <c r="K91" i="29"/>
  <c r="M90" i="29"/>
  <c r="L90" i="29"/>
  <c r="K90" i="29"/>
  <c r="M89" i="29"/>
  <c r="L89" i="29"/>
  <c r="K89" i="29"/>
  <c r="M88" i="29"/>
  <c r="L88" i="29"/>
  <c r="K88" i="29"/>
  <c r="O81" i="29"/>
  <c r="N81" i="29"/>
  <c r="K81" i="29"/>
  <c r="O79" i="29"/>
  <c r="N79" i="29"/>
  <c r="K79" i="29"/>
  <c r="AB78" i="29"/>
  <c r="AA78" i="29"/>
  <c r="Z78" i="29"/>
  <c r="K73" i="29"/>
  <c r="AB64" i="29"/>
  <c r="AA64" i="29"/>
  <c r="Z64" i="29"/>
  <c r="K58" i="29"/>
  <c r="AB57" i="29"/>
  <c r="AA57" i="29"/>
  <c r="Z57" i="29"/>
  <c r="AB56" i="29"/>
  <c r="AA56" i="29"/>
  <c r="Z56" i="29"/>
  <c r="AB55" i="29"/>
  <c r="AA55" i="29"/>
  <c r="Z55" i="29"/>
  <c r="AB54" i="29"/>
  <c r="AA54" i="29"/>
  <c r="Z54" i="29"/>
  <c r="AB53" i="29"/>
  <c r="AA53" i="29"/>
  <c r="Z53" i="29"/>
  <c r="AB52" i="29"/>
  <c r="AA52" i="29"/>
  <c r="Z52" i="29"/>
  <c r="AB51" i="29"/>
  <c r="AA51" i="29"/>
  <c r="Z51" i="29"/>
  <c r="AB50" i="29"/>
  <c r="AA50" i="29"/>
  <c r="Z50" i="29"/>
  <c r="AB49" i="29"/>
  <c r="AA49" i="29"/>
  <c r="Z49" i="29"/>
  <c r="AB47" i="29"/>
  <c r="AA47" i="29"/>
  <c r="Z47" i="29"/>
  <c r="O45" i="29"/>
  <c r="N45" i="29"/>
  <c r="O29" i="29"/>
  <c r="N29" i="29"/>
  <c r="N102" i="30"/>
  <c r="K102" i="30"/>
  <c r="O101" i="30"/>
  <c r="N101" i="30"/>
  <c r="L101" i="30"/>
  <c r="K101" i="30"/>
  <c r="O100" i="30"/>
  <c r="N100" i="30"/>
  <c r="L100" i="30"/>
  <c r="K100" i="30"/>
  <c r="O99" i="30"/>
  <c r="N99" i="30"/>
  <c r="L99" i="30"/>
  <c r="K99" i="30"/>
  <c r="O98" i="30"/>
  <c r="N98" i="30"/>
  <c r="L98" i="30"/>
  <c r="K98" i="30"/>
  <c r="O97" i="30"/>
  <c r="N97" i="30"/>
  <c r="L97" i="30"/>
  <c r="K97" i="30"/>
  <c r="O96" i="30"/>
  <c r="N96" i="30"/>
  <c r="L96" i="30"/>
  <c r="K96" i="30"/>
  <c r="O95" i="30"/>
  <c r="N95" i="30"/>
  <c r="L95" i="30"/>
  <c r="K95" i="30"/>
  <c r="O94" i="30"/>
  <c r="N94" i="30"/>
  <c r="L94" i="30"/>
  <c r="K94" i="30"/>
  <c r="O93" i="30"/>
  <c r="N93" i="30"/>
  <c r="L93" i="30"/>
  <c r="K93" i="30"/>
  <c r="O92" i="30"/>
  <c r="N92" i="30"/>
  <c r="L92" i="30"/>
  <c r="K92" i="30"/>
  <c r="O91" i="30"/>
  <c r="N91" i="30"/>
  <c r="L91" i="30"/>
  <c r="K91" i="30"/>
  <c r="O90" i="30"/>
  <c r="N90" i="30"/>
  <c r="L90" i="30"/>
  <c r="K90" i="30"/>
  <c r="O89" i="30"/>
  <c r="N89" i="30"/>
  <c r="L89" i="30"/>
  <c r="K89" i="30"/>
  <c r="O88" i="30"/>
  <c r="N88" i="30"/>
  <c r="L88" i="30"/>
  <c r="K88" i="30"/>
  <c r="Q81" i="30"/>
  <c r="P81" i="30"/>
  <c r="O81" i="30"/>
  <c r="N81" i="30"/>
  <c r="K81" i="30"/>
  <c r="Q79" i="30"/>
  <c r="P79" i="30"/>
  <c r="O79" i="30"/>
  <c r="N79" i="30"/>
  <c r="K79" i="30"/>
  <c r="AB78" i="30"/>
  <c r="AA78" i="30"/>
  <c r="Z78" i="30"/>
  <c r="K73" i="30"/>
  <c r="AB64" i="30"/>
  <c r="AA64" i="30"/>
  <c r="Z64" i="30"/>
  <c r="K58" i="30"/>
  <c r="AB57" i="30"/>
  <c r="AA57" i="30"/>
  <c r="Z57" i="30"/>
  <c r="AB56" i="30"/>
  <c r="AA56" i="30"/>
  <c r="Z56" i="30"/>
  <c r="AB55" i="30"/>
  <c r="AA55" i="30"/>
  <c r="Z55" i="30"/>
  <c r="AB54" i="30"/>
  <c r="AA54" i="30"/>
  <c r="Z54" i="30"/>
  <c r="AB53" i="30"/>
  <c r="AA53" i="30"/>
  <c r="Z53" i="30"/>
  <c r="AB52" i="30"/>
  <c r="AA52" i="30"/>
  <c r="Z52" i="30"/>
  <c r="AB51" i="30"/>
  <c r="AA51" i="30"/>
  <c r="Z51" i="30"/>
  <c r="AB50" i="30"/>
  <c r="AA50" i="30"/>
  <c r="Z50" i="30"/>
  <c r="AB49" i="30"/>
  <c r="AA49" i="30"/>
  <c r="Z49" i="30"/>
  <c r="AB47" i="30"/>
  <c r="AA47" i="30"/>
  <c r="Z47" i="30"/>
  <c r="Q45" i="30"/>
  <c r="P45" i="30"/>
  <c r="O45" i="30"/>
  <c r="N45" i="30"/>
  <c r="Q29" i="30"/>
  <c r="P29" i="30"/>
  <c r="O29" i="30"/>
  <c r="N29" i="30"/>
  <c r="N104" i="36"/>
  <c r="K104" i="36"/>
  <c r="O103" i="36"/>
  <c r="N103" i="36"/>
  <c r="L103" i="36"/>
  <c r="K103" i="36"/>
  <c r="O102" i="36"/>
  <c r="N102" i="36"/>
  <c r="L102" i="36"/>
  <c r="K102" i="36"/>
  <c r="O101" i="36"/>
  <c r="N101" i="36"/>
  <c r="L101" i="36"/>
  <c r="K101" i="36"/>
  <c r="O100" i="36"/>
  <c r="N100" i="36"/>
  <c r="L100" i="36"/>
  <c r="K100" i="36"/>
  <c r="O99" i="36"/>
  <c r="N99" i="36"/>
  <c r="L99" i="36"/>
  <c r="K99" i="36"/>
  <c r="O98" i="36"/>
  <c r="N98" i="36"/>
  <c r="L98" i="36"/>
  <c r="K98" i="36"/>
  <c r="O97" i="36"/>
  <c r="N97" i="36"/>
  <c r="L97" i="36"/>
  <c r="K97" i="36"/>
  <c r="O96" i="36"/>
  <c r="N96" i="36"/>
  <c r="L96" i="36"/>
  <c r="K96" i="36"/>
  <c r="O95" i="36"/>
  <c r="N95" i="36"/>
  <c r="L95" i="36"/>
  <c r="K95" i="36"/>
  <c r="O94" i="36"/>
  <c r="N94" i="36"/>
  <c r="L94" i="36"/>
  <c r="K94" i="36"/>
  <c r="O93" i="36"/>
  <c r="N93" i="36"/>
  <c r="L93" i="36"/>
  <c r="K93" i="36"/>
  <c r="O92" i="36"/>
  <c r="N92" i="36"/>
  <c r="L92" i="36"/>
  <c r="K92" i="36"/>
  <c r="O91" i="36"/>
  <c r="N91" i="36"/>
  <c r="L91" i="36"/>
  <c r="K91" i="36"/>
  <c r="O90" i="36"/>
  <c r="N90" i="36"/>
  <c r="L90" i="36"/>
  <c r="K90" i="36"/>
  <c r="S84" i="36"/>
  <c r="R84" i="36"/>
  <c r="Q84" i="36"/>
  <c r="P84" i="36"/>
  <c r="O84" i="36"/>
  <c r="N84" i="36"/>
  <c r="S81" i="36"/>
  <c r="R81" i="36"/>
  <c r="O81" i="36"/>
  <c r="N81" i="36"/>
  <c r="K81" i="36"/>
  <c r="S79" i="36"/>
  <c r="R79" i="36"/>
  <c r="O79" i="36"/>
  <c r="N79" i="36"/>
  <c r="K79" i="36"/>
  <c r="AB78" i="36"/>
  <c r="K73" i="36"/>
  <c r="AB64" i="36"/>
  <c r="K58" i="36"/>
  <c r="AB57" i="36"/>
  <c r="AB56" i="36"/>
  <c r="AB55" i="36"/>
  <c r="AB54" i="36"/>
  <c r="AB53" i="36"/>
  <c r="AB52" i="36"/>
  <c r="AB51" i="36"/>
  <c r="AB50" i="36"/>
  <c r="AB49" i="36"/>
  <c r="AB47" i="36"/>
  <c r="S45" i="36"/>
  <c r="R45" i="36"/>
  <c r="O45" i="36"/>
  <c r="N45" i="36"/>
  <c r="S29" i="36"/>
  <c r="R29" i="36"/>
  <c r="O29" i="36"/>
  <c r="N29" i="36"/>
  <c r="N104" i="37"/>
  <c r="K104" i="37"/>
  <c r="O103" i="37"/>
  <c r="N103" i="37"/>
  <c r="L103" i="37"/>
  <c r="K103" i="37"/>
  <c r="O102" i="37"/>
  <c r="N102" i="37"/>
  <c r="L102" i="37"/>
  <c r="K102" i="37"/>
  <c r="O101" i="37"/>
  <c r="N101" i="37"/>
  <c r="L101" i="37"/>
  <c r="K101" i="37"/>
  <c r="O100" i="37"/>
  <c r="N100" i="37"/>
  <c r="L100" i="37"/>
  <c r="K100" i="37"/>
  <c r="O99" i="37"/>
  <c r="N99" i="37"/>
  <c r="L99" i="37"/>
  <c r="K99" i="37"/>
  <c r="O98" i="37"/>
  <c r="N98" i="37"/>
  <c r="L98" i="37"/>
  <c r="K98" i="37"/>
  <c r="O97" i="37"/>
  <c r="N97" i="37"/>
  <c r="L97" i="37"/>
  <c r="K97" i="37"/>
  <c r="O96" i="37"/>
  <c r="N96" i="37"/>
  <c r="L96" i="37"/>
  <c r="K96" i="37"/>
  <c r="O95" i="37"/>
  <c r="N95" i="37"/>
  <c r="L95" i="37"/>
  <c r="K95" i="37"/>
  <c r="O94" i="37"/>
  <c r="N94" i="37"/>
  <c r="L94" i="37"/>
  <c r="K94" i="37"/>
  <c r="O93" i="37"/>
  <c r="N93" i="37"/>
  <c r="L93" i="37"/>
  <c r="K93" i="37"/>
  <c r="O92" i="37"/>
  <c r="N92" i="37"/>
  <c r="L92" i="37"/>
  <c r="K92" i="37"/>
  <c r="O91" i="37"/>
  <c r="N91" i="37"/>
  <c r="L91" i="37"/>
  <c r="K91" i="37"/>
  <c r="O90" i="37"/>
  <c r="N90" i="37"/>
  <c r="L90" i="37"/>
  <c r="K90" i="37"/>
  <c r="U84" i="37"/>
  <c r="T84" i="37"/>
  <c r="S84" i="37"/>
  <c r="R84" i="37"/>
  <c r="Q84" i="37"/>
  <c r="P84" i="37"/>
  <c r="O84" i="37"/>
  <c r="N84" i="37"/>
  <c r="U81" i="37"/>
  <c r="T81" i="37"/>
  <c r="Q81" i="37"/>
  <c r="P81" i="37"/>
  <c r="O81" i="37"/>
  <c r="N81" i="37"/>
  <c r="K81" i="37"/>
  <c r="U79" i="37"/>
  <c r="T79" i="37"/>
  <c r="Q79" i="37"/>
  <c r="P79" i="37"/>
  <c r="O79" i="37"/>
  <c r="N79" i="37"/>
  <c r="K79" i="37"/>
  <c r="AB78" i="37"/>
  <c r="K73" i="37"/>
  <c r="AB64" i="37"/>
  <c r="K58" i="37"/>
  <c r="AB57" i="37"/>
  <c r="AB56" i="37"/>
  <c r="AB55" i="37"/>
  <c r="AB54" i="37"/>
  <c r="AB53" i="37"/>
  <c r="AB52" i="37"/>
  <c r="AB51" i="37"/>
  <c r="AB50" i="37"/>
  <c r="AB49" i="37"/>
  <c r="AB47" i="37"/>
  <c r="U45" i="37"/>
  <c r="T45" i="37"/>
  <c r="Q45" i="37"/>
  <c r="P45" i="37"/>
  <c r="O45" i="37"/>
  <c r="N45" i="37"/>
  <c r="U29" i="37"/>
  <c r="T29" i="37"/>
  <c r="Q29" i="37"/>
  <c r="P29" i="37"/>
  <c r="O29" i="37"/>
  <c r="N29" i="37"/>
  <c r="N104" i="38"/>
  <c r="K104" i="38"/>
  <c r="O103" i="38"/>
  <c r="N103" i="38"/>
  <c r="L103" i="38"/>
  <c r="K103" i="38"/>
  <c r="O102" i="38"/>
  <c r="N102" i="38"/>
  <c r="L102" i="38"/>
  <c r="K102" i="38"/>
  <c r="O101" i="38"/>
  <c r="N101" i="38"/>
  <c r="L101" i="38"/>
  <c r="K101" i="38"/>
  <c r="O100" i="38"/>
  <c r="N100" i="38"/>
  <c r="L100" i="38"/>
  <c r="K100" i="38"/>
  <c r="O99" i="38"/>
  <c r="N99" i="38"/>
  <c r="L99" i="38"/>
  <c r="K99" i="38"/>
  <c r="O98" i="38"/>
  <c r="N98" i="38"/>
  <c r="L98" i="38"/>
  <c r="K98" i="38"/>
  <c r="O97" i="38"/>
  <c r="N97" i="38"/>
  <c r="L97" i="38"/>
  <c r="K97" i="38"/>
  <c r="O96" i="38"/>
  <c r="N96" i="38"/>
  <c r="L96" i="38"/>
  <c r="K96" i="38"/>
  <c r="O95" i="38"/>
  <c r="N95" i="38"/>
  <c r="L95" i="38"/>
  <c r="K95" i="38"/>
  <c r="O94" i="38"/>
  <c r="N94" i="38"/>
  <c r="L94" i="38"/>
  <c r="K94" i="38"/>
  <c r="O93" i="38"/>
  <c r="N93" i="38"/>
  <c r="L93" i="38"/>
  <c r="K93" i="38"/>
  <c r="O92" i="38"/>
  <c r="N92" i="38"/>
  <c r="L92" i="38"/>
  <c r="K92" i="38"/>
  <c r="O91" i="38"/>
  <c r="N91" i="38"/>
  <c r="L91" i="38"/>
  <c r="K91" i="38"/>
  <c r="O90" i="38"/>
  <c r="N90" i="38"/>
  <c r="L90" i="38"/>
  <c r="K90" i="38"/>
  <c r="W84" i="38"/>
  <c r="V84" i="38"/>
  <c r="U84" i="38"/>
  <c r="T84" i="38"/>
  <c r="S84" i="38"/>
  <c r="R84" i="38"/>
  <c r="Q84" i="38"/>
  <c r="P84" i="38"/>
  <c r="O84" i="38"/>
  <c r="N84" i="38"/>
  <c r="W81" i="38"/>
  <c r="V81" i="38"/>
  <c r="S81" i="38"/>
  <c r="R81" i="38"/>
  <c r="Q81" i="38"/>
  <c r="P81" i="38"/>
  <c r="O81" i="38"/>
  <c r="N81" i="38"/>
  <c r="K81" i="38"/>
  <c r="W79" i="38"/>
  <c r="V79" i="38"/>
  <c r="S79" i="38"/>
  <c r="R79" i="38"/>
  <c r="Q79" i="38"/>
  <c r="P79" i="38"/>
  <c r="O79" i="38"/>
  <c r="N79" i="38"/>
  <c r="K79" i="38"/>
  <c r="W73" i="38"/>
  <c r="V73" i="38"/>
  <c r="U73" i="38"/>
  <c r="T73" i="38"/>
  <c r="S73" i="38"/>
  <c r="R73" i="38"/>
  <c r="Q73" i="38"/>
  <c r="P73" i="38"/>
  <c r="O73" i="38"/>
  <c r="N73" i="38"/>
  <c r="K73" i="38"/>
  <c r="W58" i="38"/>
  <c r="V58" i="38"/>
  <c r="U58" i="38"/>
  <c r="T58" i="38"/>
  <c r="S58" i="38"/>
  <c r="R58" i="38"/>
  <c r="Q58" i="38"/>
  <c r="P58" i="38"/>
  <c r="O58" i="38"/>
  <c r="N58" i="38"/>
  <c r="K58" i="38"/>
  <c r="W45" i="38"/>
  <c r="V45" i="38"/>
  <c r="S45" i="38"/>
  <c r="R45" i="38"/>
  <c r="Q45" i="38"/>
  <c r="P45" i="38"/>
  <c r="O45" i="38"/>
  <c r="N45" i="38"/>
  <c r="W29" i="38"/>
  <c r="V29" i="38"/>
  <c r="S29" i="38"/>
  <c r="R29" i="38"/>
  <c r="Q29" i="38"/>
  <c r="P29" i="38"/>
  <c r="O29" i="38"/>
  <c r="N29" i="38"/>
  <c r="N104" i="39"/>
  <c r="K104" i="39"/>
  <c r="O103" i="39"/>
  <c r="N103" i="39"/>
  <c r="L103" i="39"/>
  <c r="K103" i="39"/>
  <c r="O102" i="39"/>
  <c r="N102" i="39"/>
  <c r="L102" i="39"/>
  <c r="K102" i="39"/>
  <c r="O101" i="39"/>
  <c r="N101" i="39"/>
  <c r="L101" i="39"/>
  <c r="K101" i="39"/>
  <c r="O100" i="39"/>
  <c r="N100" i="39"/>
  <c r="L100" i="39"/>
  <c r="K100" i="39"/>
  <c r="O99" i="39"/>
  <c r="N99" i="39"/>
  <c r="L99" i="39"/>
  <c r="K99" i="39"/>
  <c r="O98" i="39"/>
  <c r="N98" i="39"/>
  <c r="L98" i="39"/>
  <c r="K98" i="39"/>
  <c r="O97" i="39"/>
  <c r="N97" i="39"/>
  <c r="L97" i="39"/>
  <c r="K97" i="39"/>
  <c r="O96" i="39"/>
  <c r="N96" i="39"/>
  <c r="L96" i="39"/>
  <c r="K96" i="39"/>
  <c r="O95" i="39"/>
  <c r="N95" i="39"/>
  <c r="L95" i="39"/>
  <c r="K95" i="39"/>
  <c r="O94" i="39"/>
  <c r="N94" i="39"/>
  <c r="L94" i="39"/>
  <c r="K94" i="39"/>
  <c r="O93" i="39"/>
  <c r="N93" i="39"/>
  <c r="L93" i="39"/>
  <c r="K93" i="39"/>
  <c r="O92" i="39"/>
  <c r="N92" i="39"/>
  <c r="L92" i="39"/>
  <c r="K92" i="39"/>
  <c r="O91" i="39"/>
  <c r="N91" i="39"/>
  <c r="L91" i="39"/>
  <c r="K91" i="39"/>
  <c r="O90" i="39"/>
  <c r="N90" i="39"/>
  <c r="L90" i="39"/>
  <c r="K90" i="39"/>
  <c r="Y84" i="39"/>
  <c r="X84" i="39"/>
  <c r="W84" i="39"/>
  <c r="V84" i="39"/>
  <c r="U84" i="39"/>
  <c r="T84" i="39"/>
  <c r="S84" i="39"/>
  <c r="R84" i="39"/>
  <c r="O84" i="39"/>
  <c r="N84" i="39"/>
  <c r="Y81" i="39"/>
  <c r="X81" i="39"/>
  <c r="U81" i="39"/>
  <c r="T81" i="39"/>
  <c r="S81" i="39"/>
  <c r="R81" i="39"/>
  <c r="O81" i="39"/>
  <c r="N81" i="39"/>
  <c r="K81" i="39"/>
  <c r="Y79" i="39"/>
  <c r="X79" i="39"/>
  <c r="U79" i="39"/>
  <c r="T79" i="39"/>
  <c r="S79" i="39"/>
  <c r="R79" i="39"/>
  <c r="O79" i="39"/>
  <c r="N79" i="39"/>
  <c r="K79" i="39"/>
  <c r="Y73" i="39"/>
  <c r="X73" i="39"/>
  <c r="W73" i="39"/>
  <c r="V73" i="39"/>
  <c r="U73" i="39"/>
  <c r="T73" i="39"/>
  <c r="S73" i="39"/>
  <c r="R73" i="39"/>
  <c r="O73" i="39"/>
  <c r="N73" i="39"/>
  <c r="K73" i="39"/>
  <c r="Y58" i="39"/>
  <c r="X58" i="39"/>
  <c r="W58" i="39"/>
  <c r="V58" i="39"/>
  <c r="U58" i="39"/>
  <c r="T58" i="39"/>
  <c r="S58" i="39"/>
  <c r="R58" i="39"/>
  <c r="O58" i="39"/>
  <c r="N58" i="39"/>
  <c r="K58" i="39"/>
  <c r="Y45" i="39"/>
  <c r="X45" i="39"/>
  <c r="U45" i="39"/>
  <c r="T45" i="39"/>
  <c r="S45" i="39"/>
  <c r="R45" i="39"/>
  <c r="O45" i="39"/>
  <c r="N45" i="39"/>
  <c r="Y29" i="39"/>
  <c r="X29" i="39"/>
  <c r="U29" i="39"/>
  <c r="T29" i="39"/>
  <c r="S29" i="39"/>
  <c r="R29" i="39"/>
  <c r="O29" i="39"/>
  <c r="N29" i="39"/>
  <c r="N104" i="40"/>
  <c r="K104" i="40"/>
  <c r="O103" i="40"/>
  <c r="N103" i="40"/>
  <c r="L103" i="40"/>
  <c r="K103" i="40"/>
  <c r="O102" i="40"/>
  <c r="N102" i="40"/>
  <c r="L102" i="40"/>
  <c r="K102" i="40"/>
  <c r="O101" i="40"/>
  <c r="N101" i="40"/>
  <c r="L101" i="40"/>
  <c r="K101" i="40"/>
  <c r="O100" i="40"/>
  <c r="N100" i="40"/>
  <c r="L100" i="40"/>
  <c r="K100" i="40"/>
  <c r="O99" i="40"/>
  <c r="N99" i="40"/>
  <c r="L99" i="40"/>
  <c r="K99" i="40"/>
  <c r="O98" i="40"/>
  <c r="N98" i="40"/>
  <c r="L98" i="40"/>
  <c r="K98" i="40"/>
  <c r="O97" i="40"/>
  <c r="N97" i="40"/>
  <c r="L97" i="40"/>
  <c r="K97" i="40"/>
  <c r="O96" i="40"/>
  <c r="N96" i="40"/>
  <c r="L96" i="40"/>
  <c r="K96" i="40"/>
  <c r="O95" i="40"/>
  <c r="N95" i="40"/>
  <c r="L95" i="40"/>
  <c r="K95" i="40"/>
  <c r="O94" i="40"/>
  <c r="N94" i="40"/>
  <c r="L94" i="40"/>
  <c r="K94" i="40"/>
  <c r="O93" i="40"/>
  <c r="N93" i="40"/>
  <c r="L93" i="40"/>
  <c r="K93" i="40"/>
  <c r="O92" i="40"/>
  <c r="N92" i="40"/>
  <c r="L92" i="40"/>
  <c r="K92" i="40"/>
  <c r="O91" i="40"/>
  <c r="N91" i="40"/>
  <c r="L91" i="40"/>
  <c r="K91" i="40"/>
  <c r="O90" i="40"/>
  <c r="N90" i="40"/>
  <c r="L90" i="40"/>
  <c r="K90" i="40"/>
  <c r="AA84" i="40"/>
  <c r="Z84" i="40"/>
  <c r="Y84" i="40"/>
  <c r="X84" i="40"/>
  <c r="W84" i="40"/>
  <c r="V84" i="40"/>
  <c r="U84" i="40"/>
  <c r="T84" i="40"/>
  <c r="O84" i="40"/>
  <c r="N84" i="40"/>
  <c r="AA81" i="40"/>
  <c r="Z81" i="40"/>
  <c r="W81" i="40"/>
  <c r="V81" i="40"/>
  <c r="U81" i="40"/>
  <c r="T81" i="40"/>
  <c r="O81" i="40"/>
  <c r="N81" i="40"/>
  <c r="K81" i="40"/>
  <c r="AA79" i="40"/>
  <c r="Z79" i="40"/>
  <c r="W79" i="40"/>
  <c r="V79" i="40"/>
  <c r="U79" i="40"/>
  <c r="T79" i="40"/>
  <c r="O79" i="40"/>
  <c r="N79" i="40"/>
  <c r="K79" i="40"/>
  <c r="AA73" i="40"/>
  <c r="Z73" i="40"/>
  <c r="Y73" i="40"/>
  <c r="X73" i="40"/>
  <c r="W73" i="40"/>
  <c r="V73" i="40"/>
  <c r="U73" i="40"/>
  <c r="T73" i="40"/>
  <c r="O73" i="40"/>
  <c r="N73" i="40"/>
  <c r="K73" i="40"/>
  <c r="AA58" i="40"/>
  <c r="Z58" i="40"/>
  <c r="Y58" i="40"/>
  <c r="X58" i="40"/>
  <c r="W58" i="40"/>
  <c r="V58" i="40"/>
  <c r="U58" i="40"/>
  <c r="T58" i="40"/>
  <c r="O58" i="40"/>
  <c r="N58" i="40"/>
  <c r="K58" i="40"/>
  <c r="AA45" i="40"/>
  <c r="Z45" i="40"/>
  <c r="W45" i="40"/>
  <c r="V45" i="40"/>
  <c r="U45" i="40"/>
  <c r="T45" i="40"/>
  <c r="O45" i="40"/>
  <c r="N45" i="40"/>
  <c r="AA29" i="40"/>
  <c r="Z29" i="40"/>
  <c r="W29" i="40"/>
  <c r="V29" i="40"/>
  <c r="U29" i="40"/>
  <c r="T29" i="40"/>
  <c r="O29" i="40"/>
  <c r="N29" i="40"/>
  <c r="N104" i="41"/>
  <c r="K104" i="41"/>
  <c r="O103" i="41"/>
  <c r="N103" i="41"/>
  <c r="L103" i="41"/>
  <c r="K103" i="41"/>
  <c r="O102" i="41"/>
  <c r="N102" i="41"/>
  <c r="L102" i="41"/>
  <c r="K102" i="41"/>
  <c r="O101" i="41"/>
  <c r="N101" i="41"/>
  <c r="L101" i="41"/>
  <c r="K101" i="41"/>
  <c r="O100" i="41"/>
  <c r="N100" i="41"/>
  <c r="L100" i="41"/>
  <c r="K100" i="41"/>
  <c r="O99" i="41"/>
  <c r="N99" i="41"/>
  <c r="L99" i="41"/>
  <c r="K99" i="41"/>
  <c r="O98" i="41"/>
  <c r="N98" i="41"/>
  <c r="L98" i="41"/>
  <c r="K98" i="41"/>
  <c r="O97" i="41"/>
  <c r="N97" i="41"/>
  <c r="L97" i="41"/>
  <c r="K97" i="41"/>
  <c r="O96" i="41"/>
  <c r="N96" i="41"/>
  <c r="L96" i="41"/>
  <c r="K96" i="41"/>
  <c r="O95" i="41"/>
  <c r="N95" i="41"/>
  <c r="L95" i="41"/>
  <c r="K95" i="41"/>
  <c r="O94" i="41"/>
  <c r="N94" i="41"/>
  <c r="L94" i="41"/>
  <c r="K94" i="41"/>
  <c r="O93" i="41"/>
  <c r="N93" i="41"/>
  <c r="L93" i="41"/>
  <c r="K93" i="41"/>
  <c r="O92" i="41"/>
  <c r="N92" i="41"/>
  <c r="L92" i="41"/>
  <c r="K92" i="41"/>
  <c r="O91" i="41"/>
  <c r="N91" i="41"/>
  <c r="L91" i="41"/>
  <c r="K91" i="41"/>
  <c r="O90" i="41"/>
  <c r="N90" i="41"/>
  <c r="L90" i="41"/>
  <c r="K90" i="41"/>
  <c r="AC84" i="41"/>
  <c r="AB84" i="41"/>
  <c r="AA84" i="41"/>
  <c r="Z84" i="41"/>
  <c r="Y84" i="41"/>
  <c r="X84" i="41"/>
  <c r="W84" i="41"/>
  <c r="V84" i="41"/>
  <c r="O84" i="41"/>
  <c r="N84" i="41"/>
  <c r="AC81" i="41"/>
  <c r="AB81" i="41"/>
  <c r="Y81" i="41"/>
  <c r="X81" i="41"/>
  <c r="W81" i="41"/>
  <c r="V81" i="41"/>
  <c r="O81" i="41"/>
  <c r="N81" i="41"/>
  <c r="K81" i="41"/>
  <c r="AC79" i="41"/>
  <c r="AB79" i="41"/>
  <c r="Y79" i="41"/>
  <c r="X79" i="41"/>
  <c r="W79" i="41"/>
  <c r="V79" i="41"/>
  <c r="O79" i="41"/>
  <c r="N79" i="41"/>
  <c r="K79" i="41"/>
  <c r="AC73" i="41"/>
  <c r="AB73" i="41"/>
  <c r="AA73" i="41"/>
  <c r="Z73" i="41"/>
  <c r="Y73" i="41"/>
  <c r="X73" i="41"/>
  <c r="W73" i="41"/>
  <c r="V73" i="41"/>
  <c r="O73" i="41"/>
  <c r="N73" i="41"/>
  <c r="K73" i="41"/>
  <c r="AC58" i="41"/>
  <c r="AB58" i="41"/>
  <c r="AA58" i="41"/>
  <c r="Z58" i="41"/>
  <c r="Y58" i="41"/>
  <c r="X58" i="41"/>
  <c r="W58" i="41"/>
  <c r="V58" i="41"/>
  <c r="O58" i="41"/>
  <c r="N58" i="41"/>
  <c r="K58" i="41"/>
  <c r="AC45" i="41"/>
  <c r="AB45" i="41"/>
  <c r="Y45" i="41"/>
  <c r="X45" i="41"/>
  <c r="W45" i="41"/>
  <c r="V45" i="41"/>
  <c r="O45" i="41"/>
  <c r="N45" i="41"/>
  <c r="AC29" i="41"/>
  <c r="AB29" i="41"/>
  <c r="Y29" i="41"/>
  <c r="X29" i="41"/>
  <c r="W29" i="41"/>
  <c r="V29" i="41"/>
  <c r="O29" i="41"/>
  <c r="N29" i="41"/>
  <c r="P104" i="42"/>
  <c r="N104" i="42"/>
  <c r="K104" i="42"/>
  <c r="O103" i="42"/>
  <c r="N103" i="42"/>
  <c r="L103" i="42"/>
  <c r="K103" i="42"/>
  <c r="O102" i="42"/>
  <c r="N102" i="42"/>
  <c r="L102" i="42"/>
  <c r="K102" i="42"/>
  <c r="O101" i="42"/>
  <c r="N101" i="42"/>
  <c r="L101" i="42"/>
  <c r="K101" i="42"/>
  <c r="O100" i="42"/>
  <c r="N100" i="42"/>
  <c r="L100" i="42"/>
  <c r="K100" i="42"/>
  <c r="O99" i="42"/>
  <c r="N99" i="42"/>
  <c r="L99" i="42"/>
  <c r="K99" i="42"/>
  <c r="O98" i="42"/>
  <c r="N98" i="42"/>
  <c r="L98" i="42"/>
  <c r="K98" i="42"/>
  <c r="O97" i="42"/>
  <c r="N97" i="42"/>
  <c r="L97" i="42"/>
  <c r="K97" i="42"/>
  <c r="O96" i="42"/>
  <c r="N96" i="42"/>
  <c r="L96" i="42"/>
  <c r="K96" i="42"/>
  <c r="O95" i="42"/>
  <c r="N95" i="42"/>
  <c r="L95" i="42"/>
  <c r="K95" i="42"/>
  <c r="O94" i="42"/>
  <c r="N94" i="42"/>
  <c r="L94" i="42"/>
  <c r="K94" i="42"/>
  <c r="O93" i="42"/>
  <c r="N93" i="42"/>
  <c r="L93" i="42"/>
  <c r="K93" i="42"/>
  <c r="O92" i="42"/>
  <c r="N92" i="42"/>
  <c r="L92" i="42"/>
  <c r="K92" i="42"/>
  <c r="O91" i="42"/>
  <c r="N91" i="42"/>
  <c r="L91" i="42"/>
  <c r="K91" i="42"/>
  <c r="O90" i="42"/>
  <c r="N90" i="42"/>
  <c r="L90" i="42"/>
  <c r="K90" i="42"/>
  <c r="AA84" i="42"/>
  <c r="Z84" i="42"/>
  <c r="Y84" i="42"/>
  <c r="X84" i="42"/>
  <c r="Q84" i="42"/>
  <c r="P84" i="42"/>
  <c r="O84" i="42"/>
  <c r="N84" i="42"/>
  <c r="AA81" i="42"/>
  <c r="Z81" i="42"/>
  <c r="Y81" i="42"/>
  <c r="X81" i="42"/>
  <c r="Q81" i="42"/>
  <c r="P81" i="42"/>
  <c r="O81" i="42"/>
  <c r="N81" i="42"/>
  <c r="K81" i="42"/>
  <c r="AA79" i="42"/>
  <c r="Z79" i="42"/>
  <c r="Y79" i="42"/>
  <c r="X79" i="42"/>
  <c r="Q79" i="42"/>
  <c r="P79" i="42"/>
  <c r="O79" i="42"/>
  <c r="N79" i="42"/>
  <c r="K79" i="42"/>
  <c r="AA73" i="42"/>
  <c r="Z73" i="42"/>
  <c r="Y73" i="42"/>
  <c r="X73" i="42"/>
  <c r="Q73" i="42"/>
  <c r="P73" i="42"/>
  <c r="O73" i="42"/>
  <c r="N73" i="42"/>
  <c r="K73" i="42"/>
  <c r="AA58" i="42"/>
  <c r="Z58" i="42"/>
  <c r="Y58" i="42"/>
  <c r="X58" i="42"/>
  <c r="Q58" i="42"/>
  <c r="P58" i="42"/>
  <c r="O58" i="42"/>
  <c r="N58" i="42"/>
  <c r="K58" i="42"/>
  <c r="AA45" i="42"/>
  <c r="Z45" i="42"/>
  <c r="Y45" i="42"/>
  <c r="X45" i="42"/>
  <c r="Q45" i="42"/>
  <c r="P45" i="42"/>
  <c r="O45" i="42"/>
  <c r="N45" i="42"/>
  <c r="AA29" i="42"/>
  <c r="Z29" i="42"/>
  <c r="Y29" i="42"/>
  <c r="X29" i="42"/>
  <c r="Q29" i="42"/>
  <c r="P29" i="42"/>
  <c r="O29" i="42"/>
  <c r="N29" i="42"/>
  <c r="R104" i="43"/>
  <c r="L103" i="43"/>
  <c r="K103" i="43"/>
  <c r="L102" i="43"/>
  <c r="K102" i="43"/>
  <c r="L101" i="43"/>
  <c r="K101" i="43"/>
  <c r="L100" i="43"/>
  <c r="K100" i="43"/>
  <c r="L99" i="43"/>
  <c r="K99" i="43"/>
  <c r="L98" i="43"/>
  <c r="K98" i="43"/>
  <c r="L97" i="43"/>
  <c r="K97" i="43"/>
  <c r="L96" i="43"/>
  <c r="K96" i="43"/>
  <c r="L95" i="43"/>
  <c r="K95" i="43"/>
  <c r="L94" i="43"/>
  <c r="K94" i="43"/>
  <c r="L93" i="43"/>
  <c r="K93" i="43"/>
  <c r="L92" i="43"/>
  <c r="K92" i="43"/>
  <c r="L91" i="43"/>
  <c r="K91" i="43"/>
  <c r="L90" i="43"/>
  <c r="K90" i="43"/>
  <c r="AE84" i="43"/>
  <c r="AD84" i="43"/>
  <c r="AC84" i="43"/>
  <c r="AB84" i="43"/>
  <c r="AA84" i="43"/>
  <c r="Z84" i="43"/>
  <c r="S84" i="43"/>
  <c r="R84" i="43"/>
  <c r="Q84" i="43"/>
  <c r="P84" i="43"/>
  <c r="AE81" i="43"/>
  <c r="AD81" i="43"/>
  <c r="AC81" i="43"/>
  <c r="AB81" i="43"/>
  <c r="AA81" i="43"/>
  <c r="Z81" i="43"/>
  <c r="S81" i="43"/>
  <c r="R81" i="43"/>
  <c r="Q81" i="43"/>
  <c r="P81" i="43"/>
  <c r="K81" i="43"/>
  <c r="AE79" i="43"/>
  <c r="AD79" i="43"/>
  <c r="AC79" i="43"/>
  <c r="AB79" i="43"/>
  <c r="AA79" i="43"/>
  <c r="Z79" i="43"/>
  <c r="S79" i="43"/>
  <c r="R79" i="43"/>
  <c r="Q79" i="43"/>
  <c r="P79" i="43"/>
  <c r="K79" i="43"/>
  <c r="AE73" i="43"/>
  <c r="AD73" i="43"/>
  <c r="AC73" i="43"/>
  <c r="AB73" i="43"/>
  <c r="AA73" i="43"/>
  <c r="Z73" i="43"/>
  <c r="S73" i="43"/>
  <c r="R73" i="43"/>
  <c r="Q73" i="43"/>
  <c r="P73" i="43"/>
  <c r="K73" i="43"/>
  <c r="AE58" i="43"/>
  <c r="AD58" i="43"/>
  <c r="AC58" i="43"/>
  <c r="AB58" i="43"/>
  <c r="AA58" i="43"/>
  <c r="Z58" i="43"/>
  <c r="S58" i="43"/>
  <c r="R58" i="43"/>
  <c r="Q58" i="43"/>
  <c r="P58" i="43"/>
  <c r="K58" i="43"/>
  <c r="AE45" i="43"/>
  <c r="AD45" i="43"/>
  <c r="AC45" i="43"/>
  <c r="AB45" i="43"/>
  <c r="AA45" i="43"/>
  <c r="Z45" i="43"/>
  <c r="S45" i="43"/>
  <c r="R45" i="43"/>
  <c r="Q45" i="43"/>
  <c r="P45" i="43"/>
  <c r="AE29" i="43"/>
  <c r="AD29" i="43"/>
  <c r="AC29" i="43"/>
  <c r="AB29" i="43"/>
  <c r="AA29" i="43"/>
  <c r="Z29" i="43"/>
  <c r="S29" i="43"/>
  <c r="R29" i="43"/>
  <c r="Q29" i="43"/>
  <c r="P29" i="43"/>
  <c r="K104" i="43" l="1"/>
  <c r="N91" i="43" s="1"/>
  <c r="N102" i="43" l="1"/>
  <c r="Q100" i="43"/>
  <c r="Q98" i="43"/>
  <c r="N97" i="43"/>
  <c r="N95" i="43"/>
  <c r="N93" i="43"/>
  <c r="Q103" i="43"/>
  <c r="N101" i="43"/>
  <c r="O101" i="43" s="1"/>
  <c r="N99" i="43"/>
  <c r="N96" i="43"/>
  <c r="N94" i="43"/>
  <c r="N92" i="43"/>
  <c r="Q97" i="43"/>
  <c r="Q102" i="43"/>
  <c r="Q101" i="43"/>
  <c r="N100" i="43"/>
  <c r="O100" i="43" s="1"/>
  <c r="N98" i="43"/>
  <c r="Q95" i="43"/>
  <c r="Q93" i="43"/>
  <c r="Q91" i="43"/>
  <c r="N90" i="43"/>
  <c r="N103" i="43"/>
  <c r="O103" i="43" s="1"/>
  <c r="Q99" i="43"/>
  <c r="Q96" i="43"/>
  <c r="Q94" i="43"/>
  <c r="Q92" i="43"/>
  <c r="O92" i="43" l="1"/>
  <c r="O96" i="43"/>
  <c r="O95" i="43"/>
  <c r="O102" i="43"/>
  <c r="N104" i="43"/>
  <c r="O98" i="43"/>
  <c r="O94" i="43"/>
  <c r="O99" i="43"/>
  <c r="O93" i="43"/>
  <c r="O97" i="43"/>
  <c r="O91" i="43"/>
  <c r="P104" i="43"/>
  <c r="Q90" i="43"/>
  <c r="O90" i="43"/>
</calcChain>
</file>

<file path=xl/sharedStrings.xml><?xml version="1.0" encoding="utf-8"?>
<sst xmlns="http://schemas.openxmlformats.org/spreadsheetml/2006/main" count="6651" uniqueCount="270">
  <si>
    <t>Major piling, base-building and masting in progress</t>
  </si>
  <si>
    <t>Fully masted, no wires</t>
  </si>
  <si>
    <t>Fully wired since 1974</t>
  </si>
  <si>
    <t>m.ch</t>
  </si>
  <si>
    <t>A</t>
  </si>
  <si>
    <t>B</t>
  </si>
  <si>
    <t>C</t>
  </si>
  <si>
    <t>D</t>
  </si>
  <si>
    <t>E</t>
  </si>
  <si>
    <t>F</t>
  </si>
  <si>
    <t>Z</t>
  </si>
  <si>
    <t>G</t>
  </si>
  <si>
    <t>H</t>
  </si>
  <si>
    <t>I</t>
  </si>
  <si>
    <t>Chains</t>
  </si>
  <si>
    <t>From-To</t>
  </si>
  <si>
    <t>Status</t>
  </si>
  <si>
    <t>J</t>
  </si>
  <si>
    <t>All bases in place, mostly with masts, no wires</t>
  </si>
  <si>
    <t>Multiple wires over tracks, but not all</t>
  </si>
  <si>
    <t>Single wire on both sides of tracks</t>
  </si>
  <si>
    <t>Single wire on one side of tracks</t>
  </si>
  <si>
    <t>Key</t>
  </si>
  <si>
    <t>Fully wired since 1961 or 1974</t>
  </si>
  <si>
    <t>L</t>
  </si>
  <si>
    <t>K</t>
  </si>
  <si>
    <t>No bases, masts or wires</t>
  </si>
  <si>
    <t>All bases in place, approx half with masts, no wires</t>
  </si>
  <si>
    <t>All bases in place, some with masts, no wires</t>
  </si>
  <si>
    <t>Interleaved 1961/74 wires and new kit under construction</t>
  </si>
  <si>
    <t>All bases in place, no masts, no wires</t>
  </si>
  <si>
    <t>Total</t>
  </si>
  <si>
    <t>(Approx)</t>
  </si>
  <si>
    <t>%</t>
  </si>
  <si>
    <t>Overall</t>
  </si>
  <si>
    <t>Table 2. This table serves both as the key for the colour coding and to summarise the lengths and % of progress.</t>
  </si>
  <si>
    <t>Greengauge21</t>
  </si>
  <si>
    <t>http://www.greengauge21.net/</t>
  </si>
  <si>
    <t>Modern Railways</t>
  </si>
  <si>
    <t>http://www.parliament.uk/business/publications/hansard/commons/todays-commons-debates/read/unknown/307/2014-04-28</t>
  </si>
  <si>
    <t>https://www.gov.uk/government/consultations/future-of-northern-and-transpennine-express-rail-franchises</t>
  </si>
  <si>
    <t>http://www.charlwoodhouse.co.uk/rail/livesig</t>
  </si>
  <si>
    <t>guest</t>
  </si>
  <si>
    <t>livesig</t>
  </si>
  <si>
    <t>http://www.networkrail.co.uk/browse%20documents/baseline%20capability/electrification%20type%20and%20miles/electrified%20track%20capability.pdf</t>
  </si>
  <si>
    <t>Planning Rainhill</t>
  </si>
  <si>
    <t>http://llpgport.oltps.sthelens.gov.uk/portal/servlets/ApplicationSearchServlet?PKID=101342</t>
  </si>
  <si>
    <t>https://www.flickr.com/photos/127646831@N03/sets/72157648494725811/</t>
  </si>
  <si>
    <t>HS2 alternatives considered</t>
  </si>
  <si>
    <t>https://www.gov.uk/government/publications/rail-alternatives-to-hs2</t>
  </si>
  <si>
    <t>HS2 Debate 2014 04 28</t>
  </si>
  <si>
    <t>Subject Matter</t>
  </si>
  <si>
    <t>Login</t>
  </si>
  <si>
    <t>Password</t>
  </si>
  <si>
    <t>Flickr NW Electrification 2013-4</t>
  </si>
  <si>
    <t>http://www.railsigns.uk/info/other1/other1.html</t>
  </si>
  <si>
    <t>North Rail Consultation 2014</t>
  </si>
  <si>
    <t>Real Time Signalling, Huyton Area</t>
  </si>
  <si>
    <t>http://www.modern-railways.com/</t>
  </si>
  <si>
    <t>Railnews</t>
  </si>
  <si>
    <t>http://www.railnews.co.uk/</t>
  </si>
  <si>
    <t>http://www.railwaymagazine.co.uk/</t>
  </si>
  <si>
    <t>Railway Magazine</t>
  </si>
  <si>
    <t>NR Lines and Codes (ELRs)</t>
  </si>
  <si>
    <t>http://www.railwaycodes.org.uk/index.shtml</t>
  </si>
  <si>
    <t>Engineers Line References (ELRs)</t>
  </si>
  <si>
    <t>http://nw-sparks.co.uk/</t>
  </si>
  <si>
    <t>NW-sparks (NW Electrification)</t>
  </si>
  <si>
    <t>http://llpgport.oltps.sthelens.gov.uk/portal/servlets/ApplicationSearchServlet?PKID=100855</t>
  </si>
  <si>
    <t>Planning Earlestown Station</t>
  </si>
  <si>
    <t>http://www.crossrail.co.uk/</t>
  </si>
  <si>
    <t>Crossrail</t>
  </si>
  <si>
    <t>http://www.northernrail.org/northern/electric-trains</t>
  </si>
  <si>
    <t>Northern Electrics</t>
  </si>
  <si>
    <t>Change</t>
  </si>
  <si>
    <t>http://www.networkrail.co.uk/browsedirectory.aspx?root=&amp;dir=%5cTimetables%5cWorking%20Timetable%20(WTT)</t>
  </si>
  <si>
    <t>NR WTT</t>
  </si>
  <si>
    <t>http://www.s-r-s.org.uk/RailRef/ref-nw.php#684</t>
  </si>
  <si>
    <t>Signalling Record Society</t>
  </si>
  <si>
    <t>Fully wired in 2013-5</t>
  </si>
  <si>
    <t>http://www.oxera.com/getmedia/802a4979-8371-4063-ad24-8a81ed6c8f82/Contribution-of-rail-to-the-UK-economy-140714.pdf.aspx?ext=.pdf</t>
  </si>
  <si>
    <t>OXERA Report for RDG</t>
  </si>
  <si>
    <t xml:space="preserve">Manchester Victoria Station West End to Manchester Victoria West Jct </t>
  </si>
  <si>
    <t>0.08-0.35</t>
  </si>
  <si>
    <t>Being electrified as part of Phase 2. Appears to be almost fully wired. NR Orangeman expects completion at 'Easter'.</t>
  </si>
  <si>
    <t>Fully masted, no wires (NB: 'no wires' needs checking)</t>
  </si>
  <si>
    <t>0.56-0.62</t>
  </si>
  <si>
    <t>Salford Central</t>
  </si>
  <si>
    <t>26 mast bases in place</t>
  </si>
  <si>
    <t>Salford Central west end to Windsor Bridge South Junction</t>
  </si>
  <si>
    <t>0.62-1.46</t>
  </si>
  <si>
    <t>M</t>
  </si>
  <si>
    <t>Some bases in place, no masts, no wires.</t>
  </si>
  <si>
    <t>1.46-1.66</t>
  </si>
  <si>
    <t>Windsor Bridge South Junction to Windsor Bridge North Junction (includes Salfrord Crescent)</t>
  </si>
  <si>
    <t>1.66-4.54</t>
  </si>
  <si>
    <t>Windsor Bridge North Junction to south end of Clifton station</t>
  </si>
  <si>
    <t>Clifton Station</t>
  </si>
  <si>
    <t>4.54-4.60</t>
  </si>
  <si>
    <t>Clifton Station north end to Kearsley station south end</t>
  </si>
  <si>
    <t>4.60-7.54</t>
  </si>
  <si>
    <t>Kearsley Station</t>
  </si>
  <si>
    <t>7.54-7.60</t>
  </si>
  <si>
    <t>Kearsley Station north end to Farnworth Station south end</t>
  </si>
  <si>
    <t>7.60-8.28</t>
  </si>
  <si>
    <t>Major tunnel works planned during 2015</t>
  </si>
  <si>
    <t>8.28-8.34</t>
  </si>
  <si>
    <t>Kearsley station north end to Moses Gate station south end</t>
  </si>
  <si>
    <t>8.34-9.03</t>
  </si>
  <si>
    <t>9.03-9.09</t>
  </si>
  <si>
    <t>Moses Gate station</t>
  </si>
  <si>
    <t>9.09-9.28</t>
  </si>
  <si>
    <t>9.28-11.01</t>
  </si>
  <si>
    <t>Major works planned during 2015</t>
  </si>
  <si>
    <t>11.01-13.39</t>
  </si>
  <si>
    <t>Lostock Jn to Lostock station south end</t>
  </si>
  <si>
    <t>13.39-13.49</t>
  </si>
  <si>
    <t>13.49-13.55</t>
  </si>
  <si>
    <t>Lostock station</t>
  </si>
  <si>
    <t>Lostock station north end to Horwich Parkway station south end</t>
  </si>
  <si>
    <t>13.55-15.47</t>
  </si>
  <si>
    <t>15.47-15.53</t>
  </si>
  <si>
    <t>Horwich Parkway station</t>
  </si>
  <si>
    <t>15.53-17.11</t>
  </si>
  <si>
    <t>Horwich Parkway station north end to Blackrod station south end</t>
  </si>
  <si>
    <t>17.11-17.17</t>
  </si>
  <si>
    <t>Blackrod station</t>
  </si>
  <si>
    <t>17.17-19.12</t>
  </si>
  <si>
    <t>Blackrod station north end to Adlington station south end</t>
  </si>
  <si>
    <t>19.12-19.18</t>
  </si>
  <si>
    <t>Adlington station</t>
  </si>
  <si>
    <t>19.18-22.17</t>
  </si>
  <si>
    <t>Adlington station north end to Chorley station south end</t>
  </si>
  <si>
    <t>22.17-22.23</t>
  </si>
  <si>
    <t>Chorley station</t>
  </si>
  <si>
    <t>22.23-24.36</t>
  </si>
  <si>
    <t>Chorley station north end to Buckshaw Parkway station south end</t>
  </si>
  <si>
    <t>24.36-24.42</t>
  </si>
  <si>
    <t>Buckshaw Parkway station</t>
  </si>
  <si>
    <t>24.42-25.31</t>
  </si>
  <si>
    <t>Buckshaw Parkway station north end to Euxton Jn</t>
  </si>
  <si>
    <t>Euxton Jn to Preston Power Box Sidings</t>
  </si>
  <si>
    <t>25.31-31.42</t>
  </si>
  <si>
    <t>MVch</t>
  </si>
  <si>
    <t>Mvmich</t>
  </si>
  <si>
    <t>Mvmiles</t>
  </si>
  <si>
    <t>Salwick station north end to Kirkham South Jn</t>
  </si>
  <si>
    <t>35.76-38.11</t>
  </si>
  <si>
    <t>Kirkham South Jn to Kirkham North Jn</t>
  </si>
  <si>
    <t>38.11-39.18</t>
  </si>
  <si>
    <t>Kirkham North Jn to  Poulton-le-Fylde station south end</t>
  </si>
  <si>
    <t>39.18-45.04</t>
  </si>
  <si>
    <t>Poulton-le-Fylde station south end to Poulton-le-Fylde Jn (includes Poulton-le-F Station)</t>
  </si>
  <si>
    <t>45.04-45.16</t>
  </si>
  <si>
    <t>Poulton-le-Fylde Jn-Layton station east end</t>
  </si>
  <si>
    <t>45.16-47.50</t>
  </si>
  <si>
    <t>Layton station</t>
  </si>
  <si>
    <t>47.50-47.56</t>
  </si>
  <si>
    <t>Layton station west end to Blackpool North bufferstops</t>
  </si>
  <si>
    <t>47.56-48.25</t>
  </si>
  <si>
    <t>MVE2 Bolton to Euxton Junction</t>
  </si>
  <si>
    <t>CGJ5 Euxton Junction to Preston (WCML)</t>
  </si>
  <si>
    <t>1.63-1.69</t>
  </si>
  <si>
    <t>Westhoughton station</t>
  </si>
  <si>
    <t>1.69-3.59</t>
  </si>
  <si>
    <t>Westhoughton station west end to Crow Nest Jn</t>
  </si>
  <si>
    <t>Crow Nest Jn to Hindley station east end</t>
  </si>
  <si>
    <t>3.59-4.09</t>
  </si>
  <si>
    <t>Hindley station</t>
  </si>
  <si>
    <t>4.09-4.15</t>
  </si>
  <si>
    <t>Hindley station west end to Ince station east end</t>
  </si>
  <si>
    <t>4.15-5.58</t>
  </si>
  <si>
    <t>Ince station</t>
  </si>
  <si>
    <t>5.58-5.64</t>
  </si>
  <si>
    <t>5.64-6.34</t>
  </si>
  <si>
    <t>Ince station west end to Wigan Station Jn</t>
  </si>
  <si>
    <t>Wigan Station Jn into Wigan NW station</t>
  </si>
  <si>
    <t>NB: the 'Change' column M was suggested by Terry McMenamin of Derby, who also took the trouble to supply a prototype</t>
  </si>
  <si>
    <t>Moses Gate station north end to Moses Gate Jn (ie southern end of the loops)</t>
  </si>
  <si>
    <t>Moses Gate Jn to Bullfields (or Moor Lane) Tunnels; includes Bolton station.</t>
  </si>
  <si>
    <t>WBS2 Crow Nest Junction to Wigan North Western (WCML)</t>
  </si>
  <si>
    <t>PBN Preston to Blackpool North</t>
  </si>
  <si>
    <t>MVE1 Manchester Victoria to Bolton</t>
  </si>
  <si>
    <t>Manchester Victoria to Blackpool</t>
  </si>
  <si>
    <t>LCN Lostock Junction to Crow Nest Junction</t>
  </si>
  <si>
    <t>Lostock Junction to Wigan North Western</t>
  </si>
  <si>
    <t>Table 1. This table aims to give a visual representation of progress over time. The colour key is at the foot.</t>
  </si>
  <si>
    <t>Manchester Victoria West Jct  to Deal Street Jn</t>
  </si>
  <si>
    <t>0.35-0.43</t>
  </si>
  <si>
    <t>0.43-0.56</t>
  </si>
  <si>
    <t>31.42-35.70</t>
  </si>
  <si>
    <t>35.70-35.76</t>
  </si>
  <si>
    <t>Salwick station</t>
  </si>
  <si>
    <t>Preston Power Box Sidings to Salwick station south end</t>
  </si>
  <si>
    <t>Ordsall Lane Junction to Windsor Bridge South Junction</t>
  </si>
  <si>
    <t>OLW Ordsall Lane Junction to Windsor Bridge South Junction</t>
  </si>
  <si>
    <t>0.00-1.63</t>
  </si>
  <si>
    <t>Lostock Jn to Westhoughton station east end</t>
  </si>
  <si>
    <t xml:space="preserve"> NW Electrification, Phases 3, 4 and 7</t>
  </si>
  <si>
    <t>0.0-1.59</t>
  </si>
  <si>
    <t>Ordsall Lane Jn to Windsor Bridge South Jn ('Windsor Link')</t>
  </si>
  <si>
    <t>Deal Street Jn to Salford Central east end</t>
  </si>
  <si>
    <t>Route data derived from 'Railway Track Diagrams, Book 4, Midlands and North West' 3rd Edition 2013, ISBN 978-9549866-7-4.</t>
  </si>
  <si>
    <t>No bases, masts or wires except for 'lead in' wire at southern end, c100 yds long</t>
  </si>
  <si>
    <t>Bullfields (or Moor Lane) Tunnels to Lostock Jn</t>
  </si>
  <si>
    <t>`</t>
  </si>
  <si>
    <t>64 bases in place, no masts, no wires.</t>
  </si>
  <si>
    <t>Updated 9th Mar</t>
  </si>
  <si>
    <t>33 bases in place, no masts, no wires.</t>
  </si>
  <si>
    <t>57 bases in place, no masts, no wires.</t>
  </si>
  <si>
    <t>Many scrapes dug, but no bases, no masts, no wires.</t>
  </si>
  <si>
    <t>26 bases in place, no masts, no wires</t>
  </si>
  <si>
    <t>Updated 16th March</t>
  </si>
  <si>
    <t>Updated 16th Mar</t>
  </si>
  <si>
    <t>Updated 9th March</t>
  </si>
  <si>
    <t>Approx 30 bases in place, no masts, no wires</t>
  </si>
  <si>
    <t>Approx 78 bases in place, no masts, no wires.</t>
  </si>
  <si>
    <t>Approx 60 bases in place, no masts, no wires.</t>
  </si>
  <si>
    <t>abc Railway Guide</t>
  </si>
  <si>
    <t>http://abcrailwayguide.co.uk/</t>
  </si>
  <si>
    <t>Phase 4, Deal St Junction to Blackpool North</t>
  </si>
  <si>
    <t>Approx 68 bases in place, no masts, no wires.</t>
  </si>
  <si>
    <t>Updated 30th Mar</t>
  </si>
  <si>
    <t>Approx 40 bases in place, no masts, no wires.</t>
  </si>
  <si>
    <t>Approx 52 bases in place, no masts, no wires.</t>
  </si>
  <si>
    <t>Masts</t>
  </si>
  <si>
    <t>Bare Bases</t>
  </si>
  <si>
    <t>Count needed</t>
  </si>
  <si>
    <t>Totals</t>
  </si>
  <si>
    <t>Approx 84 bases in place, no masts, no wires.</t>
  </si>
  <si>
    <t>http://www.railmaponline.com/UKIEMap.php</t>
  </si>
  <si>
    <t>Railway Maps</t>
  </si>
  <si>
    <t>www.mnevattuktrains.co.uk</t>
  </si>
  <si>
    <t>General Modern Railways</t>
  </si>
  <si>
    <t>Approx 62 bases in place, no masts, no wires.</t>
  </si>
  <si>
    <t>Updated 8th Apr</t>
  </si>
  <si>
    <t>31 'normal' bases plus 6 'slabs', no masts, no wires</t>
  </si>
  <si>
    <t>8th April</t>
  </si>
  <si>
    <t>13th April</t>
  </si>
  <si>
    <t>11 bases in place, no masts, no wires.</t>
  </si>
  <si>
    <t>Ordsall Lane Junction to Windsor Bridge South Junction ("Windsor Link")</t>
  </si>
  <si>
    <t>72 bases in place, no masts, no wires.</t>
  </si>
  <si>
    <t>40 bases in place, no masts, no wires.</t>
  </si>
  <si>
    <t>89 bases in place, no masts, no wires.</t>
  </si>
  <si>
    <t>1 base in place, no masts, no wires.</t>
  </si>
  <si>
    <t>% achieved to date</t>
  </si>
  <si>
    <t>Target masts (also bases) based on an average of 30 per kilometre (15 pairs) for Phase 4 Deal St to Euxton Jct plus Windsor Link</t>
  </si>
  <si>
    <t>20th April</t>
  </si>
  <si>
    <t>Railway Signs Explanations</t>
  </si>
  <si>
    <t>Some bases in place, plus four masts</t>
  </si>
  <si>
    <t>NB: the 'Change' columns O, Q, S…etc were suggested by Terry McMenamin of Derby, who also took the trouble to supply a prototype</t>
  </si>
  <si>
    <t>Table 3: This table serves both as the key for the colour coding and to summarise the lengths and % of progress.</t>
  </si>
  <si>
    <t>Table 2: This gives an idea of progress against an estimated total of 1230 masts needed for the scheme overall.</t>
  </si>
  <si>
    <t>Base</t>
  </si>
  <si>
    <t>Major works planned during 2015-17</t>
  </si>
  <si>
    <t>Many bases, some masts</t>
  </si>
  <si>
    <t>Many bases in place, some with masts, no wires</t>
  </si>
  <si>
    <t>Farnworth Station</t>
  </si>
  <si>
    <t>Farnworth station north end to Moses Gate station south end</t>
  </si>
  <si>
    <t>Moses Gate station south end to Bolton Station</t>
  </si>
  <si>
    <t>Bolton station</t>
  </si>
  <si>
    <t>Bolton station N end to Lostock station S end</t>
  </si>
  <si>
    <t>Major works planned during 2017</t>
  </si>
  <si>
    <t>N</t>
  </si>
  <si>
    <t>Major tunnel works completed</t>
  </si>
  <si>
    <t>Some bases, some masts</t>
  </si>
  <si>
    <t>Moses Gate station north end to Bolton Station</t>
  </si>
  <si>
    <r>
      <t xml:space="preserve">Target masts (also bases) based on Network Rail video concerning </t>
    </r>
    <r>
      <rPr>
        <b/>
        <i/>
        <sz val="11"/>
        <color theme="1"/>
        <rFont val="Calibri"/>
        <family val="2"/>
        <scheme val="minor"/>
      </rPr>
      <t>Phase 4 Deal St to Euxton Jct plus Windsor Link</t>
    </r>
  </si>
  <si>
    <t>Fully masted, wired half wa as overlap</t>
  </si>
  <si>
    <t>Fully wired in 2013-7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</si>
</sst>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i/>
      <sz val="11"/>
      <color rgb="FF7030A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i/>
      <sz val="11"/>
      <color theme="3" tint="-0.249977111117893"/>
      <name val="Calibri"/>
      <family val="2"/>
      <scheme val="minor"/>
    </font>
    <font>
      <i/>
      <sz val="11"/>
      <color theme="3" tint="-0.249977111117893"/>
      <name val="Calibri"/>
      <family val="2"/>
      <scheme val="minor"/>
    </font>
    <font>
      <i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610"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0" borderId="0" xfId="0" applyBorder="1"/>
    <xf numFmtId="0" fontId="3" fillId="9" borderId="6" xfId="0" applyFont="1" applyFill="1" applyBorder="1" applyAlignment="1">
      <alignment horizontal="center"/>
    </xf>
    <xf numFmtId="0" fontId="0" fillId="0" borderId="0" xfId="0" applyFont="1" applyFill="1"/>
    <xf numFmtId="0" fontId="2" fillId="0" borderId="0" xfId="0" applyFont="1"/>
    <xf numFmtId="0" fontId="2" fillId="0" borderId="0" xfId="0" applyFont="1" applyFill="1"/>
    <xf numFmtId="49" fontId="0" fillId="0" borderId="0" xfId="0" applyNumberFormat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0" applyFont="1"/>
    <xf numFmtId="0" fontId="0" fillId="0" borderId="0" xfId="0" applyFont="1"/>
    <xf numFmtId="0" fontId="4" fillId="0" borderId="5" xfId="0" applyFont="1" applyBorder="1" applyAlignment="1">
      <alignment vertical="center"/>
    </xf>
    <xf numFmtId="49" fontId="0" fillId="0" borderId="0" xfId="0" applyNumberFormat="1" applyFont="1" applyAlignment="1">
      <alignment horizontal="right" vertical="center"/>
    </xf>
    <xf numFmtId="0" fontId="0" fillId="3" borderId="9" xfId="0" applyFont="1" applyFill="1" applyBorder="1"/>
    <xf numFmtId="0" fontId="0" fillId="6" borderId="9" xfId="0" applyFont="1" applyFill="1" applyBorder="1" applyAlignment="1">
      <alignment vertical="center"/>
    </xf>
    <xf numFmtId="0" fontId="0" fillId="12" borderId="9" xfId="0" applyFont="1" applyFill="1" applyBorder="1" applyAlignment="1">
      <alignment vertical="center"/>
    </xf>
    <xf numFmtId="0" fontId="0" fillId="13" borderId="9" xfId="0" applyFont="1" applyFill="1" applyBorder="1" applyAlignment="1">
      <alignment vertical="center"/>
    </xf>
    <xf numFmtId="0" fontId="0" fillId="14" borderId="9" xfId="0" applyFont="1" applyFill="1" applyBorder="1" applyAlignment="1">
      <alignment vertical="center"/>
    </xf>
    <xf numFmtId="0" fontId="0" fillId="10" borderId="9" xfId="0" applyFont="1" applyFill="1" applyBorder="1" applyAlignment="1">
      <alignment vertical="center"/>
    </xf>
    <xf numFmtId="0" fontId="0" fillId="7" borderId="9" xfId="0" applyFont="1" applyFill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0" fillId="11" borderId="9" xfId="0" applyFont="1" applyFill="1" applyBorder="1"/>
    <xf numFmtId="0" fontId="0" fillId="0" borderId="14" xfId="0" applyFont="1" applyBorder="1"/>
    <xf numFmtId="0" fontId="0" fillId="0" borderId="8" xfId="0" applyBorder="1"/>
    <xf numFmtId="0" fontId="2" fillId="0" borderId="7" xfId="0" applyFont="1" applyBorder="1" applyAlignment="1">
      <alignment horizontal="center"/>
    </xf>
    <xf numFmtId="0" fontId="4" fillId="0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4" fillId="4" borderId="5" xfId="0" applyFont="1" applyFill="1" applyBorder="1" applyAlignment="1">
      <alignment vertical="center"/>
    </xf>
    <xf numFmtId="49" fontId="4" fillId="0" borderId="16" xfId="0" applyNumberFormat="1" applyFont="1" applyBorder="1" applyAlignment="1">
      <alignment horizontal="right" vertical="center"/>
    </xf>
    <xf numFmtId="49" fontId="4" fillId="0" borderId="11" xfId="0" applyNumberFormat="1" applyFont="1" applyBorder="1" applyAlignment="1">
      <alignment horizontal="right" vertical="center"/>
    </xf>
    <xf numFmtId="49" fontId="5" fillId="0" borderId="3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0" fillId="0" borderId="1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0" xfId="0" applyFont="1"/>
    <xf numFmtId="0" fontId="4" fillId="0" borderId="12" xfId="0" applyFont="1" applyBorder="1" applyAlignment="1">
      <alignment horizontal="right" vertical="center"/>
    </xf>
    <xf numFmtId="49" fontId="0" fillId="0" borderId="0" xfId="0" applyNumberFormat="1" applyFill="1" applyAlignment="1">
      <alignment horizontal="right" vertic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7" fillId="0" borderId="0" xfId="0" applyFont="1" applyFill="1"/>
    <xf numFmtId="49" fontId="7" fillId="0" borderId="0" xfId="0" applyNumberFormat="1" applyFont="1" applyFill="1" applyAlignment="1">
      <alignment horizontal="right" vertical="center"/>
    </xf>
    <xf numFmtId="0" fontId="8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right"/>
    </xf>
    <xf numFmtId="0" fontId="9" fillId="0" borderId="0" xfId="0" applyFont="1" applyFill="1"/>
    <xf numFmtId="0" fontId="0" fillId="0" borderId="31" xfId="0" applyFont="1" applyBorder="1"/>
    <xf numFmtId="0" fontId="0" fillId="0" borderId="32" xfId="0" applyFont="1" applyBorder="1"/>
    <xf numFmtId="0" fontId="1" fillId="0" borderId="3" xfId="0" applyFont="1" applyBorder="1"/>
    <xf numFmtId="0" fontId="2" fillId="0" borderId="6" xfId="0" applyFont="1" applyBorder="1" applyAlignment="1">
      <alignment horizontal="center"/>
    </xf>
    <xf numFmtId="164" fontId="0" fillId="0" borderId="33" xfId="1" applyNumberFormat="1" applyFont="1" applyBorder="1" applyAlignment="1">
      <alignment horizontal="right"/>
    </xf>
    <xf numFmtId="164" fontId="0" fillId="0" borderId="27" xfId="1" applyNumberFormat="1" applyFont="1" applyBorder="1" applyAlignment="1">
      <alignment horizontal="right"/>
    </xf>
    <xf numFmtId="164" fontId="0" fillId="0" borderId="28" xfId="1" applyNumberFormat="1" applyFont="1" applyBorder="1" applyAlignment="1">
      <alignment horizontal="right"/>
    </xf>
    <xf numFmtId="9" fontId="0" fillId="0" borderId="29" xfId="0" applyNumberForma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9" xfId="0" applyBorder="1"/>
    <xf numFmtId="0" fontId="2" fillId="15" borderId="9" xfId="0" applyFont="1" applyFill="1" applyBorder="1" applyAlignment="1">
      <alignment horizontal="center"/>
    </xf>
    <xf numFmtId="16" fontId="5" fillId="0" borderId="6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right" vertical="center"/>
    </xf>
    <xf numFmtId="0" fontId="1" fillId="0" borderId="11" xfId="0" applyFont="1" applyBorder="1" applyAlignment="1">
      <alignment horizontal="center"/>
    </xf>
    <xf numFmtId="0" fontId="1" fillId="2" borderId="9" xfId="0" applyFont="1" applyFill="1" applyBorder="1"/>
    <xf numFmtId="0" fontId="1" fillId="0" borderId="31" xfId="0" applyFont="1" applyBorder="1"/>
    <xf numFmtId="164" fontId="1" fillId="0" borderId="27" xfId="1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4" borderId="10" xfId="0" applyFont="1" applyFill="1" applyBorder="1"/>
    <xf numFmtId="0" fontId="1" fillId="0" borderId="30" xfId="0" applyFont="1" applyBorder="1"/>
    <xf numFmtId="164" fontId="1" fillId="0" borderId="33" xfId="1" applyNumberFormat="1" applyFont="1" applyBorder="1" applyAlignment="1">
      <alignment horizontal="right"/>
    </xf>
    <xf numFmtId="49" fontId="10" fillId="0" borderId="0" xfId="0" applyNumberFormat="1" applyFont="1" applyFill="1" applyAlignment="1">
      <alignment horizontal="right" vertical="center"/>
    </xf>
    <xf numFmtId="0" fontId="11" fillId="0" borderId="0" xfId="0" applyFont="1" applyFill="1" applyBorder="1" applyAlignment="1">
      <alignment horizontal="left"/>
    </xf>
    <xf numFmtId="0" fontId="10" fillId="0" borderId="0" xfId="0" applyFont="1" applyFill="1"/>
    <xf numFmtId="0" fontId="10" fillId="0" borderId="0" xfId="0" applyFont="1" applyFill="1" applyAlignment="1">
      <alignment horizontal="right"/>
    </xf>
    <xf numFmtId="0" fontId="12" fillId="0" borderId="0" xfId="0" applyFont="1" applyFill="1"/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left" vertical="center"/>
    </xf>
    <xf numFmtId="0" fontId="0" fillId="0" borderId="35" xfId="0" applyFont="1" applyFill="1" applyBorder="1" applyAlignment="1">
      <alignment horizontal="left" vertical="center"/>
    </xf>
    <xf numFmtId="0" fontId="0" fillId="0" borderId="36" xfId="0" applyFont="1" applyFill="1" applyBorder="1" applyAlignment="1">
      <alignment horizontal="left" vertical="center"/>
    </xf>
    <xf numFmtId="0" fontId="0" fillId="0" borderId="37" xfId="0" applyFont="1" applyBorder="1"/>
    <xf numFmtId="0" fontId="0" fillId="8" borderId="1" xfId="0" applyFont="1" applyFill="1" applyBorder="1"/>
    <xf numFmtId="0" fontId="0" fillId="16" borderId="1" xfId="0" applyFont="1" applyFill="1" applyBorder="1"/>
    <xf numFmtId="0" fontId="0" fillId="16" borderId="9" xfId="0" applyFont="1" applyFill="1" applyBorder="1"/>
    <xf numFmtId="0" fontId="0" fillId="0" borderId="9" xfId="0" applyFont="1" applyBorder="1"/>
    <xf numFmtId="2" fontId="5" fillId="0" borderId="0" xfId="0" applyNumberFormat="1" applyFont="1" applyAlignment="1">
      <alignment vertical="center"/>
    </xf>
    <xf numFmtId="2" fontId="5" fillId="0" borderId="0" xfId="0" applyNumberFormat="1" applyFont="1" applyAlignment="1">
      <alignment horizontal="right" vertical="center"/>
    </xf>
    <xf numFmtId="0" fontId="0" fillId="0" borderId="10" xfId="0" applyFont="1" applyBorder="1"/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2" fontId="5" fillId="0" borderId="0" xfId="0" applyNumberFormat="1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4" xfId="0" applyFont="1" applyBorder="1" applyAlignment="1">
      <alignment horizontal="right" vertical="center"/>
    </xf>
    <xf numFmtId="0" fontId="5" fillId="0" borderId="26" xfId="0" applyFont="1" applyBorder="1" applyAlignment="1">
      <alignment horizontal="right" vertical="center"/>
    </xf>
    <xf numFmtId="49" fontId="4" fillId="0" borderId="13" xfId="0" applyNumberFormat="1" applyFont="1" applyBorder="1" applyAlignment="1">
      <alignment horizontal="right" vertical="center"/>
    </xf>
    <xf numFmtId="0" fontId="4" fillId="0" borderId="38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Border="1" applyAlignment="1">
      <alignment horizontal="right" vertical="center"/>
    </xf>
    <xf numFmtId="16" fontId="5" fillId="0" borderId="2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164" fontId="1" fillId="0" borderId="30" xfId="0" applyNumberFormat="1" applyFont="1" applyBorder="1"/>
    <xf numFmtId="164" fontId="0" fillId="0" borderId="30" xfId="0" applyNumberFormat="1" applyFont="1" applyBorder="1"/>
    <xf numFmtId="9" fontId="0" fillId="0" borderId="7" xfId="0" applyNumberFormat="1" applyBorder="1"/>
    <xf numFmtId="16" fontId="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1" fillId="0" borderId="0" xfId="1" applyNumberFormat="1" applyFont="1" applyBorder="1" applyAlignment="1">
      <alignment horizontal="right"/>
    </xf>
    <xf numFmtId="164" fontId="1" fillId="0" borderId="0" xfId="0" applyNumberFormat="1" applyFont="1" applyBorder="1"/>
    <xf numFmtId="0" fontId="1" fillId="0" borderId="0" xfId="0" applyFont="1" applyBorder="1"/>
    <xf numFmtId="164" fontId="0" fillId="0" borderId="0" xfId="1" applyNumberFormat="1" applyFont="1" applyBorder="1" applyAlignment="1">
      <alignment horizontal="right"/>
    </xf>
    <xf numFmtId="164" fontId="0" fillId="0" borderId="0" xfId="0" applyNumberFormat="1" applyFont="1" applyBorder="1"/>
    <xf numFmtId="0" fontId="0" fillId="0" borderId="0" xfId="0" applyFont="1" applyBorder="1"/>
    <xf numFmtId="164" fontId="0" fillId="0" borderId="0" xfId="0" applyNumberFormat="1" applyBorder="1"/>
    <xf numFmtId="9" fontId="0" fillId="0" borderId="0" xfId="0" applyNumberFormat="1" applyBorder="1" applyAlignment="1">
      <alignment horizontal="right"/>
    </xf>
    <xf numFmtId="9" fontId="0" fillId="0" borderId="0" xfId="0" applyNumberFormat="1" applyBorder="1"/>
    <xf numFmtId="9" fontId="0" fillId="0" borderId="0" xfId="0" applyNumberFormat="1" applyFont="1" applyBorder="1"/>
    <xf numFmtId="0" fontId="4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49" fontId="5" fillId="0" borderId="16" xfId="0" applyNumberFormat="1" applyFont="1" applyBorder="1" applyAlignment="1">
      <alignment horizontal="center" vertical="center"/>
    </xf>
    <xf numFmtId="0" fontId="4" fillId="0" borderId="10" xfId="0" applyFont="1" applyBorder="1"/>
    <xf numFmtId="0" fontId="5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right"/>
    </xf>
    <xf numFmtId="49" fontId="2" fillId="0" borderId="39" xfId="0" applyNumberFormat="1" applyFont="1" applyBorder="1" applyAlignment="1">
      <alignment horizontal="center" vertical="center"/>
    </xf>
    <xf numFmtId="0" fontId="0" fillId="9" borderId="8" xfId="0" applyFill="1" applyBorder="1"/>
    <xf numFmtId="0" fontId="2" fillId="0" borderId="40" xfId="0" applyFont="1" applyBorder="1" applyAlignment="1">
      <alignment horizontal="center" vertical="top"/>
    </xf>
    <xf numFmtId="0" fontId="2" fillId="0" borderId="41" xfId="0" applyFont="1" applyBorder="1" applyAlignment="1">
      <alignment horizontal="right"/>
    </xf>
    <xf numFmtId="49" fontId="4" fillId="0" borderId="46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47" xfId="0" applyFont="1" applyBorder="1" applyAlignment="1">
      <alignment horizontal="right" vertical="center"/>
    </xf>
    <xf numFmtId="49" fontId="0" fillId="0" borderId="7" xfId="0" applyNumberFormat="1" applyBorder="1" applyAlignment="1">
      <alignment horizontal="right" vertical="center"/>
    </xf>
    <xf numFmtId="0" fontId="0" fillId="0" borderId="8" xfId="0" applyFill="1" applyBorder="1"/>
    <xf numFmtId="0" fontId="5" fillId="0" borderId="40" xfId="0" applyFont="1" applyBorder="1"/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49" fontId="0" fillId="0" borderId="0" xfId="0" applyNumberFormat="1" applyBorder="1" applyAlignment="1">
      <alignment horizontal="right" vertic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/>
    <xf numFmtId="0" fontId="5" fillId="0" borderId="48" xfId="0" applyFont="1" applyBorder="1" applyAlignment="1">
      <alignment horizontal="right"/>
    </xf>
    <xf numFmtId="0" fontId="0" fillId="0" borderId="49" xfId="0" applyBorder="1" applyAlignment="1">
      <alignment horizontal="right"/>
    </xf>
    <xf numFmtId="0" fontId="4" fillId="0" borderId="0" xfId="0" applyFont="1" applyBorder="1"/>
    <xf numFmtId="0" fontId="4" fillId="0" borderId="0" xfId="0" applyFont="1" applyBorder="1" applyAlignment="1"/>
    <xf numFmtId="0" fontId="0" fillId="9" borderId="40" xfId="0" applyFill="1" applyBorder="1"/>
    <xf numFmtId="0" fontId="4" fillId="0" borderId="51" xfId="0" applyFont="1" applyBorder="1" applyAlignment="1"/>
    <xf numFmtId="0" fontId="5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right"/>
    </xf>
    <xf numFmtId="49" fontId="5" fillId="0" borderId="22" xfId="0" applyNumberFormat="1" applyFont="1" applyBorder="1" applyAlignment="1">
      <alignment horizontal="center" vertical="center"/>
    </xf>
    <xf numFmtId="0" fontId="13" fillId="0" borderId="0" xfId="0" applyFont="1" applyFill="1"/>
    <xf numFmtId="49" fontId="13" fillId="0" borderId="0" xfId="0" applyNumberFormat="1" applyFont="1" applyFill="1" applyAlignment="1">
      <alignment horizontal="right" vertical="center"/>
    </xf>
    <xf numFmtId="0" fontId="14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right"/>
    </xf>
    <xf numFmtId="0" fontId="15" fillId="0" borderId="0" xfId="0" applyFont="1" applyFill="1"/>
    <xf numFmtId="49" fontId="4" fillId="0" borderId="18" xfId="0" applyNumberFormat="1" applyFont="1" applyBorder="1" applyAlignment="1">
      <alignment horizontal="right" vertical="center"/>
    </xf>
    <xf numFmtId="0" fontId="4" fillId="0" borderId="52" xfId="0" applyFont="1" applyFill="1" applyBorder="1" applyAlignment="1">
      <alignment vertical="center"/>
    </xf>
    <xf numFmtId="49" fontId="5" fillId="0" borderId="7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40" xfId="0" applyFont="1" applyBorder="1" applyAlignment="1">
      <alignment horizontal="right" vertical="center"/>
    </xf>
    <xf numFmtId="0" fontId="5" fillId="0" borderId="40" xfId="0" applyFont="1" applyBorder="1" applyAlignment="1">
      <alignment vertical="center"/>
    </xf>
    <xf numFmtId="0" fontId="5" fillId="0" borderId="41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vertical="center" wrapText="1"/>
    </xf>
    <xf numFmtId="2" fontId="16" fillId="0" borderId="0" xfId="0" applyNumberFormat="1" applyFont="1" applyAlignment="1">
      <alignment vertical="center"/>
    </xf>
    <xf numFmtId="0" fontId="0" fillId="0" borderId="9" xfId="0" applyFont="1" applyFill="1" applyBorder="1"/>
    <xf numFmtId="0" fontId="4" fillId="0" borderId="0" xfId="0" applyFont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vertical="center" wrapText="1"/>
    </xf>
    <xf numFmtId="0" fontId="0" fillId="0" borderId="9" xfId="0" applyFill="1" applyBorder="1"/>
    <xf numFmtId="49" fontId="2" fillId="17" borderId="11" xfId="0" applyNumberFormat="1" applyFont="1" applyFill="1" applyBorder="1" applyAlignment="1">
      <alignment horizontal="right" vertical="center"/>
    </xf>
    <xf numFmtId="0" fontId="2" fillId="17" borderId="20" xfId="0" applyFont="1" applyFill="1" applyBorder="1" applyAlignment="1">
      <alignment horizontal="left" vertical="center" wrapText="1"/>
    </xf>
    <xf numFmtId="0" fontId="2" fillId="17" borderId="34" xfId="0" applyFont="1" applyFill="1" applyBorder="1" applyAlignment="1">
      <alignment horizontal="left" vertical="center" wrapText="1"/>
    </xf>
    <xf numFmtId="0" fontId="2" fillId="17" borderId="9" xfId="0" applyFont="1" applyFill="1" applyBorder="1" applyAlignment="1">
      <alignment vertical="center"/>
    </xf>
    <xf numFmtId="0" fontId="2" fillId="17" borderId="12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16" fontId="5" fillId="0" borderId="55" xfId="0" applyNumberFormat="1" applyFont="1" applyBorder="1" applyAlignment="1">
      <alignment horizontal="center"/>
    </xf>
    <xf numFmtId="164" fontId="1" fillId="0" borderId="56" xfId="0" applyNumberFormat="1" applyFont="1" applyBorder="1"/>
    <xf numFmtId="164" fontId="0" fillId="0" borderId="56" xfId="0" applyNumberFormat="1" applyFont="1" applyBorder="1"/>
    <xf numFmtId="164" fontId="1" fillId="0" borderId="56" xfId="1" applyNumberFormat="1" applyFont="1" applyBorder="1" applyAlignment="1">
      <alignment horizontal="right"/>
    </xf>
    <xf numFmtId="164" fontId="0" fillId="0" borderId="56" xfId="1" applyNumberFormat="1" applyFont="1" applyBorder="1" applyAlignment="1">
      <alignment horizontal="right"/>
    </xf>
    <xf numFmtId="0" fontId="0" fillId="0" borderId="6" xfId="0" applyBorder="1" applyAlignment="1">
      <alignment horizontal="center"/>
    </xf>
    <xf numFmtId="9" fontId="0" fillId="0" borderId="6" xfId="0" applyNumberFormat="1" applyBorder="1"/>
    <xf numFmtId="9" fontId="0" fillId="0" borderId="6" xfId="0" applyNumberFormat="1" applyBorder="1" applyAlignment="1">
      <alignment horizontal="right"/>
    </xf>
    <xf numFmtId="0" fontId="17" fillId="0" borderId="0" xfId="0" applyFont="1" applyAlignment="1">
      <alignment vertical="center"/>
    </xf>
    <xf numFmtId="0" fontId="2" fillId="0" borderId="0" xfId="0" applyFont="1" applyBorder="1"/>
    <xf numFmtId="2" fontId="5" fillId="0" borderId="57" xfId="0" applyNumberFormat="1" applyFont="1" applyFill="1" applyBorder="1" applyAlignment="1">
      <alignment vertical="center"/>
    </xf>
    <xf numFmtId="2" fontId="5" fillId="0" borderId="58" xfId="0" applyNumberFormat="1" applyFont="1" applyFill="1" applyBorder="1" applyAlignment="1">
      <alignment vertical="center"/>
    </xf>
    <xf numFmtId="2" fontId="5" fillId="0" borderId="57" xfId="0" applyNumberFormat="1" applyFont="1" applyBorder="1" applyAlignment="1">
      <alignment vertical="center"/>
    </xf>
    <xf numFmtId="2" fontId="5" fillId="0" borderId="58" xfId="0" applyNumberFormat="1" applyFont="1" applyBorder="1" applyAlignment="1">
      <alignment vertical="center"/>
    </xf>
    <xf numFmtId="1" fontId="5" fillId="0" borderId="11" xfId="0" applyNumberFormat="1" applyFont="1" applyBorder="1" applyAlignment="1">
      <alignment vertical="center"/>
    </xf>
    <xf numFmtId="1" fontId="5" fillId="0" borderId="12" xfId="0" applyNumberFormat="1" applyFont="1" applyBorder="1" applyAlignment="1">
      <alignment vertical="center"/>
    </xf>
    <xf numFmtId="1" fontId="5" fillId="0" borderId="57" xfId="0" applyNumberFormat="1" applyFont="1" applyFill="1" applyBorder="1" applyAlignment="1">
      <alignment vertical="center"/>
    </xf>
    <xf numFmtId="1" fontId="5" fillId="0" borderId="58" xfId="0" applyNumberFormat="1" applyFont="1" applyFill="1" applyBorder="1" applyAlignment="1">
      <alignment vertical="center"/>
    </xf>
    <xf numFmtId="1" fontId="5" fillId="0" borderId="57" xfId="0" applyNumberFormat="1" applyFont="1" applyBorder="1" applyAlignment="1">
      <alignment vertical="center"/>
    </xf>
    <xf numFmtId="1" fontId="5" fillId="0" borderId="58" xfId="0" applyNumberFormat="1" applyFont="1" applyBorder="1" applyAlignment="1">
      <alignment vertical="center"/>
    </xf>
    <xf numFmtId="0" fontId="5" fillId="0" borderId="2" xfId="0" applyFont="1" applyBorder="1"/>
    <xf numFmtId="0" fontId="5" fillId="0" borderId="59" xfId="0" applyFont="1" applyBorder="1"/>
    <xf numFmtId="2" fontId="2" fillId="0" borderId="3" xfId="0" applyNumberFormat="1" applyFont="1" applyBorder="1" applyAlignment="1">
      <alignment vertical="center"/>
    </xf>
    <xf numFmtId="2" fontId="2" fillId="0" borderId="60" xfId="0" applyNumberFormat="1" applyFont="1" applyBorder="1" applyAlignment="1">
      <alignment vertical="center"/>
    </xf>
    <xf numFmtId="49" fontId="4" fillId="0" borderId="31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vertical="center" wrapText="1"/>
    </xf>
    <xf numFmtId="0" fontId="0" fillId="0" borderId="20" xfId="0" applyFont="1" applyBorder="1"/>
    <xf numFmtId="0" fontId="4" fillId="0" borderId="42" xfId="0" applyFont="1" applyBorder="1" applyAlignment="1">
      <alignment horizontal="right" vertical="center"/>
    </xf>
    <xf numFmtId="1" fontId="4" fillId="0" borderId="16" xfId="0" applyNumberFormat="1" applyFont="1" applyBorder="1" applyAlignment="1">
      <alignment vertical="center"/>
    </xf>
    <xf numFmtId="1" fontId="4" fillId="0" borderId="17" xfId="0" applyNumberFormat="1" applyFont="1" applyBorder="1" applyAlignment="1">
      <alignment vertical="center"/>
    </xf>
    <xf numFmtId="1" fontId="4" fillId="0" borderId="11" xfId="0" applyNumberFormat="1" applyFont="1" applyBorder="1" applyAlignment="1">
      <alignment vertical="center"/>
    </xf>
    <xf numFmtId="1" fontId="4" fillId="0" borderId="12" xfId="0" applyNumberFormat="1" applyFont="1" applyBorder="1" applyAlignment="1">
      <alignment horizontal="right" vertical="center"/>
    </xf>
    <xf numFmtId="1" fontId="18" fillId="0" borderId="11" xfId="0" applyNumberFormat="1" applyFont="1" applyBorder="1" applyAlignment="1">
      <alignment vertical="center"/>
    </xf>
    <xf numFmtId="1" fontId="4" fillId="0" borderId="12" xfId="0" applyNumberFormat="1" applyFont="1" applyBorder="1" applyAlignment="1">
      <alignment vertical="center"/>
    </xf>
    <xf numFmtId="1" fontId="4" fillId="0" borderId="18" xfId="0" applyNumberFormat="1" applyFont="1" applyBorder="1" applyAlignment="1">
      <alignment vertical="center"/>
    </xf>
    <xf numFmtId="1" fontId="4" fillId="0" borderId="47" xfId="0" applyNumberFormat="1" applyFont="1" applyBorder="1" applyAlignment="1">
      <alignment vertical="center"/>
    </xf>
    <xf numFmtId="1" fontId="19" fillId="0" borderId="39" xfId="0" applyNumberFormat="1" applyFont="1" applyFill="1" applyBorder="1" applyAlignment="1">
      <alignment vertical="center"/>
    </xf>
    <xf numFmtId="1" fontId="19" fillId="0" borderId="41" xfId="0" applyNumberFormat="1" applyFont="1" applyFill="1" applyBorder="1" applyAlignment="1">
      <alignment vertical="center"/>
    </xf>
    <xf numFmtId="49" fontId="4" fillId="0" borderId="30" xfId="0" applyNumberFormat="1" applyFont="1" applyBorder="1" applyAlignment="1">
      <alignment horizontal="right" vertical="center"/>
    </xf>
    <xf numFmtId="1" fontId="18" fillId="0" borderId="12" xfId="0" applyNumberFormat="1" applyFont="1" applyBorder="1" applyAlignment="1">
      <alignment vertical="center"/>
    </xf>
    <xf numFmtId="1" fontId="19" fillId="0" borderId="7" xfId="0" applyNumberFormat="1" applyFont="1" applyBorder="1" applyAlignment="1">
      <alignment vertical="center"/>
    </xf>
    <xf numFmtId="1" fontId="19" fillId="0" borderId="6" xfId="0" applyNumberFormat="1" applyFont="1" applyBorder="1" applyAlignment="1">
      <alignment vertical="center"/>
    </xf>
    <xf numFmtId="1" fontId="19" fillId="0" borderId="39" xfId="0" applyNumberFormat="1" applyFont="1" applyBorder="1" applyAlignment="1">
      <alignment vertical="center"/>
    </xf>
    <xf numFmtId="1" fontId="19" fillId="0" borderId="41" xfId="0" applyNumberFormat="1" applyFont="1" applyBorder="1" applyAlignment="1">
      <alignment vertical="center"/>
    </xf>
    <xf numFmtId="1" fontId="19" fillId="0" borderId="13" xfId="0" applyNumberFormat="1" applyFont="1" applyBorder="1" applyAlignment="1">
      <alignment vertical="center"/>
    </xf>
    <xf numFmtId="1" fontId="20" fillId="0" borderId="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" fontId="20" fillId="0" borderId="39" xfId="0" applyNumberFormat="1" applyFont="1" applyBorder="1" applyAlignment="1">
      <alignment horizontal="center"/>
    </xf>
    <xf numFmtId="1" fontId="20" fillId="0" borderId="4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19" fillId="9" borderId="39" xfId="0" applyFont="1" applyFill="1" applyBorder="1" applyAlignment="1">
      <alignment horizontal="center" vertical="center" wrapText="1"/>
    </xf>
    <xf numFmtId="0" fontId="19" fillId="9" borderId="41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16" fontId="5" fillId="0" borderId="7" xfId="0" applyNumberFormat="1" applyFont="1" applyFill="1" applyBorder="1" applyAlignment="1">
      <alignment horizontal="center"/>
    </xf>
    <xf numFmtId="164" fontId="1" fillId="0" borderId="30" xfId="1" applyNumberFormat="1" applyFont="1" applyBorder="1" applyAlignment="1">
      <alignment horizontal="right"/>
    </xf>
    <xf numFmtId="164" fontId="0" fillId="0" borderId="30" xfId="1" applyNumberFormat="1" applyFont="1" applyBorder="1" applyAlignment="1">
      <alignment horizontal="right"/>
    </xf>
    <xf numFmtId="164" fontId="0" fillId="0" borderId="31" xfId="1" applyNumberFormat="1" applyFont="1" applyBorder="1" applyAlignment="1">
      <alignment horizontal="right"/>
    </xf>
    <xf numFmtId="164" fontId="1" fillId="0" borderId="31" xfId="1" applyNumberFormat="1" applyFont="1" applyBorder="1" applyAlignment="1">
      <alignment horizontal="right"/>
    </xf>
    <xf numFmtId="164" fontId="0" fillId="0" borderId="32" xfId="1" applyNumberFormat="1" applyFont="1" applyBorder="1" applyAlignment="1">
      <alignment horizontal="right"/>
    </xf>
    <xf numFmtId="9" fontId="0" fillId="0" borderId="3" xfId="0" applyNumberFormat="1" applyBorder="1" applyAlignment="1">
      <alignment horizontal="right"/>
    </xf>
    <xf numFmtId="164" fontId="1" fillId="0" borderId="27" xfId="0" applyNumberFormat="1" applyFont="1" applyBorder="1"/>
    <xf numFmtId="164" fontId="0" fillId="0" borderId="27" xfId="0" applyNumberFormat="1" applyFont="1" applyBorder="1"/>
    <xf numFmtId="164" fontId="1" fillId="0" borderId="33" xfId="0" applyNumberFormat="1" applyFont="1" applyBorder="1"/>
    <xf numFmtId="164" fontId="0" fillId="0" borderId="61" xfId="0" applyNumberFormat="1" applyFont="1" applyBorder="1"/>
    <xf numFmtId="164" fontId="0" fillId="0" borderId="61" xfId="1" applyNumberFormat="1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vertical="center" wrapText="1"/>
    </xf>
    <xf numFmtId="164" fontId="0" fillId="0" borderId="37" xfId="1" applyNumberFormat="1" applyFont="1" applyBorder="1" applyAlignment="1">
      <alignment horizontal="right"/>
    </xf>
    <xf numFmtId="9" fontId="0" fillId="0" borderId="7" xfId="0" applyNumberFormat="1" applyBorder="1" applyAlignment="1">
      <alignment horizontal="right"/>
    </xf>
    <xf numFmtId="164" fontId="1" fillId="0" borderId="11" xfId="0" applyNumberFormat="1" applyFont="1" applyBorder="1"/>
    <xf numFmtId="164" fontId="1" fillId="0" borderId="12" xfId="1" applyNumberFormat="1" applyFont="1" applyBorder="1" applyAlignment="1">
      <alignment horizontal="right"/>
    </xf>
    <xf numFmtId="164" fontId="0" fillId="0" borderId="11" xfId="0" applyNumberFormat="1" applyFont="1" applyBorder="1"/>
    <xf numFmtId="164" fontId="0" fillId="0" borderId="12" xfId="1" applyNumberFormat="1" applyFont="1" applyBorder="1" applyAlignment="1">
      <alignment horizontal="right"/>
    </xf>
    <xf numFmtId="16" fontId="5" fillId="0" borderId="62" xfId="0" applyNumberFormat="1" applyFont="1" applyBorder="1" applyAlignment="1">
      <alignment horizontal="center"/>
    </xf>
    <xf numFmtId="16" fontId="5" fillId="0" borderId="63" xfId="0" applyNumberFormat="1" applyFont="1" applyBorder="1" applyAlignment="1">
      <alignment horizontal="center"/>
    </xf>
    <xf numFmtId="164" fontId="1" fillId="0" borderId="16" xfId="0" applyNumberFormat="1" applyFont="1" applyBorder="1"/>
    <xf numFmtId="164" fontId="1" fillId="0" borderId="17" xfId="1" applyNumberFormat="1" applyFont="1" applyBorder="1" applyAlignment="1">
      <alignment horizontal="right"/>
    </xf>
    <xf numFmtId="0" fontId="0" fillId="0" borderId="39" xfId="0" applyBorder="1" applyAlignment="1">
      <alignment horizontal="center"/>
    </xf>
    <xf numFmtId="0" fontId="2" fillId="0" borderId="41" xfId="0" applyFont="1" applyBorder="1" applyAlignment="1">
      <alignment horizontal="center"/>
    </xf>
    <xf numFmtId="164" fontId="0" fillId="0" borderId="18" xfId="0" applyNumberFormat="1" applyFont="1" applyBorder="1"/>
    <xf numFmtId="164" fontId="0" fillId="0" borderId="47" xfId="1" applyNumberFormat="1" applyFont="1" applyBorder="1" applyAlignment="1">
      <alignment horizontal="right"/>
    </xf>
    <xf numFmtId="9" fontId="0" fillId="0" borderId="39" xfId="0" applyNumberFormat="1" applyBorder="1"/>
    <xf numFmtId="9" fontId="0" fillId="0" borderId="41" xfId="0" applyNumberFormat="1" applyBorder="1" applyAlignment="1">
      <alignment horizontal="right"/>
    </xf>
    <xf numFmtId="1" fontId="20" fillId="0" borderId="0" xfId="0" applyNumberFormat="1" applyFont="1" applyBorder="1" applyAlignment="1">
      <alignment horizontal="center"/>
    </xf>
    <xf numFmtId="0" fontId="2" fillId="18" borderId="22" xfId="0" applyFont="1" applyFill="1" applyBorder="1"/>
    <xf numFmtId="0" fontId="2" fillId="18" borderId="64" xfId="0" applyFont="1" applyFill="1" applyBorder="1"/>
    <xf numFmtId="9" fontId="2" fillId="18" borderId="13" xfId="1" applyFont="1" applyFill="1" applyBorder="1"/>
    <xf numFmtId="49" fontId="2" fillId="18" borderId="2" xfId="0" applyNumberFormat="1" applyFont="1" applyFill="1" applyBorder="1" applyAlignment="1">
      <alignment horizontal="left" vertical="center"/>
    </xf>
    <xf numFmtId="0" fontId="3" fillId="18" borderId="65" xfId="0" applyFont="1" applyFill="1" applyBorder="1" applyAlignment="1">
      <alignment horizontal="center"/>
    </xf>
    <xf numFmtId="0" fontId="0" fillId="18" borderId="65" xfId="0" applyFill="1" applyBorder="1"/>
    <xf numFmtId="0" fontId="0" fillId="18" borderId="65" xfId="0" applyFont="1" applyFill="1" applyBorder="1"/>
    <xf numFmtId="0" fontId="0" fillId="18" borderId="65" xfId="0" applyFill="1" applyBorder="1" applyAlignment="1">
      <alignment horizontal="right"/>
    </xf>
    <xf numFmtId="0" fontId="0" fillId="18" borderId="59" xfId="0" applyFill="1" applyBorder="1" applyAlignment="1">
      <alignment horizontal="right"/>
    </xf>
    <xf numFmtId="49" fontId="2" fillId="18" borderId="32" xfId="0" applyNumberFormat="1" applyFont="1" applyFill="1" applyBorder="1" applyAlignment="1">
      <alignment horizontal="left" vertical="center"/>
    </xf>
    <xf numFmtId="0" fontId="3" fillId="18" borderId="66" xfId="0" applyFont="1" applyFill="1" applyBorder="1" applyAlignment="1">
      <alignment horizontal="center"/>
    </xf>
    <xf numFmtId="0" fontId="0" fillId="18" borderId="66" xfId="0" applyFill="1" applyBorder="1"/>
    <xf numFmtId="0" fontId="0" fillId="18" borderId="66" xfId="0" applyFont="1" applyFill="1" applyBorder="1"/>
    <xf numFmtId="0" fontId="0" fillId="18" borderId="66" xfId="0" applyFill="1" applyBorder="1" applyAlignment="1">
      <alignment horizontal="right"/>
    </xf>
    <xf numFmtId="0" fontId="0" fillId="18" borderId="67" xfId="0" applyFill="1" applyBorder="1" applyAlignment="1">
      <alignment horizontal="right"/>
    </xf>
    <xf numFmtId="1" fontId="4" fillId="0" borderId="46" xfId="0" applyNumberFormat="1" applyFont="1" applyBorder="1" applyAlignment="1">
      <alignment vertical="center"/>
    </xf>
    <xf numFmtId="1" fontId="17" fillId="6" borderId="11" xfId="0" applyNumberFormat="1" applyFont="1" applyFill="1" applyBorder="1" applyAlignment="1">
      <alignment vertical="center"/>
    </xf>
    <xf numFmtId="1" fontId="18" fillId="0" borderId="11" xfId="0" applyNumberFormat="1" applyFont="1" applyFill="1" applyBorder="1" applyAlignment="1">
      <alignment vertical="center"/>
    </xf>
    <xf numFmtId="1" fontId="17" fillId="6" borderId="12" xfId="0" applyNumberFormat="1" applyFont="1" applyFill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vertical="center" wrapText="1"/>
    </xf>
    <xf numFmtId="0" fontId="2" fillId="0" borderId="7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vertical="center" wrapText="1"/>
    </xf>
    <xf numFmtId="0" fontId="2" fillId="0" borderId="7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2" fillId="0" borderId="49" xfId="0" applyFont="1" applyBorder="1" applyAlignment="1">
      <alignment horizontal="center"/>
    </xf>
    <xf numFmtId="16" fontId="5" fillId="0" borderId="49" xfId="0" applyNumberFormat="1" applyFont="1" applyFill="1" applyBorder="1" applyAlignment="1">
      <alignment horizontal="center"/>
    </xf>
    <xf numFmtId="16" fontId="5" fillId="0" borderId="0" xfId="0" applyNumberFormat="1" applyFont="1" applyFill="1" applyBorder="1" applyAlignment="1">
      <alignment horizontal="center"/>
    </xf>
    <xf numFmtId="164" fontId="1" fillId="0" borderId="68" xfId="1" applyNumberFormat="1" applyFont="1" applyBorder="1" applyAlignment="1">
      <alignment horizontal="right"/>
    </xf>
    <xf numFmtId="9" fontId="0" fillId="0" borderId="60" xfId="0" applyNumberFormat="1" applyBorder="1" applyAlignment="1">
      <alignment horizontal="right"/>
    </xf>
    <xf numFmtId="164" fontId="1" fillId="0" borderId="57" xfId="1" applyNumberFormat="1" applyFont="1" applyBorder="1" applyAlignment="1">
      <alignment horizontal="right"/>
    </xf>
    <xf numFmtId="164" fontId="1" fillId="0" borderId="58" xfId="0" applyNumberFormat="1" applyFont="1" applyBorder="1"/>
    <xf numFmtId="164" fontId="0" fillId="0" borderId="58" xfId="0" applyNumberFormat="1" applyFont="1" applyBorder="1"/>
    <xf numFmtId="0" fontId="0" fillId="0" borderId="49" xfId="0" applyBorder="1" applyAlignment="1">
      <alignment horizontal="center"/>
    </xf>
    <xf numFmtId="9" fontId="0" fillId="0" borderId="49" xfId="0" applyNumberFormat="1" applyBorder="1"/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2" fillId="0" borderId="7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164" fontId="1" fillId="0" borderId="57" xfId="1" applyNumberFormat="1" applyFont="1" applyBorder="1" applyAlignment="1">
      <alignment horizontal="center"/>
    </xf>
    <xf numFmtId="9" fontId="2" fillId="0" borderId="0" xfId="1" applyFont="1" applyFill="1" applyBorder="1"/>
    <xf numFmtId="0" fontId="8" fillId="0" borderId="0" xfId="0" applyFont="1" applyFill="1"/>
    <xf numFmtId="1" fontId="18" fillId="0" borderId="12" xfId="0" applyNumberFormat="1" applyFont="1" applyFill="1" applyBorder="1" applyAlignment="1">
      <alignment vertical="center"/>
    </xf>
    <xf numFmtId="1" fontId="19" fillId="15" borderId="39" xfId="0" applyNumberFormat="1" applyFont="1" applyFill="1" applyBorder="1" applyAlignment="1">
      <alignment vertical="center"/>
    </xf>
    <xf numFmtId="1" fontId="19" fillId="15" borderId="41" xfId="0" applyNumberFormat="1" applyFont="1" applyFill="1" applyBorder="1" applyAlignment="1">
      <alignment vertical="center"/>
    </xf>
    <xf numFmtId="1" fontId="5" fillId="15" borderId="57" xfId="0" applyNumberFormat="1" applyFont="1" applyFill="1" applyBorder="1" applyAlignment="1">
      <alignment vertical="center"/>
    </xf>
    <xf numFmtId="1" fontId="5" fillId="15" borderId="58" xfId="0" applyNumberFormat="1" applyFont="1" applyFill="1" applyBorder="1" applyAlignment="1">
      <alignment vertical="center"/>
    </xf>
    <xf numFmtId="2" fontId="2" fillId="15" borderId="3" xfId="0" applyNumberFormat="1" applyFont="1" applyFill="1" applyBorder="1" applyAlignment="1">
      <alignment vertical="center"/>
    </xf>
    <xf numFmtId="2" fontId="2" fillId="15" borderId="60" xfId="0" applyNumberFormat="1" applyFont="1" applyFill="1" applyBorder="1" applyAlignment="1">
      <alignment vertical="center"/>
    </xf>
    <xf numFmtId="1" fontId="5" fillId="15" borderId="3" xfId="0" applyNumberFormat="1" applyFont="1" applyFill="1" applyBorder="1" applyAlignment="1">
      <alignment vertical="center"/>
    </xf>
    <xf numFmtId="1" fontId="5" fillId="15" borderId="60" xfId="0" applyNumberFormat="1" applyFont="1" applyFill="1" applyBorder="1" applyAlignment="1">
      <alignment vertical="center"/>
    </xf>
    <xf numFmtId="1" fontId="5" fillId="15" borderId="11" xfId="0" applyNumberFormat="1" applyFont="1" applyFill="1" applyBorder="1" applyAlignment="1">
      <alignment vertical="center"/>
    </xf>
    <xf numFmtId="1" fontId="5" fillId="15" borderId="12" xfId="0" applyNumberFormat="1" applyFont="1" applyFill="1" applyBorder="1" applyAlignment="1">
      <alignment vertical="center"/>
    </xf>
    <xf numFmtId="1" fontId="5" fillId="0" borderId="39" xfId="0" applyNumberFormat="1" applyFont="1" applyBorder="1" applyAlignment="1">
      <alignment vertical="center"/>
    </xf>
    <xf numFmtId="1" fontId="5" fillId="0" borderId="6" xfId="0" applyNumberFormat="1" applyFont="1" applyBorder="1" applyAlignment="1">
      <alignment vertical="center"/>
    </xf>
    <xf numFmtId="0" fontId="2" fillId="0" borderId="39" xfId="0" applyFont="1" applyBorder="1" applyAlignment="1">
      <alignment horizontal="center"/>
    </xf>
    <xf numFmtId="164" fontId="3" fillId="0" borderId="16" xfId="0" applyNumberFormat="1" applyFont="1" applyBorder="1"/>
    <xf numFmtId="164" fontId="3" fillId="0" borderId="17" xfId="1" applyNumberFormat="1" applyFont="1" applyBorder="1" applyAlignment="1">
      <alignment horizontal="right"/>
    </xf>
    <xf numFmtId="164" fontId="2" fillId="0" borderId="11" xfId="0" applyNumberFormat="1" applyFont="1" applyBorder="1"/>
    <xf numFmtId="164" fontId="2" fillId="0" borderId="12" xfId="1" applyNumberFormat="1" applyFont="1" applyBorder="1" applyAlignment="1">
      <alignment horizontal="right"/>
    </xf>
    <xf numFmtId="164" fontId="3" fillId="0" borderId="11" xfId="0" applyNumberFormat="1" applyFont="1" applyBorder="1"/>
    <xf numFmtId="164" fontId="3" fillId="0" borderId="12" xfId="1" applyNumberFormat="1" applyFont="1" applyBorder="1" applyAlignment="1">
      <alignment horizontal="right"/>
    </xf>
    <xf numFmtId="164" fontId="2" fillId="0" borderId="18" xfId="0" applyNumberFormat="1" applyFont="1" applyBorder="1"/>
    <xf numFmtId="164" fontId="2" fillId="0" borderId="47" xfId="1" applyNumberFormat="1" applyFont="1" applyBorder="1" applyAlignment="1">
      <alignment horizontal="right"/>
    </xf>
    <xf numFmtId="9" fontId="2" fillId="0" borderId="39" xfId="0" applyNumberFormat="1" applyFont="1" applyBorder="1"/>
    <xf numFmtId="9" fontId="2" fillId="0" borderId="41" xfId="0" applyNumberFormat="1" applyFont="1" applyBorder="1" applyAlignment="1">
      <alignment horizontal="right"/>
    </xf>
    <xf numFmtId="1" fontId="4" fillId="0" borderId="6" xfId="0" applyNumberFormat="1" applyFont="1" applyBorder="1" applyAlignment="1">
      <alignment vertical="center"/>
    </xf>
    <xf numFmtId="1" fontId="19" fillId="0" borderId="49" xfId="0" applyNumberFormat="1" applyFont="1" applyFill="1" applyBorder="1" applyAlignment="1">
      <alignment vertical="center"/>
    </xf>
    <xf numFmtId="1" fontId="4" fillId="15" borderId="16" xfId="0" applyNumberFormat="1" applyFont="1" applyFill="1" applyBorder="1" applyAlignment="1">
      <alignment vertical="center"/>
    </xf>
    <xf numFmtId="1" fontId="5" fillId="0" borderId="2" xfId="0" applyNumberFormat="1" applyFont="1" applyBorder="1" applyAlignment="1">
      <alignment vertical="center"/>
    </xf>
    <xf numFmtId="1" fontId="5" fillId="0" borderId="59" xfId="0" applyNumberFormat="1" applyFont="1" applyBorder="1" applyAlignment="1">
      <alignment vertical="center"/>
    </xf>
    <xf numFmtId="0" fontId="2" fillId="18" borderId="69" xfId="0" applyFont="1" applyFill="1" applyBorder="1"/>
    <xf numFmtId="9" fontId="2" fillId="18" borderId="32" xfId="1" applyFont="1" applyFill="1" applyBorder="1"/>
    <xf numFmtId="0" fontId="2" fillId="18" borderId="70" xfId="0" applyFont="1" applyFill="1" applyBorder="1"/>
    <xf numFmtId="9" fontId="2" fillId="18" borderId="28" xfId="1" applyFont="1" applyFill="1" applyBorder="1"/>
    <xf numFmtId="1" fontId="4" fillId="0" borderId="39" xfId="0" applyNumberFormat="1" applyFont="1" applyBorder="1" applyAlignment="1">
      <alignment vertical="center"/>
    </xf>
    <xf numFmtId="1" fontId="4" fillId="0" borderId="13" xfId="0" applyNumberFormat="1" applyFont="1" applyBorder="1" applyAlignment="1">
      <alignment vertical="center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2" fillId="0" borderId="4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vertical="center" wrapText="1"/>
    </xf>
    <xf numFmtId="0" fontId="2" fillId="0" borderId="4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0" fillId="0" borderId="8" xfId="0" applyBorder="1" applyAlignment="1">
      <alignment horizontal="center"/>
    </xf>
    <xf numFmtId="0" fontId="1" fillId="4" borderId="23" xfId="0" applyFont="1" applyFill="1" applyBorder="1"/>
    <xf numFmtId="0" fontId="0" fillId="3" borderId="19" xfId="0" applyFont="1" applyFill="1" applyBorder="1"/>
    <xf numFmtId="0" fontId="0" fillId="6" borderId="19" xfId="0" applyFont="1" applyFill="1" applyBorder="1" applyAlignment="1">
      <alignment vertical="center"/>
    </xf>
    <xf numFmtId="0" fontId="1" fillId="2" borderId="19" xfId="0" applyFont="1" applyFill="1" applyBorder="1"/>
    <xf numFmtId="0" fontId="0" fillId="12" borderId="19" xfId="0" applyFont="1" applyFill="1" applyBorder="1" applyAlignment="1">
      <alignment vertical="center"/>
    </xf>
    <xf numFmtId="0" fontId="0" fillId="13" borderId="19" xfId="0" applyFont="1" applyFill="1" applyBorder="1" applyAlignment="1">
      <alignment vertical="center"/>
    </xf>
    <xf numFmtId="0" fontId="0" fillId="14" borderId="19" xfId="0" applyFont="1" applyFill="1" applyBorder="1" applyAlignment="1">
      <alignment vertical="center"/>
    </xf>
    <xf numFmtId="0" fontId="0" fillId="10" borderId="19" xfId="0" applyFont="1" applyFill="1" applyBorder="1" applyAlignment="1">
      <alignment vertical="center"/>
    </xf>
    <xf numFmtId="0" fontId="0" fillId="7" borderId="19" xfId="0" applyFont="1" applyFill="1" applyBorder="1" applyAlignment="1">
      <alignment vertical="center"/>
    </xf>
    <xf numFmtId="0" fontId="0" fillId="5" borderId="19" xfId="0" applyFont="1" applyFill="1" applyBorder="1" applyAlignment="1">
      <alignment vertical="center"/>
    </xf>
    <xf numFmtId="0" fontId="0" fillId="11" borderId="19" xfId="0" applyFont="1" applyFill="1" applyBorder="1"/>
    <xf numFmtId="0" fontId="0" fillId="8" borderId="35" xfId="0" applyFont="1" applyFill="1" applyBorder="1"/>
    <xf numFmtId="0" fontId="0" fillId="16" borderId="35" xfId="0" applyFont="1" applyFill="1" applyBorder="1"/>
    <xf numFmtId="0" fontId="0" fillId="0" borderId="25" xfId="0" applyFont="1" applyBorder="1"/>
    <xf numFmtId="9" fontId="0" fillId="0" borderId="3" xfId="0" applyNumberFormat="1" applyBorder="1"/>
    <xf numFmtId="164" fontId="1" fillId="0" borderId="29" xfId="1" applyNumberFormat="1" applyFont="1" applyBorder="1" applyAlignment="1">
      <alignment horizontal="right"/>
    </xf>
    <xf numFmtId="164" fontId="1" fillId="0" borderId="29" xfId="0" applyNumberFormat="1" applyFont="1" applyBorder="1"/>
    <xf numFmtId="0" fontId="4" fillId="0" borderId="2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vertical="center" wrapText="1"/>
    </xf>
    <xf numFmtId="0" fontId="2" fillId="0" borderId="7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164" fontId="1" fillId="0" borderId="70" xfId="1" applyNumberFormat="1" applyFont="1" applyBorder="1" applyAlignment="1">
      <alignment horizontal="right"/>
    </xf>
    <xf numFmtId="0" fontId="2" fillId="0" borderId="7" xfId="0" applyFont="1" applyBorder="1" applyAlignment="1">
      <alignment horizontal="center"/>
    </xf>
    <xf numFmtId="164" fontId="1" fillId="0" borderId="28" xfId="1" applyNumberFormat="1" applyFont="1" applyBorder="1" applyAlignment="1">
      <alignment horizontal="right"/>
    </xf>
    <xf numFmtId="164" fontId="1" fillId="0" borderId="37" xfId="1" applyNumberFormat="1" applyFont="1" applyBorder="1" applyAlignment="1">
      <alignment horizontal="right"/>
    </xf>
    <xf numFmtId="164" fontId="1" fillId="0" borderId="18" xfId="0" applyNumberFormat="1" applyFont="1" applyBorder="1"/>
    <xf numFmtId="0" fontId="4" fillId="0" borderId="2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vertical="center" wrapText="1"/>
    </xf>
    <xf numFmtId="0" fontId="2" fillId="0" borderId="7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1" fontId="4" fillId="6" borderId="16" xfId="0" applyNumberFormat="1" applyFont="1" applyFill="1" applyBorder="1" applyAlignment="1">
      <alignment vertical="center"/>
    </xf>
    <xf numFmtId="1" fontId="18" fillId="6" borderId="12" xfId="0" applyNumberFormat="1" applyFont="1" applyFill="1" applyBorder="1" applyAlignment="1">
      <alignment vertical="center"/>
    </xf>
    <xf numFmtId="1" fontId="19" fillId="6" borderId="6" xfId="0" applyNumberFormat="1" applyFont="1" applyFill="1" applyBorder="1" applyAlignment="1">
      <alignment vertical="center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left" vertical="center" wrapText="1"/>
    </xf>
    <xf numFmtId="0" fontId="4" fillId="0" borderId="2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2" fillId="0" borderId="7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1" fontId="4" fillId="0" borderId="16" xfId="0" applyNumberFormat="1" applyFont="1" applyFill="1" applyBorder="1" applyAlignment="1">
      <alignment vertical="center"/>
    </xf>
    <xf numFmtId="1" fontId="4" fillId="0" borderId="12" xfId="0" applyNumberFormat="1" applyFont="1" applyFill="1" applyBorder="1" applyAlignment="1">
      <alignment vertical="center"/>
    </xf>
    <xf numFmtId="1" fontId="4" fillId="0" borderId="47" xfId="0" applyNumberFormat="1" applyFont="1" applyFill="1" applyBorder="1" applyAlignment="1">
      <alignment vertical="center"/>
    </xf>
    <xf numFmtId="1" fontId="19" fillId="0" borderId="6" xfId="0" applyNumberFormat="1" applyFont="1" applyFill="1" applyBorder="1" applyAlignment="1">
      <alignment vertical="center"/>
    </xf>
    <xf numFmtId="164" fontId="1" fillId="0" borderId="33" xfId="0" applyNumberFormat="1" applyFont="1" applyFill="1" applyBorder="1"/>
    <xf numFmtId="164" fontId="1" fillId="0" borderId="33" xfId="1" applyNumberFormat="1" applyFont="1" applyFill="1" applyBorder="1" applyAlignment="1">
      <alignment horizontal="right"/>
    </xf>
    <xf numFmtId="164" fontId="1" fillId="0" borderId="30" xfId="0" applyNumberFormat="1" applyFont="1" applyFill="1" applyBorder="1"/>
    <xf numFmtId="164" fontId="1" fillId="0" borderId="30" xfId="1" applyNumberFormat="1" applyFont="1" applyFill="1" applyBorder="1" applyAlignment="1">
      <alignment horizontal="right"/>
    </xf>
    <xf numFmtId="164" fontId="1" fillId="0" borderId="16" xfId="0" applyNumberFormat="1" applyFont="1" applyFill="1" applyBorder="1"/>
    <xf numFmtId="164" fontId="1" fillId="0" borderId="31" xfId="1" applyNumberFormat="1" applyFont="1" applyFill="1" applyBorder="1" applyAlignment="1">
      <alignment horizontal="right"/>
    </xf>
    <xf numFmtId="164" fontId="1" fillId="0" borderId="11" xfId="0" applyNumberFormat="1" applyFont="1" applyFill="1" applyBorder="1"/>
    <xf numFmtId="164" fontId="1" fillId="0" borderId="27" xfId="1" applyNumberFormat="1" applyFont="1" applyFill="1" applyBorder="1" applyAlignment="1">
      <alignment horizontal="right"/>
    </xf>
    <xf numFmtId="164" fontId="1" fillId="0" borderId="29" xfId="0" applyNumberFormat="1" applyFont="1" applyFill="1" applyBorder="1"/>
    <xf numFmtId="164" fontId="1" fillId="0" borderId="29" xfId="1" applyNumberFormat="1" applyFont="1" applyFill="1" applyBorder="1" applyAlignment="1">
      <alignment horizontal="right"/>
    </xf>
    <xf numFmtId="164" fontId="1" fillId="0" borderId="28" xfId="1" applyNumberFormat="1" applyFont="1" applyFill="1" applyBorder="1" applyAlignment="1">
      <alignment horizontal="right"/>
    </xf>
    <xf numFmtId="164" fontId="1" fillId="0" borderId="37" xfId="1" applyNumberFormat="1" applyFont="1" applyFill="1" applyBorder="1" applyAlignment="1">
      <alignment horizontal="right"/>
    </xf>
    <xf numFmtId="164" fontId="1" fillId="0" borderId="18" xfId="0" applyNumberFormat="1" applyFont="1" applyFill="1" applyBorder="1"/>
    <xf numFmtId="0" fontId="4" fillId="0" borderId="2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vertical="center" wrapText="1"/>
    </xf>
    <xf numFmtId="0" fontId="2" fillId="0" borderId="7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1" fontId="18" fillId="0" borderId="16" xfId="0" applyNumberFormat="1" applyFont="1" applyFill="1" applyBorder="1" applyAlignment="1">
      <alignment vertical="center"/>
    </xf>
    <xf numFmtId="1" fontId="4" fillId="0" borderId="46" xfId="0" applyNumberFormat="1" applyFont="1" applyFill="1" applyBorder="1" applyAlignment="1">
      <alignment vertical="center"/>
    </xf>
    <xf numFmtId="1" fontId="4" fillId="0" borderId="39" xfId="0" applyNumberFormat="1" applyFont="1" applyFill="1" applyBorder="1" applyAlignment="1">
      <alignment vertical="center"/>
    </xf>
    <xf numFmtId="1" fontId="4" fillId="6" borderId="6" xfId="0" applyNumberFormat="1" applyFont="1" applyFill="1" applyBorder="1" applyAlignment="1">
      <alignment vertical="center"/>
    </xf>
    <xf numFmtId="1" fontId="20" fillId="6" borderId="41" xfId="0" applyNumberFormat="1" applyFont="1" applyFill="1" applyBorder="1" applyAlignment="1">
      <alignment horizontal="center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9" xfId="0" applyFont="1" applyFill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2" fillId="0" borderId="7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1" fontId="4" fillId="6" borderId="12" xfId="0" applyNumberFormat="1" applyFont="1" applyFill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9" xfId="0" applyFont="1" applyFill="1" applyBorder="1" applyAlignment="1">
      <alignment horizontal="left" vertical="center"/>
    </xf>
    <xf numFmtId="0" fontId="4" fillId="0" borderId="9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vertical="center" wrapText="1"/>
    </xf>
    <xf numFmtId="0" fontId="2" fillId="0" borderId="7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1" fontId="4" fillId="0" borderId="6" xfId="0" applyNumberFormat="1" applyFont="1" applyFill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9" xfId="0" applyFont="1" applyFill="1" applyBorder="1" applyAlignment="1">
      <alignment horizontal="left" vertical="center"/>
    </xf>
    <xf numFmtId="0" fontId="4" fillId="0" borderId="9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vertical="center" wrapText="1"/>
    </xf>
    <xf numFmtId="0" fontId="2" fillId="0" borderId="7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9" xfId="0" applyFont="1" applyFill="1" applyBorder="1" applyAlignment="1">
      <alignment horizontal="left" vertical="center"/>
    </xf>
    <xf numFmtId="1" fontId="20" fillId="0" borderId="41" xfId="0" applyNumberFormat="1" applyFont="1" applyFill="1" applyBorder="1" applyAlignment="1">
      <alignment horizontal="center"/>
    </xf>
    <xf numFmtId="1" fontId="4" fillId="6" borderId="12" xfId="0" applyNumberFormat="1" applyFont="1" applyFill="1" applyBorder="1" applyAlignment="1">
      <alignment horizontal="right" vertical="center"/>
    </xf>
    <xf numFmtId="1" fontId="4" fillId="6" borderId="46" xfId="0" applyNumberFormat="1" applyFont="1" applyFill="1" applyBorder="1" applyAlignment="1">
      <alignment vertical="center"/>
    </xf>
    <xf numFmtId="1" fontId="4" fillId="6" borderId="17" xfId="0" applyNumberFormat="1" applyFont="1" applyFill="1" applyBorder="1" applyAlignment="1">
      <alignment vertical="center"/>
    </xf>
    <xf numFmtId="1" fontId="4" fillId="6" borderId="47" xfId="0" applyNumberFormat="1" applyFont="1" applyFill="1" applyBorder="1" applyAlignment="1">
      <alignment vertical="center"/>
    </xf>
    <xf numFmtId="1" fontId="4" fillId="6" borderId="39" xfId="0" applyNumberFormat="1" applyFont="1" applyFill="1" applyBorder="1" applyAlignment="1">
      <alignment vertical="center"/>
    </xf>
    <xf numFmtId="1" fontId="19" fillId="6" borderId="49" xfId="0" applyNumberFormat="1" applyFont="1" applyFill="1" applyBorder="1" applyAlignment="1">
      <alignment vertical="center"/>
    </xf>
    <xf numFmtId="1" fontId="19" fillId="6" borderId="39" xfId="0" applyNumberFormat="1" applyFont="1" applyFill="1" applyBorder="1" applyAlignment="1">
      <alignment vertical="center"/>
    </xf>
    <xf numFmtId="0" fontId="2" fillId="6" borderId="69" xfId="0" applyFont="1" applyFill="1" applyBorder="1"/>
    <xf numFmtId="0" fontId="2" fillId="6" borderId="70" xfId="0" applyFont="1" applyFill="1" applyBorder="1"/>
    <xf numFmtId="9" fontId="2" fillId="6" borderId="32" xfId="1" applyFont="1" applyFill="1" applyBorder="1"/>
    <xf numFmtId="9" fontId="2" fillId="6" borderId="28" xfId="1" applyFont="1" applyFill="1" applyBorder="1"/>
    <xf numFmtId="49" fontId="2" fillId="6" borderId="2" xfId="0" applyNumberFormat="1" applyFont="1" applyFill="1" applyBorder="1" applyAlignment="1">
      <alignment horizontal="left" vertical="center"/>
    </xf>
    <xf numFmtId="0" fontId="3" fillId="6" borderId="65" xfId="0" applyFont="1" applyFill="1" applyBorder="1" applyAlignment="1">
      <alignment horizontal="center"/>
    </xf>
    <xf numFmtId="0" fontId="0" fillId="6" borderId="65" xfId="0" applyFill="1" applyBorder="1"/>
    <xf numFmtId="0" fontId="0" fillId="6" borderId="65" xfId="0" applyFont="1" applyFill="1" applyBorder="1"/>
    <xf numFmtId="0" fontId="0" fillId="6" borderId="65" xfId="0" applyFill="1" applyBorder="1" applyAlignment="1">
      <alignment horizontal="right"/>
    </xf>
    <xf numFmtId="0" fontId="0" fillId="6" borderId="59" xfId="0" applyFill="1" applyBorder="1" applyAlignment="1">
      <alignment horizontal="right"/>
    </xf>
    <xf numFmtId="0" fontId="4" fillId="0" borderId="9" xfId="0" applyFont="1" applyFill="1" applyBorder="1" applyAlignment="1">
      <alignment horizontal="left"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 wrapText="1"/>
    </xf>
    <xf numFmtId="0" fontId="4" fillId="0" borderId="20" xfId="0" applyFont="1" applyBorder="1" applyAlignment="1">
      <alignment vertical="center"/>
    </xf>
    <xf numFmtId="0" fontId="4" fillId="0" borderId="9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2" fillId="0" borderId="7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 wrapText="1"/>
    </xf>
    <xf numFmtId="0" fontId="4" fillId="0" borderId="9" xfId="0" applyFont="1" applyFill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horizontal="left" vertical="center"/>
    </xf>
    <xf numFmtId="0" fontId="3" fillId="0" borderId="65" xfId="0" applyFont="1" applyFill="1" applyBorder="1" applyAlignment="1">
      <alignment horizontal="center"/>
    </xf>
    <xf numFmtId="0" fontId="0" fillId="0" borderId="65" xfId="0" applyFill="1" applyBorder="1"/>
    <xf numFmtId="0" fontId="0" fillId="0" borderId="65" xfId="0" applyFont="1" applyFill="1" applyBorder="1"/>
    <xf numFmtId="0" fontId="0" fillId="0" borderId="65" xfId="0" applyFill="1" applyBorder="1" applyAlignment="1">
      <alignment horizontal="right"/>
    </xf>
    <xf numFmtId="0" fontId="0" fillId="0" borderId="59" xfId="0" applyFill="1" applyBorder="1" applyAlignment="1">
      <alignment horizontal="right"/>
    </xf>
    <xf numFmtId="1" fontId="4" fillId="0" borderId="12" xfId="0" applyNumberFormat="1" applyFont="1" applyFill="1" applyBorder="1" applyAlignment="1">
      <alignment horizontal="right" vertical="center"/>
    </xf>
    <xf numFmtId="1" fontId="4" fillId="0" borderId="17" xfId="0" applyNumberFormat="1" applyFont="1" applyFill="1" applyBorder="1" applyAlignment="1">
      <alignment vertical="center"/>
    </xf>
    <xf numFmtId="0" fontId="2" fillId="0" borderId="69" xfId="0" applyFont="1" applyFill="1" applyBorder="1"/>
    <xf numFmtId="0" fontId="2" fillId="0" borderId="70" xfId="0" applyFont="1" applyFill="1" applyBorder="1"/>
    <xf numFmtId="9" fontId="2" fillId="0" borderId="32" xfId="1" applyFont="1" applyFill="1" applyBorder="1"/>
    <xf numFmtId="9" fontId="2" fillId="0" borderId="28" xfId="1" applyFont="1" applyFill="1" applyBorder="1"/>
    <xf numFmtId="0" fontId="0" fillId="0" borderId="9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14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15" fontId="2" fillId="0" borderId="7" xfId="0" applyNumberFormat="1" applyFont="1" applyBorder="1" applyAlignment="1">
      <alignment horizontal="center"/>
    </xf>
    <xf numFmtId="15" fontId="2" fillId="0" borderId="49" xfId="0" applyNumberFormat="1" applyFont="1" applyBorder="1" applyAlignment="1">
      <alignment horizontal="center"/>
    </xf>
    <xf numFmtId="0" fontId="0" fillId="0" borderId="9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5" fillId="15" borderId="31" xfId="0" applyFont="1" applyFill="1" applyBorder="1" applyAlignment="1">
      <alignment horizontal="center" vertical="center" wrapText="1"/>
    </xf>
    <xf numFmtId="0" fontId="5" fillId="15" borderId="20" xfId="0" applyFont="1" applyFill="1" applyBorder="1" applyAlignment="1">
      <alignment horizontal="center" vertical="center" wrapText="1"/>
    </xf>
    <xf numFmtId="0" fontId="5" fillId="15" borderId="4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1" fillId="9" borderId="48" xfId="0" applyFont="1" applyFill="1" applyBorder="1" applyAlignment="1">
      <alignment horizontal="center"/>
    </xf>
    <xf numFmtId="0" fontId="1" fillId="9" borderId="8" xfId="0" applyFont="1" applyFill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35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4" fillId="0" borderId="54" xfId="0" applyFont="1" applyBorder="1" applyAlignment="1">
      <alignment vertical="center" wrapText="1"/>
    </xf>
    <xf numFmtId="0" fontId="4" fillId="0" borderId="9" xfId="0" applyFont="1" applyBorder="1" applyAlignment="1">
      <alignment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2" fillId="17" borderId="19" xfId="0" applyFont="1" applyFill="1" applyBorder="1" applyAlignment="1">
      <alignment horizontal="center" vertical="center" wrapText="1"/>
    </xf>
    <xf numFmtId="0" fontId="2" fillId="17" borderId="20" xfId="0" applyFont="1" applyFill="1" applyBorder="1" applyAlignment="1">
      <alignment horizontal="center" vertical="center" wrapText="1"/>
    </xf>
    <xf numFmtId="0" fontId="1" fillId="9" borderId="48" xfId="0" applyFont="1" applyFill="1" applyBorder="1" applyAlignment="1">
      <alignment horizontal="center" vertical="center"/>
    </xf>
    <xf numFmtId="0" fontId="1" fillId="9" borderId="8" xfId="0" applyFont="1" applyFill="1" applyBorder="1" applyAlignment="1">
      <alignment horizontal="center" vertical="center"/>
    </xf>
    <xf numFmtId="0" fontId="1" fillId="9" borderId="50" xfId="0" applyFont="1" applyFill="1" applyBorder="1" applyAlignment="1">
      <alignment horizontal="center" vertical="center"/>
    </xf>
    <xf numFmtId="0" fontId="5" fillId="15" borderId="11" xfId="0" applyFont="1" applyFill="1" applyBorder="1" applyAlignment="1">
      <alignment horizontal="center" vertical="center" wrapText="1"/>
    </xf>
    <xf numFmtId="0" fontId="5" fillId="15" borderId="9" xfId="0" applyFont="1" applyFill="1" applyBorder="1" applyAlignment="1">
      <alignment horizontal="center" vertical="center" wrapText="1"/>
    </xf>
    <xf numFmtId="0" fontId="5" fillId="15" borderId="12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/>
    </xf>
    <xf numFmtId="0" fontId="4" fillId="6" borderId="9" xfId="0" applyFont="1" applyFill="1" applyBorder="1" applyAlignment="1">
      <alignment vertical="center"/>
    </xf>
    <xf numFmtId="0" fontId="4" fillId="6" borderId="9" xfId="0" applyFont="1" applyFill="1" applyBorder="1" applyAlignment="1">
      <alignment horizontal="left" vertical="center"/>
    </xf>
    <xf numFmtId="0" fontId="4" fillId="6" borderId="19" xfId="0" applyFont="1" applyFill="1" applyBorder="1" applyAlignment="1">
      <alignment horizontal="left" vertical="center"/>
    </xf>
    <xf numFmtId="0" fontId="4" fillId="0" borderId="9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15" fontId="4" fillId="0" borderId="9" xfId="0" applyNumberFormat="1" applyFont="1" applyBorder="1" applyAlignment="1">
      <alignment vertical="center"/>
    </xf>
    <xf numFmtId="0" fontId="2" fillId="0" borderId="4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1" fillId="9" borderId="50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16639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103"/>
  <sheetViews>
    <sheetView tabSelected="1" topLeftCell="A80" workbookViewId="0">
      <selection activeCell="E93" sqref="E93:J93"/>
    </sheetView>
  </sheetViews>
  <sheetFormatPr defaultRowHeight="15" x14ac:dyDescent="0.25"/>
  <cols>
    <col min="1" max="1" width="2.42578125" customWidth="1"/>
    <col min="2" max="2" width="9.42578125" style="8" customWidth="1"/>
    <col min="3" max="3" width="33.85546875" customWidth="1"/>
    <col min="4" max="4" width="5.85546875" customWidth="1"/>
    <col min="8" max="8" width="22.42578125" customWidth="1"/>
    <col min="9" max="9" width="9.140625" customWidth="1"/>
    <col min="10" max="10" width="11.5703125" customWidth="1"/>
    <col min="11" max="11" width="7.5703125" style="13" customWidth="1"/>
    <col min="12" max="12" width="6.28515625" style="30" customWidth="1"/>
    <col min="13" max="29" width="6.85546875" style="30" customWidth="1"/>
    <col min="30" max="30" width="7" style="6" customWidth="1"/>
    <col min="31" max="31" width="5.7109375" style="6" customWidth="1"/>
    <col min="32" max="32" width="7" style="6" customWidth="1"/>
    <col min="33" max="33" width="5.7109375" style="6" customWidth="1"/>
  </cols>
  <sheetData>
    <row r="1" spans="2:33" ht="15.75" hidden="1" customHeight="1" thickBot="1" x14ac:dyDescent="0.3"/>
    <row r="2" spans="2:33" ht="15.75" customHeight="1" thickBot="1" x14ac:dyDescent="0.3"/>
    <row r="3" spans="2:33" ht="15.75" thickBot="1" x14ac:dyDescent="0.3">
      <c r="C3" s="4" t="s">
        <v>198</v>
      </c>
    </row>
    <row r="4" spans="2:33" s="1" customFormat="1" x14ac:dyDescent="0.25">
      <c r="B4" s="45"/>
      <c r="C4" s="46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7"/>
      <c r="AE4" s="7"/>
      <c r="AF4" s="7"/>
      <c r="AG4" s="7"/>
    </row>
    <row r="5" spans="2:33" s="48" customFormat="1" x14ac:dyDescent="0.25">
      <c r="B5" s="49"/>
      <c r="C5" s="50" t="s">
        <v>186</v>
      </c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2"/>
      <c r="AE5" s="52"/>
      <c r="AF5" s="52"/>
      <c r="AG5" s="52"/>
    </row>
    <row r="6" spans="2:33" s="48" customFormat="1" x14ac:dyDescent="0.25">
      <c r="B6" s="49"/>
      <c r="C6" s="50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2"/>
      <c r="AE6" s="52"/>
      <c r="AF6" s="52"/>
      <c r="AG6" s="52"/>
    </row>
    <row r="7" spans="2:33" s="165" customFormat="1" ht="15.75" thickBot="1" x14ac:dyDescent="0.3">
      <c r="B7" s="166"/>
      <c r="C7" s="167" t="s">
        <v>202</v>
      </c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9"/>
      <c r="AE7" s="169"/>
      <c r="AF7" s="169"/>
      <c r="AG7" s="169"/>
    </row>
    <row r="8" spans="2:33" ht="15.75" thickBot="1" x14ac:dyDescent="0.3">
      <c r="N8" s="554">
        <v>42973</v>
      </c>
      <c r="O8" s="599"/>
      <c r="P8" s="554">
        <v>42940</v>
      </c>
      <c r="Q8" s="599"/>
      <c r="R8" s="554">
        <v>42931</v>
      </c>
      <c r="S8" s="599"/>
      <c r="T8" s="554">
        <v>42840</v>
      </c>
      <c r="U8" s="599"/>
      <c r="V8" s="554">
        <v>42824</v>
      </c>
      <c r="W8" s="599"/>
      <c r="X8" s="554">
        <v>42814</v>
      </c>
      <c r="Y8" s="555"/>
      <c r="Z8" s="554">
        <v>42803</v>
      </c>
      <c r="AA8" s="555"/>
      <c r="AB8" s="554">
        <v>42782</v>
      </c>
      <c r="AC8" s="555"/>
      <c r="AD8" s="554">
        <v>42668</v>
      </c>
      <c r="AE8" s="555"/>
      <c r="AF8" s="554">
        <v>42478</v>
      </c>
      <c r="AG8" s="555"/>
    </row>
    <row r="9" spans="2:33" ht="23.25" thickBot="1" x14ac:dyDescent="0.3">
      <c r="B9" s="136" t="s">
        <v>3</v>
      </c>
      <c r="C9" s="589" t="s">
        <v>183</v>
      </c>
      <c r="D9" s="590"/>
      <c r="E9" s="590"/>
      <c r="F9" s="590"/>
      <c r="G9" s="590"/>
      <c r="H9" s="591"/>
      <c r="I9" s="160"/>
      <c r="J9" s="160"/>
      <c r="K9" s="138" t="s">
        <v>14</v>
      </c>
      <c r="L9" s="139" t="s">
        <v>16</v>
      </c>
      <c r="M9" s="71"/>
      <c r="N9" s="250" t="s">
        <v>226</v>
      </c>
      <c r="O9" s="251" t="s">
        <v>225</v>
      </c>
      <c r="P9" s="250" t="s">
        <v>226</v>
      </c>
      <c r="Q9" s="251" t="s">
        <v>225</v>
      </c>
      <c r="R9" s="250" t="s">
        <v>226</v>
      </c>
      <c r="S9" s="251" t="s">
        <v>225</v>
      </c>
      <c r="T9" s="250" t="s">
        <v>226</v>
      </c>
      <c r="U9" s="251" t="s">
        <v>225</v>
      </c>
      <c r="V9" s="250" t="s">
        <v>226</v>
      </c>
      <c r="W9" s="251" t="s">
        <v>225</v>
      </c>
      <c r="X9" s="250" t="s">
        <v>226</v>
      </c>
      <c r="Y9" s="251" t="s">
        <v>225</v>
      </c>
      <c r="Z9" s="250" t="s">
        <v>226</v>
      </c>
      <c r="AA9" s="251" t="s">
        <v>225</v>
      </c>
      <c r="AB9" s="250" t="s">
        <v>226</v>
      </c>
      <c r="AC9" s="251" t="s">
        <v>225</v>
      </c>
      <c r="AD9" s="250" t="s">
        <v>226</v>
      </c>
      <c r="AE9" s="251" t="s">
        <v>225</v>
      </c>
      <c r="AF9" s="250" t="s">
        <v>226</v>
      </c>
      <c r="AG9" s="251" t="s">
        <v>225</v>
      </c>
    </row>
    <row r="10" spans="2:33" s="12" customFormat="1" ht="12" customHeight="1" x14ac:dyDescent="0.2">
      <c r="B10" s="164" t="s">
        <v>15</v>
      </c>
      <c r="C10" s="158"/>
      <c r="D10" s="158"/>
      <c r="E10" s="159"/>
      <c r="F10" s="159"/>
      <c r="G10" s="159"/>
      <c r="H10" s="159"/>
      <c r="I10" s="159"/>
      <c r="J10" s="161"/>
      <c r="K10" s="162" t="s">
        <v>32</v>
      </c>
      <c r="L10" s="163"/>
      <c r="M10" s="72"/>
      <c r="N10" s="220"/>
      <c r="O10" s="221"/>
      <c r="P10" s="220"/>
      <c r="Q10" s="221"/>
      <c r="R10" s="220"/>
      <c r="S10" s="221"/>
      <c r="T10" s="220"/>
      <c r="U10" s="221"/>
      <c r="V10" s="220"/>
      <c r="W10" s="221"/>
      <c r="X10" s="220"/>
      <c r="Y10" s="221"/>
      <c r="Z10" s="220"/>
      <c r="AA10" s="221"/>
      <c r="AB10" s="220"/>
      <c r="AC10" s="221"/>
      <c r="AD10" s="220"/>
      <c r="AE10" s="221"/>
      <c r="AF10" s="220"/>
      <c r="AG10" s="221"/>
    </row>
    <row r="11" spans="2:33" s="37" customFormat="1" ht="11.25" customHeight="1" x14ac:dyDescent="0.25">
      <c r="B11" s="592" t="s">
        <v>182</v>
      </c>
      <c r="C11" s="593"/>
      <c r="D11" s="593"/>
      <c r="E11" s="593"/>
      <c r="F11" s="593"/>
      <c r="G11" s="593"/>
      <c r="H11" s="593"/>
      <c r="I11" s="593"/>
      <c r="J11" s="593"/>
      <c r="K11" s="593"/>
      <c r="L11" s="594"/>
      <c r="M11" s="98"/>
      <c r="N11" s="210"/>
      <c r="O11" s="211"/>
      <c r="P11" s="210"/>
      <c r="Q11" s="211"/>
      <c r="R11" s="210"/>
      <c r="S11" s="211"/>
      <c r="T11" s="210"/>
      <c r="U11" s="211"/>
      <c r="V11" s="210"/>
      <c r="W11" s="211"/>
      <c r="X11" s="210"/>
      <c r="Y11" s="211"/>
      <c r="Z11" s="210"/>
      <c r="AA11" s="211"/>
      <c r="AB11" s="210"/>
      <c r="AC11" s="211"/>
      <c r="AD11" s="210"/>
      <c r="AE11" s="211"/>
      <c r="AF11" s="210"/>
      <c r="AG11" s="211"/>
    </row>
    <row r="12" spans="2:33" s="10" customFormat="1" ht="31.5" customHeight="1" x14ac:dyDescent="0.25">
      <c r="B12" s="33" t="s">
        <v>83</v>
      </c>
      <c r="C12" s="530" t="s">
        <v>82</v>
      </c>
      <c r="D12" s="18"/>
      <c r="E12" s="595" t="s">
        <v>79</v>
      </c>
      <c r="F12" s="595"/>
      <c r="G12" s="595"/>
      <c r="H12" s="595"/>
      <c r="I12" s="595"/>
      <c r="J12" s="595"/>
      <c r="K12" s="529">
        <v>27</v>
      </c>
      <c r="L12" s="44" t="s">
        <v>7</v>
      </c>
      <c r="M12" s="73"/>
      <c r="N12" s="212"/>
      <c r="O12" s="213"/>
      <c r="P12" s="212"/>
      <c r="Q12" s="213"/>
      <c r="R12" s="212"/>
      <c r="S12" s="213"/>
      <c r="T12" s="212"/>
      <c r="U12" s="213"/>
      <c r="V12" s="212"/>
      <c r="W12" s="213"/>
      <c r="X12" s="212"/>
      <c r="Y12" s="213"/>
      <c r="Z12" s="212"/>
      <c r="AA12" s="213"/>
      <c r="AB12" s="212"/>
      <c r="AC12" s="213"/>
      <c r="AD12" s="212"/>
      <c r="AE12" s="213"/>
      <c r="AF12" s="212"/>
      <c r="AG12" s="213"/>
    </row>
    <row r="13" spans="2:33" s="10" customFormat="1" ht="30" customHeight="1" x14ac:dyDescent="0.25">
      <c r="B13" s="33" t="s">
        <v>188</v>
      </c>
      <c r="C13" s="530" t="s">
        <v>187</v>
      </c>
      <c r="D13" s="18"/>
      <c r="E13" s="596" t="s">
        <v>79</v>
      </c>
      <c r="F13" s="597"/>
      <c r="G13" s="597"/>
      <c r="H13" s="597"/>
      <c r="I13" s="597"/>
      <c r="J13" s="598"/>
      <c r="K13" s="529">
        <v>8</v>
      </c>
      <c r="L13" s="44" t="s">
        <v>7</v>
      </c>
      <c r="M13" s="73"/>
      <c r="N13" s="212"/>
      <c r="O13" s="213"/>
      <c r="P13" s="212"/>
      <c r="Q13" s="213"/>
      <c r="R13" s="212"/>
      <c r="S13" s="213"/>
      <c r="T13" s="212"/>
      <c r="U13" s="213"/>
      <c r="V13" s="212"/>
      <c r="W13" s="213"/>
      <c r="X13" s="212"/>
      <c r="Y13" s="213"/>
      <c r="Z13" s="212"/>
      <c r="AA13" s="213"/>
      <c r="AB13" s="212"/>
      <c r="AC13" s="213"/>
      <c r="AD13" s="212"/>
      <c r="AE13" s="213"/>
      <c r="AF13" s="212"/>
      <c r="AG13" s="213"/>
    </row>
    <row r="14" spans="2:33" s="199" customFormat="1" ht="20.25" customHeight="1" thickBot="1" x14ac:dyDescent="0.3">
      <c r="B14" s="193"/>
      <c r="C14" s="587" t="s">
        <v>220</v>
      </c>
      <c r="D14" s="588"/>
      <c r="E14" s="588"/>
      <c r="F14" s="588"/>
      <c r="G14" s="588"/>
      <c r="H14" s="588"/>
      <c r="I14" s="194"/>
      <c r="J14" s="195"/>
      <c r="K14" s="196"/>
      <c r="L14" s="197"/>
      <c r="M14" s="198"/>
      <c r="N14" s="222"/>
      <c r="O14" s="223"/>
      <c r="P14" s="222"/>
      <c r="Q14" s="223"/>
      <c r="R14" s="222"/>
      <c r="S14" s="223"/>
      <c r="T14" s="222"/>
      <c r="U14" s="223"/>
      <c r="V14" s="222"/>
      <c r="W14" s="223"/>
      <c r="X14" s="222"/>
      <c r="Y14" s="223"/>
      <c r="Z14" s="222"/>
      <c r="AA14" s="223"/>
      <c r="AB14" s="222"/>
      <c r="AC14" s="223"/>
      <c r="AD14" s="222"/>
      <c r="AE14" s="223"/>
      <c r="AF14" s="222"/>
      <c r="AG14" s="223"/>
    </row>
    <row r="15" spans="2:33" s="10" customFormat="1" ht="20.25" customHeight="1" x14ac:dyDescent="0.25">
      <c r="B15" s="33" t="s">
        <v>189</v>
      </c>
      <c r="C15" s="530" t="s">
        <v>201</v>
      </c>
      <c r="D15" s="21"/>
      <c r="E15" s="584" t="s">
        <v>268</v>
      </c>
      <c r="F15" s="584"/>
      <c r="G15" s="584"/>
      <c r="H15" s="584"/>
      <c r="I15" s="584"/>
      <c r="J15" s="584"/>
      <c r="K15" s="529">
        <v>13</v>
      </c>
      <c r="L15" s="44" t="s">
        <v>12</v>
      </c>
      <c r="M15" s="73"/>
      <c r="N15" s="446">
        <v>0</v>
      </c>
      <c r="O15" s="544">
        <v>12</v>
      </c>
      <c r="P15" s="446">
        <v>0</v>
      </c>
      <c r="Q15" s="544">
        <v>12</v>
      </c>
      <c r="R15" s="228">
        <v>0</v>
      </c>
      <c r="S15" s="229">
        <v>0</v>
      </c>
      <c r="T15" s="228">
        <v>0</v>
      </c>
      <c r="U15" s="229">
        <v>0</v>
      </c>
      <c r="V15" s="446">
        <v>0</v>
      </c>
      <c r="W15" s="229">
        <v>0</v>
      </c>
      <c r="X15" s="446">
        <v>0</v>
      </c>
      <c r="Y15" s="229">
        <v>0</v>
      </c>
      <c r="Z15" s="446">
        <v>0</v>
      </c>
      <c r="AA15" s="229">
        <v>0</v>
      </c>
      <c r="AB15" s="228">
        <v>0</v>
      </c>
      <c r="AC15" s="229">
        <v>0</v>
      </c>
      <c r="AD15" s="228">
        <v>0</v>
      </c>
      <c r="AE15" s="229">
        <v>0</v>
      </c>
      <c r="AF15" s="228">
        <v>0</v>
      </c>
      <c r="AG15" s="229">
        <v>0</v>
      </c>
    </row>
    <row r="16" spans="2:33" s="10" customFormat="1" ht="16.5" customHeight="1" x14ac:dyDescent="0.25">
      <c r="B16" s="33" t="s">
        <v>86</v>
      </c>
      <c r="C16" s="530" t="s">
        <v>87</v>
      </c>
      <c r="D16" s="24"/>
      <c r="E16" s="584" t="s">
        <v>85</v>
      </c>
      <c r="F16" s="584"/>
      <c r="G16" s="584"/>
      <c r="H16" s="584"/>
      <c r="I16" s="584"/>
      <c r="J16" s="584"/>
      <c r="K16" s="529">
        <v>5.9999999999999929</v>
      </c>
      <c r="L16" s="44" t="s">
        <v>25</v>
      </c>
      <c r="M16" s="73"/>
      <c r="N16" s="446">
        <v>0</v>
      </c>
      <c r="O16" s="543">
        <v>3</v>
      </c>
      <c r="P16" s="446">
        <v>0</v>
      </c>
      <c r="Q16" s="543">
        <v>3</v>
      </c>
      <c r="R16" s="228">
        <v>0</v>
      </c>
      <c r="S16" s="231">
        <v>3</v>
      </c>
      <c r="T16" s="228">
        <v>1</v>
      </c>
      <c r="U16" s="231">
        <v>2</v>
      </c>
      <c r="V16" s="446">
        <v>1</v>
      </c>
      <c r="W16" s="231">
        <v>2</v>
      </c>
      <c r="X16" s="446">
        <v>1</v>
      </c>
      <c r="Y16" s="231">
        <v>2</v>
      </c>
      <c r="Z16" s="446">
        <v>1</v>
      </c>
      <c r="AA16" s="231">
        <v>2</v>
      </c>
      <c r="AB16" s="228">
        <v>1</v>
      </c>
      <c r="AC16" s="231">
        <v>2</v>
      </c>
      <c r="AD16" s="228">
        <v>0</v>
      </c>
      <c r="AE16" s="231">
        <v>0</v>
      </c>
      <c r="AF16" s="228">
        <v>0</v>
      </c>
      <c r="AG16" s="231">
        <v>0</v>
      </c>
    </row>
    <row r="17" spans="2:33" s="10" customFormat="1" ht="26.25" customHeight="1" x14ac:dyDescent="0.25">
      <c r="B17" s="33" t="s">
        <v>90</v>
      </c>
      <c r="C17" s="530" t="s">
        <v>89</v>
      </c>
      <c r="D17" s="22"/>
      <c r="E17" s="584" t="s">
        <v>18</v>
      </c>
      <c r="F17" s="584"/>
      <c r="G17" s="584"/>
      <c r="H17" s="584"/>
      <c r="I17" s="584"/>
      <c r="J17" s="585"/>
      <c r="K17" s="529">
        <v>64</v>
      </c>
      <c r="L17" s="44" t="s">
        <v>13</v>
      </c>
      <c r="M17" s="185"/>
      <c r="N17" s="446">
        <v>18</v>
      </c>
      <c r="O17" s="543">
        <v>48</v>
      </c>
      <c r="P17" s="446">
        <v>18</v>
      </c>
      <c r="Q17" s="543">
        <v>48</v>
      </c>
      <c r="R17" s="228">
        <v>18</v>
      </c>
      <c r="S17" s="231">
        <v>48</v>
      </c>
      <c r="T17" s="228">
        <v>37</v>
      </c>
      <c r="U17" s="231">
        <v>0</v>
      </c>
      <c r="V17" s="446">
        <v>37</v>
      </c>
      <c r="W17" s="231">
        <v>0</v>
      </c>
      <c r="X17" s="446">
        <v>37</v>
      </c>
      <c r="Y17" s="231">
        <v>0</v>
      </c>
      <c r="Z17" s="446">
        <v>37</v>
      </c>
      <c r="AA17" s="231">
        <v>0</v>
      </c>
      <c r="AB17" s="228">
        <v>37</v>
      </c>
      <c r="AC17" s="231">
        <v>0</v>
      </c>
      <c r="AD17" s="228">
        <v>37</v>
      </c>
      <c r="AE17" s="231">
        <v>0</v>
      </c>
      <c r="AF17" s="228">
        <v>37</v>
      </c>
      <c r="AG17" s="231">
        <v>0</v>
      </c>
    </row>
    <row r="18" spans="2:33" s="10" customFormat="1" ht="30" customHeight="1" x14ac:dyDescent="0.25">
      <c r="B18" s="33" t="s">
        <v>93</v>
      </c>
      <c r="C18" s="530" t="s">
        <v>94</v>
      </c>
      <c r="D18" s="24"/>
      <c r="E18" s="582" t="s">
        <v>256</v>
      </c>
      <c r="F18" s="582"/>
      <c r="G18" s="582"/>
      <c r="H18" s="582"/>
      <c r="I18" s="582"/>
      <c r="J18" s="583"/>
      <c r="K18" s="529">
        <v>20</v>
      </c>
      <c r="L18" s="44" t="s">
        <v>25</v>
      </c>
      <c r="M18" s="73"/>
      <c r="N18" s="446">
        <v>0</v>
      </c>
      <c r="O18" s="447">
        <v>2</v>
      </c>
      <c r="P18" s="446">
        <v>0</v>
      </c>
      <c r="Q18" s="447">
        <v>2</v>
      </c>
      <c r="R18" s="446">
        <v>0</v>
      </c>
      <c r="S18" s="447">
        <v>2</v>
      </c>
      <c r="T18" s="446">
        <v>1</v>
      </c>
      <c r="U18" s="447">
        <v>0</v>
      </c>
      <c r="V18" s="446">
        <v>0</v>
      </c>
      <c r="W18" s="233">
        <v>0</v>
      </c>
      <c r="X18" s="446">
        <v>0</v>
      </c>
      <c r="Y18" s="233">
        <v>0</v>
      </c>
      <c r="Z18" s="446">
        <v>0</v>
      </c>
      <c r="AA18" s="233">
        <v>0</v>
      </c>
      <c r="AB18" s="228">
        <v>0</v>
      </c>
      <c r="AC18" s="233">
        <v>0</v>
      </c>
      <c r="AD18" s="228">
        <v>0</v>
      </c>
      <c r="AE18" s="233">
        <v>0</v>
      </c>
      <c r="AF18" s="228">
        <v>0</v>
      </c>
      <c r="AG18" s="233">
        <v>0</v>
      </c>
    </row>
    <row r="19" spans="2:33" s="10" customFormat="1" ht="26.25" customHeight="1" x14ac:dyDescent="0.25">
      <c r="B19" s="33" t="s">
        <v>95</v>
      </c>
      <c r="C19" s="530" t="s">
        <v>96</v>
      </c>
      <c r="D19" s="24"/>
      <c r="E19" s="578" t="s">
        <v>256</v>
      </c>
      <c r="F19" s="578"/>
      <c r="G19" s="578"/>
      <c r="H19" s="578"/>
      <c r="I19" s="578"/>
      <c r="J19" s="578"/>
      <c r="K19" s="529">
        <v>228</v>
      </c>
      <c r="L19" s="44" t="s">
        <v>25</v>
      </c>
      <c r="M19" s="73"/>
      <c r="N19" s="446">
        <v>40</v>
      </c>
      <c r="O19" s="447">
        <v>19</v>
      </c>
      <c r="P19" s="446">
        <v>40</v>
      </c>
      <c r="Q19" s="447">
        <v>19</v>
      </c>
      <c r="R19" s="446">
        <v>40</v>
      </c>
      <c r="S19" s="447">
        <v>19</v>
      </c>
      <c r="T19" s="446">
        <v>46</v>
      </c>
      <c r="U19" s="447">
        <v>0</v>
      </c>
      <c r="V19" s="446">
        <v>46</v>
      </c>
      <c r="W19" s="233">
        <v>0</v>
      </c>
      <c r="X19" s="446">
        <v>44</v>
      </c>
      <c r="Y19" s="233">
        <v>0</v>
      </c>
      <c r="Z19" s="446">
        <v>44</v>
      </c>
      <c r="AA19" s="233">
        <v>0</v>
      </c>
      <c r="AB19" s="228">
        <v>25</v>
      </c>
      <c r="AC19" s="233">
        <v>0</v>
      </c>
      <c r="AD19" s="228">
        <v>28</v>
      </c>
      <c r="AE19" s="233">
        <v>0</v>
      </c>
      <c r="AF19" s="228">
        <v>22</v>
      </c>
      <c r="AG19" s="233">
        <v>0</v>
      </c>
    </row>
    <row r="20" spans="2:33" s="10" customFormat="1" ht="11.25" customHeight="1" x14ac:dyDescent="0.25">
      <c r="B20" s="33" t="s">
        <v>98</v>
      </c>
      <c r="C20" s="530" t="s">
        <v>97</v>
      </c>
      <c r="D20" s="90"/>
      <c r="E20" s="583" t="s">
        <v>30</v>
      </c>
      <c r="F20" s="586"/>
      <c r="G20" s="586"/>
      <c r="H20" s="586"/>
      <c r="I20" s="586"/>
      <c r="J20" s="586"/>
      <c r="K20" s="529">
        <v>5.9999999999999432</v>
      </c>
      <c r="L20" s="44" t="s">
        <v>24</v>
      </c>
      <c r="M20" s="73"/>
      <c r="N20" s="446">
        <v>1</v>
      </c>
      <c r="O20" s="447">
        <v>0</v>
      </c>
      <c r="P20" s="446">
        <v>1</v>
      </c>
      <c r="Q20" s="447">
        <v>0</v>
      </c>
      <c r="R20" s="446">
        <v>1</v>
      </c>
      <c r="S20" s="447">
        <v>0</v>
      </c>
      <c r="T20" s="446">
        <v>0</v>
      </c>
      <c r="U20" s="447">
        <v>0</v>
      </c>
      <c r="V20" s="446">
        <v>0</v>
      </c>
      <c r="W20" s="233">
        <v>0</v>
      </c>
      <c r="X20" s="446">
        <v>0</v>
      </c>
      <c r="Y20" s="233">
        <v>0</v>
      </c>
      <c r="Z20" s="446">
        <v>0</v>
      </c>
      <c r="AA20" s="233">
        <v>0</v>
      </c>
      <c r="AB20" s="228">
        <v>0</v>
      </c>
      <c r="AC20" s="233">
        <v>0</v>
      </c>
      <c r="AD20" s="228">
        <v>0</v>
      </c>
      <c r="AE20" s="233">
        <v>0</v>
      </c>
      <c r="AF20" s="228">
        <v>0</v>
      </c>
      <c r="AG20" s="233">
        <v>0</v>
      </c>
    </row>
    <row r="21" spans="2:33" s="10" customFormat="1" ht="23.25" customHeight="1" x14ac:dyDescent="0.25">
      <c r="B21" s="33" t="s">
        <v>100</v>
      </c>
      <c r="C21" s="530" t="s">
        <v>99</v>
      </c>
      <c r="D21" s="92"/>
      <c r="E21" s="578" t="s">
        <v>92</v>
      </c>
      <c r="F21" s="578"/>
      <c r="G21" s="578"/>
      <c r="H21" s="578"/>
      <c r="I21" s="578"/>
      <c r="J21" s="578"/>
      <c r="K21" s="529">
        <v>234.00000000000006</v>
      </c>
      <c r="L21" s="44" t="s">
        <v>91</v>
      </c>
      <c r="M21" s="73"/>
      <c r="N21" s="446">
        <v>42</v>
      </c>
      <c r="O21" s="447">
        <v>0</v>
      </c>
      <c r="P21" s="446">
        <v>42</v>
      </c>
      <c r="Q21" s="447">
        <v>0</v>
      </c>
      <c r="R21" s="446">
        <v>41</v>
      </c>
      <c r="S21" s="447">
        <v>0</v>
      </c>
      <c r="T21" s="446">
        <v>26</v>
      </c>
      <c r="U21" s="447">
        <v>0</v>
      </c>
      <c r="V21" s="446">
        <v>11</v>
      </c>
      <c r="W21" s="233">
        <v>0</v>
      </c>
      <c r="X21" s="446">
        <v>0</v>
      </c>
      <c r="Y21" s="233">
        <v>0</v>
      </c>
      <c r="Z21" s="446">
        <v>0</v>
      </c>
      <c r="AA21" s="233">
        <v>0</v>
      </c>
      <c r="AB21" s="228">
        <v>0</v>
      </c>
      <c r="AC21" s="233">
        <v>0</v>
      </c>
      <c r="AD21" s="228">
        <v>0</v>
      </c>
      <c r="AE21" s="233">
        <v>0</v>
      </c>
      <c r="AF21" s="228">
        <v>0</v>
      </c>
      <c r="AG21" s="233">
        <v>0</v>
      </c>
    </row>
    <row r="22" spans="2:33" s="10" customFormat="1" ht="17.25" customHeight="1" x14ac:dyDescent="0.25">
      <c r="B22" s="33" t="s">
        <v>102</v>
      </c>
      <c r="C22" s="530" t="s">
        <v>101</v>
      </c>
      <c r="D22" s="90"/>
      <c r="E22" s="583" t="s">
        <v>30</v>
      </c>
      <c r="F22" s="586"/>
      <c r="G22" s="586"/>
      <c r="H22" s="586"/>
      <c r="I22" s="586"/>
      <c r="J22" s="586"/>
      <c r="K22" s="529">
        <v>6</v>
      </c>
      <c r="L22" s="44" t="s">
        <v>24</v>
      </c>
      <c r="M22" s="73"/>
      <c r="N22" s="446">
        <v>3</v>
      </c>
      <c r="O22" s="447">
        <v>0</v>
      </c>
      <c r="P22" s="446">
        <v>3</v>
      </c>
      <c r="Q22" s="447">
        <v>0</v>
      </c>
      <c r="R22" s="446">
        <v>3</v>
      </c>
      <c r="S22" s="447">
        <v>0</v>
      </c>
      <c r="T22" s="446">
        <v>0</v>
      </c>
      <c r="U22" s="447">
        <v>0</v>
      </c>
      <c r="V22" s="446">
        <v>0</v>
      </c>
      <c r="W22" s="233">
        <v>0</v>
      </c>
      <c r="X22" s="446">
        <v>0</v>
      </c>
      <c r="Y22" s="233">
        <v>0</v>
      </c>
      <c r="Z22" s="446">
        <v>0</v>
      </c>
      <c r="AA22" s="233">
        <v>0</v>
      </c>
      <c r="AB22" s="228">
        <v>0</v>
      </c>
      <c r="AC22" s="233">
        <v>0</v>
      </c>
      <c r="AD22" s="228">
        <v>0</v>
      </c>
      <c r="AE22" s="233">
        <v>0</v>
      </c>
      <c r="AF22" s="228">
        <v>0</v>
      </c>
      <c r="AG22" s="233">
        <v>0</v>
      </c>
    </row>
    <row r="23" spans="2:33" s="10" customFormat="1" ht="27.75" customHeight="1" x14ac:dyDescent="0.25">
      <c r="B23" s="33" t="s">
        <v>104</v>
      </c>
      <c r="C23" s="533" t="s">
        <v>103</v>
      </c>
      <c r="D23" s="92"/>
      <c r="E23" s="578" t="s">
        <v>92</v>
      </c>
      <c r="F23" s="578"/>
      <c r="G23" s="578"/>
      <c r="H23" s="578"/>
      <c r="I23" s="578"/>
      <c r="J23" s="578"/>
      <c r="K23" s="529">
        <v>48</v>
      </c>
      <c r="L23" s="44" t="s">
        <v>91</v>
      </c>
      <c r="M23" s="73"/>
      <c r="N23" s="446">
        <v>15</v>
      </c>
      <c r="O23" s="447">
        <v>0</v>
      </c>
      <c r="P23" s="446">
        <v>15</v>
      </c>
      <c r="Q23" s="447">
        <v>0</v>
      </c>
      <c r="R23" s="446">
        <v>15</v>
      </c>
      <c r="S23" s="447">
        <v>0</v>
      </c>
      <c r="T23" s="446">
        <v>0</v>
      </c>
      <c r="U23" s="447">
        <v>0</v>
      </c>
      <c r="V23" s="446">
        <v>0</v>
      </c>
      <c r="W23" s="233">
        <v>0</v>
      </c>
      <c r="X23" s="446">
        <v>0</v>
      </c>
      <c r="Y23" s="233">
        <v>0</v>
      </c>
      <c r="Z23" s="446">
        <v>0</v>
      </c>
      <c r="AA23" s="233">
        <v>0</v>
      </c>
      <c r="AB23" s="228">
        <v>0</v>
      </c>
      <c r="AC23" s="233">
        <v>0</v>
      </c>
      <c r="AD23" s="228">
        <v>0</v>
      </c>
      <c r="AE23" s="233">
        <v>0</v>
      </c>
      <c r="AF23" s="228">
        <v>0</v>
      </c>
      <c r="AG23" s="233">
        <v>0</v>
      </c>
    </row>
    <row r="24" spans="2:33" s="10" customFormat="1" ht="9.75" customHeight="1" x14ac:dyDescent="0.25">
      <c r="B24" s="33" t="s">
        <v>106</v>
      </c>
      <c r="C24" s="529" t="s">
        <v>257</v>
      </c>
      <c r="D24" s="90"/>
      <c r="E24" s="583" t="s">
        <v>30</v>
      </c>
      <c r="F24" s="586"/>
      <c r="G24" s="586"/>
      <c r="H24" s="586"/>
      <c r="I24" s="586"/>
      <c r="J24" s="586"/>
      <c r="K24" s="529">
        <v>6</v>
      </c>
      <c r="L24" s="44" t="s">
        <v>13</v>
      </c>
      <c r="M24" s="73"/>
      <c r="N24" s="446">
        <v>1</v>
      </c>
      <c r="O24" s="447">
        <v>0</v>
      </c>
      <c r="P24" s="446">
        <v>1</v>
      </c>
      <c r="Q24" s="447">
        <v>0</v>
      </c>
      <c r="R24" s="446">
        <v>1</v>
      </c>
      <c r="S24" s="447">
        <v>0</v>
      </c>
      <c r="T24" s="446">
        <v>0</v>
      </c>
      <c r="U24" s="447">
        <v>0</v>
      </c>
      <c r="V24" s="446">
        <v>0</v>
      </c>
      <c r="W24" s="233">
        <v>0</v>
      </c>
      <c r="X24" s="446">
        <v>0</v>
      </c>
      <c r="Y24" s="233">
        <v>0</v>
      </c>
      <c r="Z24" s="446">
        <v>0</v>
      </c>
      <c r="AA24" s="233">
        <v>0</v>
      </c>
      <c r="AB24" s="228">
        <v>0</v>
      </c>
      <c r="AC24" s="233">
        <v>0</v>
      </c>
      <c r="AD24" s="228">
        <v>0</v>
      </c>
      <c r="AE24" s="233">
        <v>0</v>
      </c>
      <c r="AF24" s="228">
        <v>0</v>
      </c>
      <c r="AG24" s="233">
        <v>0</v>
      </c>
    </row>
    <row r="25" spans="2:33" s="10" customFormat="1" ht="29.25" customHeight="1" x14ac:dyDescent="0.25">
      <c r="B25" s="32" t="s">
        <v>108</v>
      </c>
      <c r="C25" s="530" t="s">
        <v>258</v>
      </c>
      <c r="D25" s="24"/>
      <c r="E25" s="578" t="s">
        <v>265</v>
      </c>
      <c r="F25" s="578"/>
      <c r="G25" s="578"/>
      <c r="H25" s="578"/>
      <c r="I25" s="578"/>
      <c r="J25" s="578"/>
      <c r="K25" s="131">
        <v>49</v>
      </c>
      <c r="L25" s="44" t="s">
        <v>25</v>
      </c>
      <c r="M25" s="73"/>
      <c r="N25" s="446">
        <v>9</v>
      </c>
      <c r="O25" s="447">
        <v>13</v>
      </c>
      <c r="P25" s="446">
        <v>9</v>
      </c>
      <c r="Q25" s="447">
        <v>13</v>
      </c>
      <c r="R25" s="446">
        <v>8</v>
      </c>
      <c r="S25" s="447">
        <v>13</v>
      </c>
      <c r="T25" s="446">
        <v>4</v>
      </c>
      <c r="U25" s="447">
        <v>8</v>
      </c>
      <c r="V25" s="446">
        <v>4</v>
      </c>
      <c r="W25" s="233">
        <v>7</v>
      </c>
      <c r="X25" s="446">
        <v>11</v>
      </c>
      <c r="Y25" s="233">
        <v>0</v>
      </c>
      <c r="Z25" s="446">
        <v>4</v>
      </c>
      <c r="AA25" s="233">
        <v>0</v>
      </c>
      <c r="AB25" s="228">
        <v>0</v>
      </c>
      <c r="AC25" s="233">
        <v>0</v>
      </c>
      <c r="AD25" s="228">
        <v>0</v>
      </c>
      <c r="AE25" s="233">
        <v>0</v>
      </c>
      <c r="AF25" s="228">
        <v>0</v>
      </c>
      <c r="AG25" s="233">
        <v>0</v>
      </c>
    </row>
    <row r="26" spans="2:33" s="10" customFormat="1" ht="15" customHeight="1" x14ac:dyDescent="0.25">
      <c r="B26" s="33" t="s">
        <v>109</v>
      </c>
      <c r="C26" s="529" t="s">
        <v>110</v>
      </c>
      <c r="D26" s="21"/>
      <c r="E26" s="584" t="s">
        <v>1</v>
      </c>
      <c r="F26" s="584"/>
      <c r="G26" s="584"/>
      <c r="H26" s="584"/>
      <c r="I26" s="584"/>
      <c r="J26" s="585"/>
      <c r="K26" s="529">
        <v>6</v>
      </c>
      <c r="L26" s="44" t="s">
        <v>12</v>
      </c>
      <c r="M26" s="73"/>
      <c r="N26" s="446">
        <v>0</v>
      </c>
      <c r="O26" s="447">
        <v>2</v>
      </c>
      <c r="P26" s="446">
        <v>0</v>
      </c>
      <c r="Q26" s="447">
        <v>2</v>
      </c>
      <c r="R26" s="446">
        <v>0</v>
      </c>
      <c r="S26" s="447">
        <v>2</v>
      </c>
      <c r="T26" s="446">
        <v>0</v>
      </c>
      <c r="U26" s="447">
        <v>1</v>
      </c>
      <c r="V26" s="446">
        <v>0</v>
      </c>
      <c r="W26" s="233">
        <v>0</v>
      </c>
      <c r="X26" s="446">
        <v>0</v>
      </c>
      <c r="Y26" s="233">
        <v>0</v>
      </c>
      <c r="Z26" s="446">
        <v>0</v>
      </c>
      <c r="AA26" s="233">
        <v>0</v>
      </c>
      <c r="AB26" s="228">
        <v>0</v>
      </c>
      <c r="AC26" s="233">
        <v>0</v>
      </c>
      <c r="AD26" s="228">
        <v>0</v>
      </c>
      <c r="AE26" s="233">
        <v>0</v>
      </c>
      <c r="AF26" s="228">
        <v>0</v>
      </c>
      <c r="AG26" s="233">
        <v>0</v>
      </c>
    </row>
    <row r="27" spans="2:33" s="10" customFormat="1" ht="24.75" customHeight="1" x14ac:dyDescent="0.25">
      <c r="B27" s="33" t="s">
        <v>111</v>
      </c>
      <c r="C27" s="530" t="s">
        <v>266</v>
      </c>
      <c r="D27" s="24"/>
      <c r="E27" s="578" t="s">
        <v>255</v>
      </c>
      <c r="F27" s="578"/>
      <c r="G27" s="578"/>
      <c r="H27" s="578"/>
      <c r="I27" s="578"/>
      <c r="J27" s="578"/>
      <c r="K27" s="529">
        <v>19</v>
      </c>
      <c r="L27" s="44" t="s">
        <v>25</v>
      </c>
      <c r="M27" s="73"/>
      <c r="N27" s="446">
        <v>2</v>
      </c>
      <c r="O27" s="447">
        <v>56</v>
      </c>
      <c r="P27" s="446">
        <v>2</v>
      </c>
      <c r="Q27" s="447">
        <v>56</v>
      </c>
      <c r="R27" s="446">
        <v>1</v>
      </c>
      <c r="S27" s="447">
        <v>56</v>
      </c>
      <c r="T27" s="446">
        <v>7</v>
      </c>
      <c r="U27" s="447">
        <v>42</v>
      </c>
      <c r="V27" s="446">
        <v>55</v>
      </c>
      <c r="W27" s="233">
        <v>4</v>
      </c>
      <c r="X27" s="446">
        <v>36</v>
      </c>
      <c r="Y27" s="233">
        <v>0</v>
      </c>
      <c r="Z27" s="446">
        <v>36</v>
      </c>
      <c r="AA27" s="233">
        <v>0</v>
      </c>
      <c r="AB27" s="228">
        <v>0</v>
      </c>
      <c r="AC27" s="233">
        <v>0</v>
      </c>
      <c r="AD27" s="228">
        <v>0</v>
      </c>
      <c r="AE27" s="233">
        <v>0</v>
      </c>
      <c r="AF27" s="228">
        <v>0</v>
      </c>
      <c r="AG27" s="233">
        <v>0</v>
      </c>
    </row>
    <row r="28" spans="2:33" s="10" customFormat="1" ht="31.5" customHeight="1" thickBot="1" x14ac:dyDescent="0.3">
      <c r="B28" s="33" t="s">
        <v>112</v>
      </c>
      <c r="C28" s="530" t="s">
        <v>260</v>
      </c>
      <c r="D28" s="24"/>
      <c r="E28" s="578" t="s">
        <v>255</v>
      </c>
      <c r="F28" s="578"/>
      <c r="G28" s="578"/>
      <c r="H28" s="578"/>
      <c r="I28" s="578"/>
      <c r="J28" s="578"/>
      <c r="K28" s="529">
        <v>133</v>
      </c>
      <c r="L28" s="44" t="s">
        <v>25</v>
      </c>
      <c r="M28" s="73"/>
      <c r="N28" s="471">
        <v>9</v>
      </c>
      <c r="O28" s="448">
        <v>0</v>
      </c>
      <c r="P28" s="471">
        <v>9</v>
      </c>
      <c r="Q28" s="448">
        <v>0</v>
      </c>
      <c r="R28" s="308">
        <v>9</v>
      </c>
      <c r="S28" s="235">
        <v>0</v>
      </c>
      <c r="T28" s="308">
        <v>0</v>
      </c>
      <c r="U28" s="235">
        <v>0</v>
      </c>
      <c r="V28" s="471">
        <v>0</v>
      </c>
      <c r="W28" s="235">
        <v>0</v>
      </c>
      <c r="X28" s="471">
        <v>0</v>
      </c>
      <c r="Y28" s="235">
        <v>0</v>
      </c>
      <c r="Z28" s="471">
        <v>0</v>
      </c>
      <c r="AA28" s="235">
        <v>0</v>
      </c>
      <c r="AB28" s="308">
        <v>0</v>
      </c>
      <c r="AC28" s="235">
        <v>0</v>
      </c>
      <c r="AD28" s="308">
        <v>0</v>
      </c>
      <c r="AE28" s="235">
        <v>0</v>
      </c>
      <c r="AF28" s="308">
        <v>0</v>
      </c>
      <c r="AG28" s="235">
        <v>0</v>
      </c>
    </row>
    <row r="29" spans="2:33" s="10" customFormat="1" ht="16.5" customHeight="1" thickBot="1" x14ac:dyDescent="0.3">
      <c r="B29" s="224"/>
      <c r="C29" s="225"/>
      <c r="D29" s="226"/>
      <c r="E29" s="528"/>
      <c r="F29" s="528"/>
      <c r="G29" s="528"/>
      <c r="H29" s="528"/>
      <c r="I29" s="528"/>
      <c r="J29" s="528"/>
      <c r="K29" s="528"/>
      <c r="L29" s="227"/>
      <c r="M29" s="39" t="s">
        <v>228</v>
      </c>
      <c r="N29" s="472">
        <f>SUM(N15:N28)</f>
        <v>140</v>
      </c>
      <c r="O29" s="373">
        <f>SUM(O14:O27)</f>
        <v>155</v>
      </c>
      <c r="P29" s="472">
        <v>140</v>
      </c>
      <c r="Q29" s="373">
        <v>155</v>
      </c>
      <c r="R29" s="381">
        <v>137</v>
      </c>
      <c r="S29" s="373">
        <v>143</v>
      </c>
      <c r="T29" s="381">
        <f>SUM(T15:T28)</f>
        <v>122</v>
      </c>
      <c r="U29" s="373">
        <f>SUM(U14:U27)</f>
        <v>53</v>
      </c>
      <c r="V29" s="472">
        <v>154</v>
      </c>
      <c r="W29" s="373">
        <v>13</v>
      </c>
      <c r="X29" s="472">
        <v>129</v>
      </c>
      <c r="Y29" s="373">
        <v>2</v>
      </c>
      <c r="Z29" s="472">
        <f>SUM(Z15:Z28)</f>
        <v>122</v>
      </c>
      <c r="AA29" s="373">
        <f>SUM(AA14:AA27)</f>
        <v>2</v>
      </c>
      <c r="AB29" s="381">
        <f>SUM(AB15:AB28)</f>
        <v>63</v>
      </c>
      <c r="AC29" s="373">
        <f>SUM(AC14:AC27)</f>
        <v>2</v>
      </c>
      <c r="AD29" s="381">
        <f>SUM(AD15:AD28)</f>
        <v>65</v>
      </c>
      <c r="AE29" s="373">
        <f>SUM(AE14:AE27)</f>
        <v>0</v>
      </c>
      <c r="AF29" s="381">
        <f>SUM(AF15:AF28)</f>
        <v>59</v>
      </c>
      <c r="AG29" s="373">
        <f>SUM(AG14:AG27)</f>
        <v>0</v>
      </c>
    </row>
    <row r="30" spans="2:33" s="37" customFormat="1" ht="11.25" customHeight="1" thickBot="1" x14ac:dyDescent="0.3">
      <c r="B30" s="558" t="s">
        <v>160</v>
      </c>
      <c r="C30" s="559"/>
      <c r="D30" s="559"/>
      <c r="E30" s="559"/>
      <c r="F30" s="559"/>
      <c r="G30" s="559"/>
      <c r="H30" s="559"/>
      <c r="I30" s="559"/>
      <c r="J30" s="559"/>
      <c r="K30" s="559"/>
      <c r="L30" s="560"/>
      <c r="M30" s="98"/>
      <c r="N30" s="349"/>
      <c r="O30" s="350"/>
      <c r="P30" s="349"/>
      <c r="Q30" s="350"/>
      <c r="R30" s="349"/>
      <c r="S30" s="350"/>
      <c r="T30" s="349"/>
      <c r="U30" s="350"/>
      <c r="V30" s="349"/>
      <c r="W30" s="350"/>
      <c r="X30" s="349"/>
      <c r="Y30" s="350"/>
      <c r="Z30" s="349"/>
      <c r="AA30" s="350"/>
      <c r="AB30" s="349"/>
      <c r="AC30" s="350"/>
      <c r="AD30" s="349"/>
      <c r="AE30" s="350"/>
      <c r="AF30" s="349"/>
      <c r="AG30" s="350"/>
    </row>
    <row r="31" spans="2:33" s="9" customFormat="1" ht="18.75" customHeight="1" x14ac:dyDescent="0.25">
      <c r="B31" s="33" t="s">
        <v>114</v>
      </c>
      <c r="C31" s="530" t="s">
        <v>261</v>
      </c>
      <c r="D31" s="24"/>
      <c r="E31" s="581" t="s">
        <v>255</v>
      </c>
      <c r="F31" s="581"/>
      <c r="G31" s="581"/>
      <c r="H31" s="581"/>
      <c r="I31" s="581"/>
      <c r="J31" s="581"/>
      <c r="K31" s="529">
        <v>198</v>
      </c>
      <c r="L31" s="44" t="s">
        <v>25</v>
      </c>
      <c r="M31" s="73"/>
      <c r="N31" s="446">
        <v>60</v>
      </c>
      <c r="O31" s="544">
        <v>35</v>
      </c>
      <c r="P31" s="446">
        <v>60</v>
      </c>
      <c r="Q31" s="544">
        <v>35</v>
      </c>
      <c r="R31" s="446">
        <v>60</v>
      </c>
      <c r="S31" s="229">
        <v>35</v>
      </c>
      <c r="T31" s="446">
        <v>86</v>
      </c>
      <c r="U31" s="229">
        <v>0</v>
      </c>
      <c r="V31" s="228">
        <v>80</v>
      </c>
      <c r="W31" s="229">
        <v>0</v>
      </c>
      <c r="X31" s="228">
        <v>80</v>
      </c>
      <c r="Y31" s="229">
        <v>0</v>
      </c>
      <c r="Z31" s="228">
        <v>80</v>
      </c>
      <c r="AA31" s="229">
        <v>0</v>
      </c>
      <c r="AB31" s="228">
        <v>80</v>
      </c>
      <c r="AC31" s="229">
        <v>0</v>
      </c>
      <c r="AD31" s="228">
        <v>0</v>
      </c>
      <c r="AE31" s="229">
        <v>0</v>
      </c>
      <c r="AF31" s="228">
        <v>0</v>
      </c>
      <c r="AG31" s="229">
        <v>0</v>
      </c>
    </row>
    <row r="32" spans="2:33" s="9" customFormat="1" ht="15" customHeight="1" x14ac:dyDescent="0.25">
      <c r="B32" s="32" t="s">
        <v>117</v>
      </c>
      <c r="C32" s="529" t="s">
        <v>118</v>
      </c>
      <c r="D32" s="93"/>
      <c r="E32" s="581" t="s">
        <v>26</v>
      </c>
      <c r="F32" s="581"/>
      <c r="G32" s="581"/>
      <c r="H32" s="581"/>
      <c r="I32" s="581"/>
      <c r="J32" s="581"/>
      <c r="K32" s="529">
        <v>6</v>
      </c>
      <c r="L32" s="44" t="s">
        <v>10</v>
      </c>
      <c r="M32" s="73"/>
      <c r="N32" s="446">
        <v>0</v>
      </c>
      <c r="O32" s="447">
        <v>0</v>
      </c>
      <c r="P32" s="446">
        <v>0</v>
      </c>
      <c r="Q32" s="447">
        <v>0</v>
      </c>
      <c r="R32" s="228">
        <v>0</v>
      </c>
      <c r="S32" s="233">
        <v>0</v>
      </c>
      <c r="T32" s="228">
        <v>0</v>
      </c>
      <c r="U32" s="233">
        <v>0</v>
      </c>
      <c r="V32" s="228">
        <v>0</v>
      </c>
      <c r="W32" s="233">
        <v>0</v>
      </c>
      <c r="X32" s="228">
        <v>0</v>
      </c>
      <c r="Y32" s="233">
        <v>0</v>
      </c>
      <c r="Z32" s="228">
        <v>0</v>
      </c>
      <c r="AA32" s="233">
        <v>0</v>
      </c>
      <c r="AB32" s="228">
        <v>0</v>
      </c>
      <c r="AC32" s="233">
        <v>0</v>
      </c>
      <c r="AD32" s="228">
        <v>0</v>
      </c>
      <c r="AE32" s="233">
        <v>0</v>
      </c>
      <c r="AF32" s="228">
        <v>0</v>
      </c>
      <c r="AG32" s="233">
        <v>0</v>
      </c>
    </row>
    <row r="33" spans="2:33" s="9" customFormat="1" ht="27" customHeight="1" x14ac:dyDescent="0.25">
      <c r="B33" s="32" t="s">
        <v>120</v>
      </c>
      <c r="C33" s="530" t="s">
        <v>119</v>
      </c>
      <c r="D33" s="22"/>
      <c r="E33" s="582" t="s">
        <v>18</v>
      </c>
      <c r="F33" s="582"/>
      <c r="G33" s="582"/>
      <c r="H33" s="582"/>
      <c r="I33" s="582"/>
      <c r="J33" s="583"/>
      <c r="K33" s="529">
        <v>152</v>
      </c>
      <c r="L33" s="44" t="s">
        <v>13</v>
      </c>
      <c r="M33" s="73"/>
      <c r="N33" s="446">
        <v>27</v>
      </c>
      <c r="O33" s="348">
        <v>65</v>
      </c>
      <c r="P33" s="446">
        <v>27</v>
      </c>
      <c r="Q33" s="348">
        <v>65</v>
      </c>
      <c r="R33" s="446">
        <v>27</v>
      </c>
      <c r="S33" s="348">
        <v>65</v>
      </c>
      <c r="T33" s="446">
        <v>37</v>
      </c>
      <c r="U33" s="348">
        <v>43</v>
      </c>
      <c r="V33" s="446">
        <v>37</v>
      </c>
      <c r="W33" s="348">
        <v>43</v>
      </c>
      <c r="X33" s="446">
        <v>37</v>
      </c>
      <c r="Y33" s="348">
        <v>43</v>
      </c>
      <c r="Z33" s="446">
        <v>61</v>
      </c>
      <c r="AA33" s="348">
        <v>22</v>
      </c>
      <c r="AB33" s="446">
        <v>61</v>
      </c>
      <c r="AC33" s="348">
        <v>22</v>
      </c>
      <c r="AD33" s="446">
        <v>50</v>
      </c>
      <c r="AE33" s="348">
        <v>21</v>
      </c>
      <c r="AF33" s="228">
        <v>86</v>
      </c>
      <c r="AG33" s="239">
        <v>0</v>
      </c>
    </row>
    <row r="34" spans="2:33" s="9" customFormat="1" ht="16.5" customHeight="1" x14ac:dyDescent="0.25">
      <c r="B34" s="32" t="s">
        <v>121</v>
      </c>
      <c r="C34" s="529" t="s">
        <v>122</v>
      </c>
      <c r="D34" s="96"/>
      <c r="E34" s="581" t="s">
        <v>26</v>
      </c>
      <c r="F34" s="581"/>
      <c r="G34" s="581"/>
      <c r="H34" s="581"/>
      <c r="I34" s="581"/>
      <c r="J34" s="581"/>
      <c r="K34" s="529">
        <v>6</v>
      </c>
      <c r="L34" s="44" t="s">
        <v>10</v>
      </c>
      <c r="M34" s="73"/>
      <c r="N34" s="446">
        <v>0</v>
      </c>
      <c r="O34" s="348">
        <v>0</v>
      </c>
      <c r="P34" s="446">
        <v>0</v>
      </c>
      <c r="Q34" s="348">
        <v>0</v>
      </c>
      <c r="R34" s="446">
        <v>0</v>
      </c>
      <c r="S34" s="348">
        <v>0</v>
      </c>
      <c r="T34" s="446">
        <v>0</v>
      </c>
      <c r="U34" s="348">
        <v>0</v>
      </c>
      <c r="V34" s="228">
        <v>0</v>
      </c>
      <c r="W34" s="239">
        <v>0</v>
      </c>
      <c r="X34" s="228">
        <v>0</v>
      </c>
      <c r="Y34" s="239">
        <v>0</v>
      </c>
      <c r="Z34" s="228">
        <v>0</v>
      </c>
      <c r="AA34" s="239">
        <v>0</v>
      </c>
      <c r="AB34" s="228">
        <v>0</v>
      </c>
      <c r="AC34" s="239">
        <v>0</v>
      </c>
      <c r="AD34" s="446">
        <v>0</v>
      </c>
      <c r="AE34" s="348">
        <v>0</v>
      </c>
      <c r="AF34" s="228">
        <v>0</v>
      </c>
      <c r="AG34" s="239">
        <v>0</v>
      </c>
    </row>
    <row r="35" spans="2:33" s="9" customFormat="1" ht="24.75" customHeight="1" x14ac:dyDescent="0.25">
      <c r="B35" s="32" t="s">
        <v>123</v>
      </c>
      <c r="C35" s="530" t="s">
        <v>124</v>
      </c>
      <c r="D35" s="22"/>
      <c r="E35" s="582" t="s">
        <v>18</v>
      </c>
      <c r="F35" s="582"/>
      <c r="G35" s="582"/>
      <c r="H35" s="582"/>
      <c r="I35" s="582"/>
      <c r="J35" s="583"/>
      <c r="K35" s="529">
        <v>118</v>
      </c>
      <c r="L35" s="44" t="s">
        <v>13</v>
      </c>
      <c r="M35" s="73"/>
      <c r="N35" s="446">
        <v>19</v>
      </c>
      <c r="O35" s="348">
        <v>47</v>
      </c>
      <c r="P35" s="446">
        <v>19</v>
      </c>
      <c r="Q35" s="348">
        <v>47</v>
      </c>
      <c r="R35" s="446">
        <v>19</v>
      </c>
      <c r="S35" s="348">
        <v>47</v>
      </c>
      <c r="T35" s="446">
        <v>51</v>
      </c>
      <c r="U35" s="348">
        <v>11</v>
      </c>
      <c r="V35" s="446">
        <v>51</v>
      </c>
      <c r="W35" s="239">
        <v>11</v>
      </c>
      <c r="X35" s="446">
        <v>62</v>
      </c>
      <c r="Y35" s="239">
        <v>0</v>
      </c>
      <c r="Z35" s="446">
        <v>62</v>
      </c>
      <c r="AA35" s="239">
        <v>0</v>
      </c>
      <c r="AB35" s="446">
        <v>62</v>
      </c>
      <c r="AC35" s="239">
        <v>0</v>
      </c>
      <c r="AD35" s="446">
        <v>47</v>
      </c>
      <c r="AE35" s="348">
        <v>0</v>
      </c>
      <c r="AF35" s="228">
        <v>40</v>
      </c>
      <c r="AG35" s="239">
        <v>0</v>
      </c>
    </row>
    <row r="36" spans="2:33" s="9" customFormat="1" ht="15" customHeight="1" x14ac:dyDescent="0.25">
      <c r="B36" s="32" t="s">
        <v>125</v>
      </c>
      <c r="C36" s="529" t="s">
        <v>126</v>
      </c>
      <c r="D36" s="93"/>
      <c r="E36" s="581" t="s">
        <v>26</v>
      </c>
      <c r="F36" s="581"/>
      <c r="G36" s="581"/>
      <c r="H36" s="581"/>
      <c r="I36" s="581"/>
      <c r="J36" s="581"/>
      <c r="K36" s="529">
        <v>6</v>
      </c>
      <c r="L36" s="44" t="s">
        <v>10</v>
      </c>
      <c r="M36" s="73"/>
      <c r="N36" s="446">
        <v>0</v>
      </c>
      <c r="O36" s="348">
        <v>0</v>
      </c>
      <c r="P36" s="446">
        <v>0</v>
      </c>
      <c r="Q36" s="348">
        <v>0</v>
      </c>
      <c r="R36" s="446">
        <v>0</v>
      </c>
      <c r="S36" s="348">
        <v>0</v>
      </c>
      <c r="T36" s="446">
        <v>0</v>
      </c>
      <c r="U36" s="348">
        <v>0</v>
      </c>
      <c r="V36" s="446">
        <v>0</v>
      </c>
      <c r="W36" s="239">
        <v>0</v>
      </c>
      <c r="X36" s="446">
        <v>0</v>
      </c>
      <c r="Y36" s="239">
        <v>0</v>
      </c>
      <c r="Z36" s="446">
        <v>0</v>
      </c>
      <c r="AA36" s="239">
        <v>0</v>
      </c>
      <c r="AB36" s="228">
        <v>0</v>
      </c>
      <c r="AC36" s="239">
        <v>0</v>
      </c>
      <c r="AD36" s="446">
        <v>0</v>
      </c>
      <c r="AE36" s="348">
        <v>0</v>
      </c>
      <c r="AF36" s="228">
        <v>0</v>
      </c>
      <c r="AG36" s="239">
        <v>0</v>
      </c>
    </row>
    <row r="37" spans="2:33" s="9" customFormat="1" ht="26.25" customHeight="1" x14ac:dyDescent="0.25">
      <c r="B37" s="32" t="s">
        <v>127</v>
      </c>
      <c r="C37" s="530" t="s">
        <v>128</v>
      </c>
      <c r="D37" s="22"/>
      <c r="E37" s="582" t="s">
        <v>18</v>
      </c>
      <c r="F37" s="582"/>
      <c r="G37" s="582"/>
      <c r="H37" s="582"/>
      <c r="I37" s="582"/>
      <c r="J37" s="583"/>
      <c r="K37" s="529">
        <v>155</v>
      </c>
      <c r="L37" s="44" t="s">
        <v>13</v>
      </c>
      <c r="M37" s="73"/>
      <c r="N37" s="446">
        <v>15</v>
      </c>
      <c r="O37" s="348">
        <v>61</v>
      </c>
      <c r="P37" s="446">
        <v>15</v>
      </c>
      <c r="Q37" s="348">
        <v>61</v>
      </c>
      <c r="R37" s="446">
        <v>15</v>
      </c>
      <c r="S37" s="348">
        <v>61</v>
      </c>
      <c r="T37" s="446">
        <v>62</v>
      </c>
      <c r="U37" s="348">
        <v>5</v>
      </c>
      <c r="V37" s="446">
        <v>62</v>
      </c>
      <c r="W37" s="348">
        <v>5</v>
      </c>
      <c r="X37" s="446">
        <v>62</v>
      </c>
      <c r="Y37" s="348">
        <v>5</v>
      </c>
      <c r="Z37" s="446">
        <v>62</v>
      </c>
      <c r="AA37" s="348">
        <v>5</v>
      </c>
      <c r="AB37" s="446">
        <v>60</v>
      </c>
      <c r="AC37" s="348">
        <v>5</v>
      </c>
      <c r="AD37" s="446">
        <v>34</v>
      </c>
      <c r="AE37" s="348">
        <v>5</v>
      </c>
      <c r="AF37" s="228">
        <v>89</v>
      </c>
      <c r="AG37" s="348">
        <v>4</v>
      </c>
    </row>
    <row r="38" spans="2:33" s="9" customFormat="1" ht="15.75" customHeight="1" x14ac:dyDescent="0.25">
      <c r="B38" s="32" t="s">
        <v>129</v>
      </c>
      <c r="C38" s="530" t="s">
        <v>130</v>
      </c>
      <c r="D38" s="92"/>
      <c r="E38" s="581" t="s">
        <v>92</v>
      </c>
      <c r="F38" s="581"/>
      <c r="G38" s="581"/>
      <c r="H38" s="581"/>
      <c r="I38" s="581"/>
      <c r="J38" s="581"/>
      <c r="K38" s="529">
        <v>6</v>
      </c>
      <c r="L38" s="44" t="s">
        <v>91</v>
      </c>
      <c r="M38" s="73"/>
      <c r="N38" s="446">
        <v>1</v>
      </c>
      <c r="O38" s="348">
        <v>0</v>
      </c>
      <c r="P38" s="446">
        <v>1</v>
      </c>
      <c r="Q38" s="348">
        <v>0</v>
      </c>
      <c r="R38" s="446">
        <v>1</v>
      </c>
      <c r="S38" s="348">
        <v>0</v>
      </c>
      <c r="T38" s="446">
        <v>1</v>
      </c>
      <c r="U38" s="348">
        <v>0</v>
      </c>
      <c r="V38" s="446">
        <v>1</v>
      </c>
      <c r="W38" s="239">
        <v>0</v>
      </c>
      <c r="X38" s="446">
        <v>1</v>
      </c>
      <c r="Y38" s="239">
        <v>0</v>
      </c>
      <c r="Z38" s="446">
        <v>1</v>
      </c>
      <c r="AA38" s="239">
        <v>0</v>
      </c>
      <c r="AB38" s="228">
        <v>1</v>
      </c>
      <c r="AC38" s="239">
        <v>0</v>
      </c>
      <c r="AD38" s="446">
        <v>1</v>
      </c>
      <c r="AE38" s="348">
        <v>0</v>
      </c>
      <c r="AF38" s="228">
        <v>1</v>
      </c>
      <c r="AG38" s="239">
        <v>0</v>
      </c>
    </row>
    <row r="39" spans="2:33" s="9" customFormat="1" ht="26.25" customHeight="1" x14ac:dyDescent="0.25">
      <c r="B39" s="32" t="s">
        <v>131</v>
      </c>
      <c r="C39" s="530" t="s">
        <v>132</v>
      </c>
      <c r="D39" s="24"/>
      <c r="E39" s="581" t="s">
        <v>255</v>
      </c>
      <c r="F39" s="581"/>
      <c r="G39" s="581"/>
      <c r="H39" s="581"/>
      <c r="I39" s="581"/>
      <c r="J39" s="581"/>
      <c r="K39" s="529">
        <v>239</v>
      </c>
      <c r="L39" s="44" t="s">
        <v>25</v>
      </c>
      <c r="M39" s="73"/>
      <c r="N39" s="446">
        <v>55</v>
      </c>
      <c r="O39" s="348">
        <v>47</v>
      </c>
      <c r="P39" s="446">
        <v>55</v>
      </c>
      <c r="Q39" s="348">
        <v>47</v>
      </c>
      <c r="R39" s="446">
        <v>55</v>
      </c>
      <c r="S39" s="348">
        <v>47</v>
      </c>
      <c r="T39" s="446">
        <v>112</v>
      </c>
      <c r="U39" s="348">
        <v>0</v>
      </c>
      <c r="V39" s="446">
        <v>112</v>
      </c>
      <c r="W39" s="239">
        <v>0</v>
      </c>
      <c r="X39" s="446">
        <v>112</v>
      </c>
      <c r="Y39" s="239">
        <v>0</v>
      </c>
      <c r="Z39" s="446">
        <v>104</v>
      </c>
      <c r="AA39" s="239">
        <v>0</v>
      </c>
      <c r="AB39" s="446">
        <v>102</v>
      </c>
      <c r="AC39" s="239">
        <v>0</v>
      </c>
      <c r="AD39" s="446">
        <v>57</v>
      </c>
      <c r="AE39" s="348">
        <v>0</v>
      </c>
      <c r="AF39" s="228">
        <v>116</v>
      </c>
      <c r="AG39" s="239">
        <v>0</v>
      </c>
    </row>
    <row r="40" spans="2:33" s="9" customFormat="1" ht="15" customHeight="1" x14ac:dyDescent="0.25">
      <c r="B40" s="32" t="s">
        <v>133</v>
      </c>
      <c r="C40" s="530" t="s">
        <v>134</v>
      </c>
      <c r="D40" s="92"/>
      <c r="E40" s="581" t="s">
        <v>92</v>
      </c>
      <c r="F40" s="581"/>
      <c r="G40" s="581"/>
      <c r="H40" s="581"/>
      <c r="I40" s="581"/>
      <c r="J40" s="581"/>
      <c r="K40" s="529">
        <v>6</v>
      </c>
      <c r="L40" s="44" t="s">
        <v>91</v>
      </c>
      <c r="M40" s="73"/>
      <c r="N40" s="446">
        <v>1</v>
      </c>
      <c r="O40" s="447">
        <v>0</v>
      </c>
      <c r="P40" s="446">
        <v>1</v>
      </c>
      <c r="Q40" s="447">
        <v>0</v>
      </c>
      <c r="R40" s="446">
        <v>1</v>
      </c>
      <c r="S40" s="447">
        <v>0</v>
      </c>
      <c r="T40" s="446">
        <v>0</v>
      </c>
      <c r="U40" s="447">
        <v>0</v>
      </c>
      <c r="V40" s="446">
        <v>0</v>
      </c>
      <c r="W40" s="233">
        <v>0</v>
      </c>
      <c r="X40" s="446">
        <v>0</v>
      </c>
      <c r="Y40" s="233">
        <v>0</v>
      </c>
      <c r="Z40" s="446">
        <v>0</v>
      </c>
      <c r="AA40" s="233">
        <v>0</v>
      </c>
      <c r="AB40" s="228">
        <v>0</v>
      </c>
      <c r="AC40" s="233">
        <v>0</v>
      </c>
      <c r="AD40" s="446">
        <v>0</v>
      </c>
      <c r="AE40" s="447">
        <v>0</v>
      </c>
      <c r="AF40" s="228">
        <v>0</v>
      </c>
      <c r="AG40" s="233">
        <v>0</v>
      </c>
    </row>
    <row r="41" spans="2:33" s="9" customFormat="1" ht="26.25" customHeight="1" x14ac:dyDescent="0.25">
      <c r="B41" s="32" t="s">
        <v>135</v>
      </c>
      <c r="C41" s="530" t="s">
        <v>136</v>
      </c>
      <c r="D41" s="24"/>
      <c r="E41" s="581" t="s">
        <v>255</v>
      </c>
      <c r="F41" s="581"/>
      <c r="G41" s="581"/>
      <c r="H41" s="581"/>
      <c r="I41" s="581"/>
      <c r="J41" s="581"/>
      <c r="K41" s="529">
        <v>173</v>
      </c>
      <c r="L41" s="44" t="s">
        <v>25</v>
      </c>
      <c r="M41" s="73"/>
      <c r="N41" s="446">
        <v>42</v>
      </c>
      <c r="O41" s="447">
        <v>19</v>
      </c>
      <c r="P41" s="446">
        <v>42</v>
      </c>
      <c r="Q41" s="447">
        <v>19</v>
      </c>
      <c r="R41" s="446">
        <v>42</v>
      </c>
      <c r="S41" s="447">
        <v>19</v>
      </c>
      <c r="T41" s="446">
        <v>71</v>
      </c>
      <c r="U41" s="447">
        <v>0</v>
      </c>
      <c r="V41" s="446">
        <v>71</v>
      </c>
      <c r="W41" s="233">
        <v>0</v>
      </c>
      <c r="X41" s="446">
        <v>63</v>
      </c>
      <c r="Y41" s="233">
        <v>0</v>
      </c>
      <c r="Z41" s="446">
        <v>63</v>
      </c>
      <c r="AA41" s="233">
        <v>0</v>
      </c>
      <c r="AB41" s="446">
        <v>53</v>
      </c>
      <c r="AC41" s="233">
        <v>0</v>
      </c>
      <c r="AD41" s="446">
        <v>43</v>
      </c>
      <c r="AE41" s="447">
        <v>0</v>
      </c>
      <c r="AF41" s="228">
        <v>24</v>
      </c>
      <c r="AG41" s="233">
        <v>0</v>
      </c>
    </row>
    <row r="42" spans="2:33" s="9" customFormat="1" ht="17.25" customHeight="1" x14ac:dyDescent="0.25">
      <c r="B42" s="32" t="s">
        <v>137</v>
      </c>
      <c r="C42" s="530" t="s">
        <v>138</v>
      </c>
      <c r="D42" s="92"/>
      <c r="E42" s="581" t="s">
        <v>92</v>
      </c>
      <c r="F42" s="581"/>
      <c r="G42" s="581"/>
      <c r="H42" s="581"/>
      <c r="I42" s="581"/>
      <c r="J42" s="581"/>
      <c r="K42" s="529">
        <v>6</v>
      </c>
      <c r="L42" s="44" t="s">
        <v>91</v>
      </c>
      <c r="M42" s="73"/>
      <c r="N42" s="446">
        <v>2</v>
      </c>
      <c r="O42" s="447">
        <v>0</v>
      </c>
      <c r="P42" s="446">
        <v>2</v>
      </c>
      <c r="Q42" s="447">
        <v>0</v>
      </c>
      <c r="R42" s="446">
        <v>2</v>
      </c>
      <c r="S42" s="447">
        <v>0</v>
      </c>
      <c r="T42" s="446">
        <v>2</v>
      </c>
      <c r="U42" s="447">
        <v>0</v>
      </c>
      <c r="V42" s="446">
        <v>2</v>
      </c>
      <c r="W42" s="233">
        <v>0</v>
      </c>
      <c r="X42" s="446">
        <v>2</v>
      </c>
      <c r="Y42" s="233">
        <v>0</v>
      </c>
      <c r="Z42" s="446">
        <v>2</v>
      </c>
      <c r="AA42" s="233">
        <v>0</v>
      </c>
      <c r="AB42" s="228">
        <v>2</v>
      </c>
      <c r="AC42" s="233">
        <v>0</v>
      </c>
      <c r="AD42" s="446">
        <v>2</v>
      </c>
      <c r="AE42" s="447">
        <v>0</v>
      </c>
      <c r="AF42" s="228">
        <v>2</v>
      </c>
      <c r="AG42" s="233">
        <v>0</v>
      </c>
    </row>
    <row r="43" spans="2:33" s="9" customFormat="1" ht="21.75" customHeight="1" thickBot="1" x14ac:dyDescent="0.3">
      <c r="B43" s="32" t="s">
        <v>139</v>
      </c>
      <c r="C43" s="530" t="s">
        <v>140</v>
      </c>
      <c r="D43" s="22"/>
      <c r="E43" s="582" t="s">
        <v>18</v>
      </c>
      <c r="F43" s="582"/>
      <c r="G43" s="582"/>
      <c r="H43" s="582"/>
      <c r="I43" s="582"/>
      <c r="J43" s="583"/>
      <c r="K43" s="529">
        <v>69</v>
      </c>
      <c r="L43" s="44" t="s">
        <v>13</v>
      </c>
      <c r="M43" s="73"/>
      <c r="N43" s="446">
        <v>6</v>
      </c>
      <c r="O43" s="448">
        <v>48</v>
      </c>
      <c r="P43" s="446">
        <v>6</v>
      </c>
      <c r="Q43" s="448">
        <v>48</v>
      </c>
      <c r="R43" s="446">
        <v>6</v>
      </c>
      <c r="S43" s="448">
        <v>48</v>
      </c>
      <c r="T43" s="446">
        <v>55</v>
      </c>
      <c r="U43" s="448">
        <v>0</v>
      </c>
      <c r="V43" s="446">
        <v>55</v>
      </c>
      <c r="W43" s="235">
        <v>0</v>
      </c>
      <c r="X43" s="446">
        <v>55</v>
      </c>
      <c r="Y43" s="235">
        <v>0</v>
      </c>
      <c r="Z43" s="446">
        <v>54</v>
      </c>
      <c r="AA43" s="235">
        <v>0</v>
      </c>
      <c r="AB43" s="446">
        <v>51</v>
      </c>
      <c r="AC43" s="235">
        <v>0</v>
      </c>
      <c r="AD43" s="446">
        <v>9</v>
      </c>
      <c r="AE43" s="448">
        <v>0</v>
      </c>
      <c r="AF43" s="228">
        <v>4</v>
      </c>
      <c r="AG43" s="235">
        <v>0</v>
      </c>
    </row>
    <row r="44" spans="2:33" s="9" customFormat="1" ht="15.75" customHeight="1" thickBot="1" x14ac:dyDescent="0.3">
      <c r="B44" s="238"/>
      <c r="C44" s="225"/>
      <c r="D44" s="226"/>
      <c r="E44" s="528"/>
      <c r="F44" s="528"/>
      <c r="G44" s="528"/>
      <c r="H44" s="528"/>
      <c r="I44" s="528"/>
      <c r="J44" s="528"/>
      <c r="K44" s="528"/>
      <c r="L44" s="227"/>
      <c r="M44" s="39" t="s">
        <v>228</v>
      </c>
      <c r="N44" s="446">
        <f t="shared" ref="N44:O44" si="0">SUM(N31:N43)</f>
        <v>228</v>
      </c>
      <c r="O44" s="449">
        <f t="shared" si="0"/>
        <v>322</v>
      </c>
      <c r="P44" s="446">
        <v>228</v>
      </c>
      <c r="Q44" s="449">
        <v>322</v>
      </c>
      <c r="R44" s="446">
        <v>228</v>
      </c>
      <c r="S44" s="449">
        <v>322</v>
      </c>
      <c r="T44" s="446">
        <f t="shared" ref="T44:U44" si="1">SUM(T31:T43)</f>
        <v>477</v>
      </c>
      <c r="U44" s="449">
        <f t="shared" si="1"/>
        <v>59</v>
      </c>
      <c r="V44" s="446">
        <v>471</v>
      </c>
      <c r="W44" s="449">
        <v>59</v>
      </c>
      <c r="X44" s="446">
        <v>474</v>
      </c>
      <c r="Y44" s="449">
        <v>48</v>
      </c>
      <c r="Z44" s="446">
        <f t="shared" ref="Z44:AG44" si="2">SUM(Z31:Z43)</f>
        <v>489</v>
      </c>
      <c r="AA44" s="449">
        <f t="shared" si="2"/>
        <v>27</v>
      </c>
      <c r="AB44" s="446">
        <f t="shared" si="2"/>
        <v>472</v>
      </c>
      <c r="AC44" s="449">
        <f t="shared" si="2"/>
        <v>27</v>
      </c>
      <c r="AD44" s="446">
        <f t="shared" si="2"/>
        <v>243</v>
      </c>
      <c r="AE44" s="449">
        <f t="shared" si="2"/>
        <v>26</v>
      </c>
      <c r="AF44" s="228">
        <f t="shared" si="2"/>
        <v>362</v>
      </c>
      <c r="AG44" s="241">
        <f t="shared" si="2"/>
        <v>4</v>
      </c>
    </row>
    <row r="45" spans="2:33" s="37" customFormat="1" ht="10.5" customHeight="1" x14ac:dyDescent="0.25">
      <c r="B45" s="558" t="s">
        <v>161</v>
      </c>
      <c r="C45" s="559"/>
      <c r="D45" s="559"/>
      <c r="E45" s="559"/>
      <c r="F45" s="559"/>
      <c r="G45" s="559"/>
      <c r="H45" s="559"/>
      <c r="I45" s="559"/>
      <c r="J45" s="559"/>
      <c r="K45" s="559"/>
      <c r="L45" s="560"/>
      <c r="M45" s="98"/>
      <c r="N45" s="351"/>
      <c r="O45" s="352"/>
      <c r="P45" s="351"/>
      <c r="Q45" s="352"/>
      <c r="R45" s="351"/>
      <c r="S45" s="352"/>
      <c r="T45" s="351"/>
      <c r="U45" s="352"/>
      <c r="V45" s="351"/>
      <c r="W45" s="352"/>
      <c r="X45" s="351"/>
      <c r="Y45" s="352"/>
      <c r="Z45" s="351"/>
      <c r="AA45" s="352"/>
      <c r="AB45" s="351"/>
      <c r="AC45" s="352"/>
      <c r="AD45" s="351"/>
      <c r="AE45" s="352"/>
      <c r="AF45" s="351"/>
      <c r="AG45" s="352"/>
    </row>
    <row r="46" spans="2:33" s="9" customFormat="1" ht="20.25" customHeight="1" x14ac:dyDescent="0.25">
      <c r="B46" s="32" t="s">
        <v>142</v>
      </c>
      <c r="C46" s="530" t="s">
        <v>141</v>
      </c>
      <c r="D46" s="29"/>
      <c r="E46" s="579" t="s">
        <v>2</v>
      </c>
      <c r="F46" s="579"/>
      <c r="G46" s="579"/>
      <c r="H46" s="579"/>
      <c r="I46" s="579"/>
      <c r="J46" s="580"/>
      <c r="K46" s="529">
        <v>491</v>
      </c>
      <c r="L46" s="44" t="s">
        <v>4</v>
      </c>
      <c r="M46" s="73"/>
      <c r="N46" s="218"/>
      <c r="O46" s="219"/>
      <c r="P46" s="218"/>
      <c r="Q46" s="219"/>
      <c r="R46" s="218"/>
      <c r="S46" s="219"/>
      <c r="T46" s="218"/>
      <c r="U46" s="219"/>
      <c r="V46" s="218"/>
      <c r="W46" s="219"/>
      <c r="X46" s="218"/>
      <c r="Y46" s="219"/>
      <c r="Z46" s="218"/>
      <c r="AA46" s="219"/>
      <c r="AB46" s="218"/>
      <c r="AC46" s="219"/>
      <c r="AD46" s="218"/>
      <c r="AE46" s="219"/>
      <c r="AF46" s="218"/>
      <c r="AG46" s="219"/>
    </row>
    <row r="47" spans="2:33" s="84" customFormat="1" ht="11.25" customHeight="1" thickBot="1" x14ac:dyDescent="0.3">
      <c r="B47" s="558" t="s">
        <v>181</v>
      </c>
      <c r="C47" s="559"/>
      <c r="D47" s="559"/>
      <c r="E47" s="559"/>
      <c r="F47" s="559"/>
      <c r="G47" s="559"/>
      <c r="H47" s="559"/>
      <c r="I47" s="559"/>
      <c r="J47" s="559"/>
      <c r="K47" s="559"/>
      <c r="L47" s="560"/>
      <c r="M47" s="98"/>
      <c r="N47" s="353"/>
      <c r="O47" s="354"/>
      <c r="P47" s="353"/>
      <c r="Q47" s="354"/>
      <c r="R47" s="353"/>
      <c r="S47" s="354"/>
      <c r="T47" s="353"/>
      <c r="U47" s="354"/>
      <c r="V47" s="353"/>
      <c r="W47" s="354"/>
      <c r="X47" s="353"/>
      <c r="Y47" s="354"/>
      <c r="Z47" s="353"/>
      <c r="AA47" s="354"/>
      <c r="AB47" s="353"/>
      <c r="AC47" s="354"/>
      <c r="AD47" s="353"/>
      <c r="AE47" s="354"/>
      <c r="AF47" s="353"/>
      <c r="AG47" s="354"/>
    </row>
    <row r="48" spans="2:33" s="9" customFormat="1" ht="23.25" customHeight="1" x14ac:dyDescent="0.25">
      <c r="B48" s="32" t="s">
        <v>190</v>
      </c>
      <c r="C48" s="530" t="s">
        <v>193</v>
      </c>
      <c r="D48" s="24"/>
      <c r="E48" s="578" t="s">
        <v>255</v>
      </c>
      <c r="F48" s="578"/>
      <c r="G48" s="578"/>
      <c r="H48" s="578"/>
      <c r="I48" s="578"/>
      <c r="J48" s="578"/>
      <c r="K48" s="529">
        <v>348</v>
      </c>
      <c r="L48" s="44" t="s">
        <v>25</v>
      </c>
      <c r="M48" s="73"/>
      <c r="N48" s="436">
        <v>159</v>
      </c>
      <c r="O48" s="483">
        <v>67</v>
      </c>
      <c r="P48" s="446">
        <v>111</v>
      </c>
      <c r="Q48" s="447">
        <v>57</v>
      </c>
      <c r="R48" s="446">
        <v>111</v>
      </c>
      <c r="S48" s="233">
        <v>57</v>
      </c>
      <c r="T48" s="446">
        <v>138</v>
      </c>
      <c r="U48" s="233">
        <v>0</v>
      </c>
      <c r="V48" s="446">
        <v>138</v>
      </c>
      <c r="W48" s="233">
        <v>0</v>
      </c>
      <c r="X48" s="446">
        <v>138</v>
      </c>
      <c r="Y48" s="233">
        <v>0</v>
      </c>
      <c r="Z48" s="446">
        <v>96</v>
      </c>
      <c r="AA48" s="233">
        <v>0</v>
      </c>
      <c r="AB48" s="228">
        <v>39</v>
      </c>
      <c r="AC48" s="233">
        <v>0</v>
      </c>
      <c r="AD48" s="228">
        <v>0</v>
      </c>
      <c r="AE48" s="233">
        <v>0</v>
      </c>
      <c r="AF48" s="228">
        <v>0</v>
      </c>
      <c r="AG48" s="233">
        <v>0</v>
      </c>
    </row>
    <row r="49" spans="2:33" s="9" customFormat="1" ht="21" customHeight="1" x14ac:dyDescent="0.25">
      <c r="B49" s="32" t="s">
        <v>191</v>
      </c>
      <c r="C49" s="530" t="s">
        <v>192</v>
      </c>
      <c r="D49" s="90"/>
      <c r="E49" s="583" t="s">
        <v>30</v>
      </c>
      <c r="F49" s="586"/>
      <c r="G49" s="586"/>
      <c r="H49" s="586"/>
      <c r="I49" s="586"/>
      <c r="J49" s="586"/>
      <c r="K49" s="529">
        <v>6</v>
      </c>
      <c r="L49" s="44" t="s">
        <v>24</v>
      </c>
      <c r="M49" s="73"/>
      <c r="N49" s="436">
        <v>6</v>
      </c>
      <c r="O49" s="447">
        <v>0</v>
      </c>
      <c r="P49" s="446">
        <v>0</v>
      </c>
      <c r="Q49" s="447">
        <v>0</v>
      </c>
      <c r="R49" s="446">
        <v>0</v>
      </c>
      <c r="S49" s="233">
        <v>0</v>
      </c>
      <c r="T49" s="446">
        <v>0</v>
      </c>
      <c r="U49" s="233">
        <v>0</v>
      </c>
      <c r="V49" s="446">
        <v>0</v>
      </c>
      <c r="W49" s="233">
        <v>0</v>
      </c>
      <c r="X49" s="446">
        <v>0</v>
      </c>
      <c r="Y49" s="233">
        <v>0</v>
      </c>
      <c r="Z49" s="446">
        <v>0</v>
      </c>
      <c r="AA49" s="233">
        <v>0</v>
      </c>
      <c r="AB49" s="228">
        <v>0</v>
      </c>
      <c r="AC49" s="233">
        <v>0</v>
      </c>
      <c r="AD49" s="228">
        <v>0</v>
      </c>
      <c r="AE49" s="233">
        <v>0</v>
      </c>
      <c r="AF49" s="228">
        <v>0</v>
      </c>
      <c r="AG49" s="233">
        <v>0</v>
      </c>
    </row>
    <row r="50" spans="2:33" s="9" customFormat="1" ht="21" customHeight="1" x14ac:dyDescent="0.25">
      <c r="B50" s="32" t="s">
        <v>147</v>
      </c>
      <c r="C50" s="530" t="s">
        <v>146</v>
      </c>
      <c r="D50" s="90"/>
      <c r="E50" s="583" t="s">
        <v>30</v>
      </c>
      <c r="F50" s="586"/>
      <c r="G50" s="586"/>
      <c r="H50" s="586"/>
      <c r="I50" s="586"/>
      <c r="J50" s="586"/>
      <c r="K50" s="529">
        <v>175</v>
      </c>
      <c r="L50" s="44" t="s">
        <v>24</v>
      </c>
      <c r="M50" s="73"/>
      <c r="N50" s="436">
        <v>98</v>
      </c>
      <c r="O50" s="447">
        <v>0</v>
      </c>
      <c r="P50" s="446">
        <v>1</v>
      </c>
      <c r="Q50" s="447">
        <v>0</v>
      </c>
      <c r="R50" s="446">
        <v>1</v>
      </c>
      <c r="S50" s="233">
        <v>0</v>
      </c>
      <c r="T50" s="446">
        <v>0</v>
      </c>
      <c r="U50" s="233">
        <v>0</v>
      </c>
      <c r="V50" s="446">
        <v>0</v>
      </c>
      <c r="W50" s="233">
        <v>0</v>
      </c>
      <c r="X50" s="446">
        <v>0</v>
      </c>
      <c r="Y50" s="233">
        <v>0</v>
      </c>
      <c r="Z50" s="446">
        <v>0</v>
      </c>
      <c r="AA50" s="233">
        <v>0</v>
      </c>
      <c r="AB50" s="228">
        <v>0</v>
      </c>
      <c r="AC50" s="233">
        <v>0</v>
      </c>
      <c r="AD50" s="228">
        <v>0</v>
      </c>
      <c r="AE50" s="233">
        <v>0</v>
      </c>
      <c r="AF50" s="228">
        <v>0</v>
      </c>
      <c r="AG50" s="233">
        <v>0</v>
      </c>
    </row>
    <row r="51" spans="2:33" s="9" customFormat="1" ht="21" customHeight="1" x14ac:dyDescent="0.25">
      <c r="B51" s="32" t="s">
        <v>149</v>
      </c>
      <c r="C51" s="530" t="s">
        <v>148</v>
      </c>
      <c r="D51" s="531"/>
      <c r="E51" s="578" t="s">
        <v>26</v>
      </c>
      <c r="F51" s="578"/>
      <c r="G51" s="578"/>
      <c r="H51" s="578"/>
      <c r="I51" s="578"/>
      <c r="J51" s="578"/>
      <c r="K51" s="529">
        <v>87</v>
      </c>
      <c r="L51" s="44" t="s">
        <v>10</v>
      </c>
      <c r="M51" s="73"/>
      <c r="N51" s="446">
        <v>0</v>
      </c>
      <c r="O51" s="447">
        <v>0</v>
      </c>
      <c r="P51" s="446">
        <v>0</v>
      </c>
      <c r="Q51" s="447">
        <v>0</v>
      </c>
      <c r="R51" s="446">
        <v>0</v>
      </c>
      <c r="S51" s="233">
        <v>0</v>
      </c>
      <c r="T51" s="446">
        <v>0</v>
      </c>
      <c r="U51" s="233">
        <v>0</v>
      </c>
      <c r="V51" s="446">
        <v>0</v>
      </c>
      <c r="W51" s="233">
        <v>0</v>
      </c>
      <c r="X51" s="446">
        <v>0</v>
      </c>
      <c r="Y51" s="233">
        <v>0</v>
      </c>
      <c r="Z51" s="446">
        <v>0</v>
      </c>
      <c r="AA51" s="233">
        <v>0</v>
      </c>
      <c r="AB51" s="228">
        <v>0</v>
      </c>
      <c r="AC51" s="233">
        <v>0</v>
      </c>
      <c r="AD51" s="228">
        <v>0</v>
      </c>
      <c r="AE51" s="233">
        <v>0</v>
      </c>
      <c r="AF51" s="228">
        <v>0</v>
      </c>
      <c r="AG51" s="233">
        <v>0</v>
      </c>
    </row>
    <row r="52" spans="2:33" s="9" customFormat="1" ht="23.25" customHeight="1" x14ac:dyDescent="0.25">
      <c r="B52" s="32" t="s">
        <v>151</v>
      </c>
      <c r="C52" s="530" t="s">
        <v>150</v>
      </c>
      <c r="D52" s="24"/>
      <c r="E52" s="578" t="s">
        <v>255</v>
      </c>
      <c r="F52" s="578"/>
      <c r="G52" s="578"/>
      <c r="H52" s="578"/>
      <c r="I52" s="578"/>
      <c r="J52" s="578"/>
      <c r="K52" s="529">
        <v>466</v>
      </c>
      <c r="L52" s="44" t="s">
        <v>25</v>
      </c>
      <c r="M52" s="73"/>
      <c r="N52" s="436">
        <v>183</v>
      </c>
      <c r="O52" s="483">
        <v>61</v>
      </c>
      <c r="P52" s="446">
        <v>115</v>
      </c>
      <c r="Q52" s="447">
        <v>72</v>
      </c>
      <c r="R52" s="446">
        <v>115</v>
      </c>
      <c r="S52" s="233">
        <v>72</v>
      </c>
      <c r="T52" s="446">
        <v>21</v>
      </c>
      <c r="U52" s="233">
        <v>0</v>
      </c>
      <c r="V52" s="446">
        <v>21</v>
      </c>
      <c r="W52" s="233">
        <v>0</v>
      </c>
      <c r="X52" s="446">
        <v>21</v>
      </c>
      <c r="Y52" s="233">
        <v>0</v>
      </c>
      <c r="Z52" s="446">
        <v>21</v>
      </c>
      <c r="AA52" s="233">
        <v>0</v>
      </c>
      <c r="AB52" s="228">
        <v>0</v>
      </c>
      <c r="AC52" s="233">
        <v>0</v>
      </c>
      <c r="AD52" s="228">
        <v>0</v>
      </c>
      <c r="AE52" s="233">
        <v>0</v>
      </c>
      <c r="AF52" s="228">
        <v>0</v>
      </c>
      <c r="AG52" s="233">
        <v>0</v>
      </c>
    </row>
    <row r="53" spans="2:33" s="9" customFormat="1" ht="23.25" customHeight="1" x14ac:dyDescent="0.25">
      <c r="B53" s="32" t="s">
        <v>153</v>
      </c>
      <c r="C53" s="530" t="s">
        <v>152</v>
      </c>
      <c r="D53" s="531"/>
      <c r="E53" s="578" t="s">
        <v>26</v>
      </c>
      <c r="F53" s="578"/>
      <c r="G53" s="578"/>
      <c r="H53" s="578"/>
      <c r="I53" s="578"/>
      <c r="J53" s="578"/>
      <c r="K53" s="529">
        <v>12</v>
      </c>
      <c r="L53" s="44" t="s">
        <v>10</v>
      </c>
      <c r="M53" s="73"/>
      <c r="N53" s="446">
        <v>0</v>
      </c>
      <c r="O53" s="447">
        <v>0</v>
      </c>
      <c r="P53" s="446">
        <v>0</v>
      </c>
      <c r="Q53" s="447">
        <v>0</v>
      </c>
      <c r="R53" s="446">
        <v>0</v>
      </c>
      <c r="S53" s="233">
        <v>0</v>
      </c>
      <c r="T53" s="446">
        <v>0</v>
      </c>
      <c r="U53" s="233">
        <v>0</v>
      </c>
      <c r="V53" s="446">
        <v>0</v>
      </c>
      <c r="W53" s="233">
        <v>0</v>
      </c>
      <c r="X53" s="446">
        <v>0</v>
      </c>
      <c r="Y53" s="233">
        <v>0</v>
      </c>
      <c r="Z53" s="446">
        <v>0</v>
      </c>
      <c r="AA53" s="233">
        <v>0</v>
      </c>
      <c r="AB53" s="228">
        <v>0</v>
      </c>
      <c r="AC53" s="233">
        <v>0</v>
      </c>
      <c r="AD53" s="228">
        <v>0</v>
      </c>
      <c r="AE53" s="233">
        <v>0</v>
      </c>
      <c r="AF53" s="228">
        <v>0</v>
      </c>
      <c r="AG53" s="233">
        <v>0</v>
      </c>
    </row>
    <row r="54" spans="2:33" s="9" customFormat="1" ht="21" customHeight="1" x14ac:dyDescent="0.25">
      <c r="B54" s="32" t="s">
        <v>155</v>
      </c>
      <c r="C54" s="530" t="s">
        <v>154</v>
      </c>
      <c r="D54" s="92"/>
      <c r="E54" s="578" t="s">
        <v>92</v>
      </c>
      <c r="F54" s="578"/>
      <c r="G54" s="578"/>
      <c r="H54" s="578"/>
      <c r="I54" s="578"/>
      <c r="J54" s="578"/>
      <c r="K54" s="529">
        <v>149</v>
      </c>
      <c r="L54" s="44" t="s">
        <v>91</v>
      </c>
      <c r="M54" s="73"/>
      <c r="N54" s="436">
        <v>58</v>
      </c>
      <c r="O54" s="447">
        <v>0</v>
      </c>
      <c r="P54" s="446">
        <v>47</v>
      </c>
      <c r="Q54" s="447">
        <v>0</v>
      </c>
      <c r="R54" s="446">
        <v>47</v>
      </c>
      <c r="S54" s="233">
        <v>0</v>
      </c>
      <c r="T54" s="446">
        <v>0</v>
      </c>
      <c r="U54" s="233">
        <v>0</v>
      </c>
      <c r="V54" s="446">
        <v>0</v>
      </c>
      <c r="W54" s="233">
        <v>0</v>
      </c>
      <c r="X54" s="446">
        <v>0</v>
      </c>
      <c r="Y54" s="233">
        <v>0</v>
      </c>
      <c r="Z54" s="446">
        <v>0</v>
      </c>
      <c r="AA54" s="233">
        <v>0</v>
      </c>
      <c r="AB54" s="228">
        <v>0</v>
      </c>
      <c r="AC54" s="233">
        <v>0</v>
      </c>
      <c r="AD54" s="228">
        <v>0</v>
      </c>
      <c r="AE54" s="233">
        <v>0</v>
      </c>
      <c r="AF54" s="228">
        <v>0</v>
      </c>
      <c r="AG54" s="233">
        <v>0</v>
      </c>
    </row>
    <row r="55" spans="2:33" s="9" customFormat="1" ht="21" customHeight="1" x14ac:dyDescent="0.25">
      <c r="B55" s="32" t="s">
        <v>157</v>
      </c>
      <c r="C55" s="530" t="s">
        <v>156</v>
      </c>
      <c r="D55" s="92"/>
      <c r="E55" s="578" t="s">
        <v>92</v>
      </c>
      <c r="F55" s="578"/>
      <c r="G55" s="578"/>
      <c r="H55" s="578"/>
      <c r="I55" s="578"/>
      <c r="J55" s="578"/>
      <c r="K55" s="529">
        <v>6</v>
      </c>
      <c r="L55" s="44" t="s">
        <v>91</v>
      </c>
      <c r="M55" s="73"/>
      <c r="N55" s="436">
        <v>2</v>
      </c>
      <c r="O55" s="447">
        <v>0</v>
      </c>
      <c r="P55" s="446">
        <v>0</v>
      </c>
      <c r="Q55" s="447">
        <v>0</v>
      </c>
      <c r="R55" s="446">
        <v>0</v>
      </c>
      <c r="S55" s="233">
        <v>0</v>
      </c>
      <c r="T55" s="446">
        <v>0</v>
      </c>
      <c r="U55" s="233">
        <v>0</v>
      </c>
      <c r="V55" s="446">
        <v>0</v>
      </c>
      <c r="W55" s="233">
        <v>0</v>
      </c>
      <c r="X55" s="446">
        <v>0</v>
      </c>
      <c r="Y55" s="233">
        <v>0</v>
      </c>
      <c r="Z55" s="446">
        <v>0</v>
      </c>
      <c r="AA55" s="233">
        <v>0</v>
      </c>
      <c r="AB55" s="228">
        <v>0</v>
      </c>
      <c r="AC55" s="233">
        <v>0</v>
      </c>
      <c r="AD55" s="228">
        <v>0</v>
      </c>
      <c r="AE55" s="233">
        <v>0</v>
      </c>
      <c r="AF55" s="228">
        <v>0</v>
      </c>
      <c r="AG55" s="233">
        <v>0</v>
      </c>
    </row>
    <row r="56" spans="2:33" s="9" customFormat="1" ht="21" customHeight="1" thickBot="1" x14ac:dyDescent="0.3">
      <c r="B56" s="140" t="s">
        <v>159</v>
      </c>
      <c r="C56" s="141" t="s">
        <v>158</v>
      </c>
      <c r="D56" s="92"/>
      <c r="E56" s="578" t="s">
        <v>92</v>
      </c>
      <c r="F56" s="578"/>
      <c r="G56" s="578"/>
      <c r="H56" s="578"/>
      <c r="I56" s="578"/>
      <c r="J56" s="578"/>
      <c r="K56" s="532">
        <v>94</v>
      </c>
      <c r="L56" s="144" t="s">
        <v>91</v>
      </c>
      <c r="M56" s="73"/>
      <c r="N56" s="504">
        <v>20</v>
      </c>
      <c r="O56" s="448">
        <v>0</v>
      </c>
      <c r="P56" s="471">
        <v>19</v>
      </c>
      <c r="Q56" s="448">
        <v>0</v>
      </c>
      <c r="R56" s="471">
        <v>19</v>
      </c>
      <c r="S56" s="235">
        <v>0</v>
      </c>
      <c r="T56" s="471">
        <v>0</v>
      </c>
      <c r="U56" s="235">
        <v>0</v>
      </c>
      <c r="V56" s="471">
        <v>0</v>
      </c>
      <c r="W56" s="235">
        <v>0</v>
      </c>
      <c r="X56" s="471">
        <v>0</v>
      </c>
      <c r="Y56" s="235">
        <v>0</v>
      </c>
      <c r="Z56" s="471">
        <v>0</v>
      </c>
      <c r="AA56" s="235">
        <v>0</v>
      </c>
      <c r="AB56" s="308">
        <v>0</v>
      </c>
      <c r="AC56" s="235">
        <v>0</v>
      </c>
      <c r="AD56" s="308">
        <v>0</v>
      </c>
      <c r="AE56" s="235">
        <v>0</v>
      </c>
      <c r="AF56" s="308">
        <v>0</v>
      </c>
      <c r="AG56" s="235">
        <v>0</v>
      </c>
    </row>
    <row r="57" spans="2:33" s="6" customFormat="1" ht="12.75" customHeight="1" thickBot="1" x14ac:dyDescent="0.3">
      <c r="B57" s="145"/>
      <c r="C57" s="26"/>
      <c r="D57" s="146"/>
      <c r="E57" s="146"/>
      <c r="F57" s="26"/>
      <c r="G57" s="26"/>
      <c r="H57" s="26"/>
      <c r="I57" s="26"/>
      <c r="J57" s="156" t="s">
        <v>31</v>
      </c>
      <c r="K57" s="147">
        <f>SUM(K11:K56)</f>
        <v>3847</v>
      </c>
      <c r="L57" s="157"/>
      <c r="M57" s="39" t="s">
        <v>228</v>
      </c>
      <c r="N57" s="492">
        <f t="shared" ref="N57:O57" si="3">SUM(N48:N56)</f>
        <v>526</v>
      </c>
      <c r="O57" s="236">
        <f t="shared" si="3"/>
        <v>128</v>
      </c>
      <c r="P57" s="492">
        <v>293</v>
      </c>
      <c r="Q57" s="236">
        <v>129</v>
      </c>
      <c r="R57" s="492">
        <v>293</v>
      </c>
      <c r="S57" s="242">
        <v>129</v>
      </c>
      <c r="T57" s="492">
        <f t="shared" ref="T57:U57" si="4">SUM(T48:T56)</f>
        <v>159</v>
      </c>
      <c r="U57" s="242">
        <f t="shared" si="4"/>
        <v>0</v>
      </c>
      <c r="V57" s="372">
        <v>159</v>
      </c>
      <c r="W57" s="242">
        <v>0</v>
      </c>
      <c r="X57" s="372">
        <v>159</v>
      </c>
      <c r="Y57" s="242">
        <v>0</v>
      </c>
      <c r="Z57" s="372">
        <f t="shared" ref="Z57:AG57" si="5">SUM(Z48:Z56)</f>
        <v>117</v>
      </c>
      <c r="AA57" s="242">
        <f t="shared" si="5"/>
        <v>0</v>
      </c>
      <c r="AB57" s="372">
        <f t="shared" si="5"/>
        <v>39</v>
      </c>
      <c r="AC57" s="242">
        <f t="shared" si="5"/>
        <v>0</v>
      </c>
      <c r="AD57" s="372">
        <f t="shared" si="5"/>
        <v>0</v>
      </c>
      <c r="AE57" s="242">
        <f t="shared" si="5"/>
        <v>0</v>
      </c>
      <c r="AF57" s="372">
        <f t="shared" si="5"/>
        <v>0</v>
      </c>
      <c r="AG57" s="242">
        <f t="shared" si="5"/>
        <v>0</v>
      </c>
    </row>
    <row r="58" spans="2:33" s="6" customFormat="1" ht="12.75" customHeight="1" thickBot="1" x14ac:dyDescent="0.3">
      <c r="B58" s="153"/>
      <c r="C58" s="3"/>
      <c r="D58" s="2"/>
      <c r="E58" s="2"/>
      <c r="F58" s="3"/>
      <c r="G58" s="3"/>
      <c r="H58" s="3"/>
      <c r="I58" s="3"/>
      <c r="J58" s="154"/>
      <c r="K58" s="155"/>
      <c r="L58" s="74"/>
      <c r="M58" s="74"/>
      <c r="N58" s="218"/>
      <c r="O58" s="219"/>
      <c r="P58" s="218"/>
      <c r="Q58" s="219"/>
      <c r="R58" s="218"/>
      <c r="S58" s="219"/>
      <c r="T58" s="218"/>
      <c r="U58" s="219"/>
      <c r="V58" s="218"/>
      <c r="W58" s="219"/>
      <c r="X58" s="218"/>
      <c r="Y58" s="219"/>
      <c r="Z58" s="218"/>
      <c r="AA58" s="219"/>
      <c r="AB58" s="218"/>
      <c r="AC58" s="219"/>
      <c r="AD58" s="218"/>
      <c r="AE58" s="219"/>
      <c r="AF58" s="218"/>
      <c r="AG58" s="219"/>
    </row>
    <row r="59" spans="2:33" s="6" customFormat="1" ht="23.25" thickBot="1" x14ac:dyDescent="0.3">
      <c r="B59" s="136" t="s">
        <v>3</v>
      </c>
      <c r="C59" s="570" t="s">
        <v>185</v>
      </c>
      <c r="D59" s="571"/>
      <c r="E59" s="571"/>
      <c r="F59" s="571"/>
      <c r="G59" s="571"/>
      <c r="H59" s="571"/>
      <c r="I59" s="137"/>
      <c r="J59" s="137"/>
      <c r="K59" s="138" t="s">
        <v>14</v>
      </c>
      <c r="L59" s="139" t="s">
        <v>16</v>
      </c>
      <c r="M59" s="71"/>
      <c r="N59" s="250" t="s">
        <v>226</v>
      </c>
      <c r="O59" s="251" t="s">
        <v>225</v>
      </c>
      <c r="P59" s="250" t="s">
        <v>226</v>
      </c>
      <c r="Q59" s="251" t="s">
        <v>225</v>
      </c>
      <c r="R59" s="250" t="s">
        <v>226</v>
      </c>
      <c r="S59" s="251" t="s">
        <v>225</v>
      </c>
      <c r="T59" s="250" t="s">
        <v>226</v>
      </c>
      <c r="U59" s="251" t="s">
        <v>225</v>
      </c>
      <c r="V59" s="250" t="s">
        <v>226</v>
      </c>
      <c r="W59" s="251" t="s">
        <v>225</v>
      </c>
      <c r="X59" s="250" t="s">
        <v>226</v>
      </c>
      <c r="Y59" s="251" t="s">
        <v>225</v>
      </c>
      <c r="Z59" s="250" t="s">
        <v>226</v>
      </c>
      <c r="AA59" s="251" t="s">
        <v>225</v>
      </c>
      <c r="AB59" s="250" t="s">
        <v>226</v>
      </c>
      <c r="AC59" s="251" t="s">
        <v>225</v>
      </c>
      <c r="AD59" s="250" t="s">
        <v>226</v>
      </c>
      <c r="AE59" s="251" t="s">
        <v>225</v>
      </c>
      <c r="AF59" s="250" t="s">
        <v>226</v>
      </c>
      <c r="AG59" s="251" t="s">
        <v>225</v>
      </c>
    </row>
    <row r="60" spans="2:33" s="11" customFormat="1" ht="11.25" x14ac:dyDescent="0.2">
      <c r="B60" s="132" t="s">
        <v>15</v>
      </c>
      <c r="C60" s="572"/>
      <c r="D60" s="573"/>
      <c r="E60" s="573"/>
      <c r="F60" s="573"/>
      <c r="G60" s="573"/>
      <c r="H60" s="574"/>
      <c r="I60" s="133"/>
      <c r="J60" s="133"/>
      <c r="K60" s="134" t="s">
        <v>32</v>
      </c>
      <c r="L60" s="135"/>
      <c r="M60" s="72"/>
      <c r="N60" s="228">
        <v>0</v>
      </c>
      <c r="O60" s="215">
        <v>0</v>
      </c>
      <c r="P60" s="228">
        <v>0</v>
      </c>
      <c r="Q60" s="215">
        <v>0</v>
      </c>
      <c r="R60" s="228">
        <v>0</v>
      </c>
      <c r="S60" s="215">
        <v>0</v>
      </c>
      <c r="T60" s="228">
        <v>0</v>
      </c>
      <c r="U60" s="215">
        <v>0</v>
      </c>
      <c r="V60" s="228">
        <v>0</v>
      </c>
      <c r="W60" s="215">
        <v>0</v>
      </c>
      <c r="X60" s="228">
        <v>0</v>
      </c>
      <c r="Y60" s="215">
        <v>0</v>
      </c>
      <c r="Z60" s="228">
        <v>0</v>
      </c>
      <c r="AA60" s="215">
        <v>0</v>
      </c>
      <c r="AB60" s="228">
        <v>0</v>
      </c>
      <c r="AC60" s="215">
        <v>0</v>
      </c>
      <c r="AD60" s="228">
        <v>0</v>
      </c>
      <c r="AE60" s="215">
        <v>0</v>
      </c>
      <c r="AF60" s="228">
        <v>0</v>
      </c>
      <c r="AG60" s="215">
        <v>0</v>
      </c>
    </row>
    <row r="61" spans="2:33" s="37" customFormat="1" ht="10.5" customHeight="1" x14ac:dyDescent="0.25">
      <c r="B61" s="558" t="s">
        <v>184</v>
      </c>
      <c r="C61" s="559"/>
      <c r="D61" s="559"/>
      <c r="E61" s="559"/>
      <c r="F61" s="559"/>
      <c r="G61" s="559"/>
      <c r="H61" s="559"/>
      <c r="I61" s="559"/>
      <c r="J61" s="559"/>
      <c r="K61" s="559"/>
      <c r="L61" s="560"/>
      <c r="M61" s="98"/>
      <c r="N61" s="374"/>
      <c r="O61" s="358"/>
      <c r="P61" s="374"/>
      <c r="Q61" s="358"/>
      <c r="R61" s="374"/>
      <c r="S61" s="358"/>
      <c r="T61" s="374"/>
      <c r="U61" s="358"/>
      <c r="V61" s="374"/>
      <c r="W61" s="358"/>
      <c r="X61" s="374"/>
      <c r="Y61" s="358"/>
      <c r="Z61" s="374"/>
      <c r="AA61" s="358"/>
      <c r="AB61" s="374"/>
      <c r="AC61" s="358"/>
      <c r="AD61" s="374"/>
      <c r="AE61" s="358"/>
      <c r="AF61" s="374"/>
      <c r="AG61" s="358"/>
    </row>
    <row r="62" spans="2:33" s="37" customFormat="1" ht="12.75" customHeight="1" x14ac:dyDescent="0.25">
      <c r="B62" s="33" t="s">
        <v>196</v>
      </c>
      <c r="C62" s="529" t="s">
        <v>197</v>
      </c>
      <c r="D62" s="92"/>
      <c r="E62" s="575" t="s">
        <v>92</v>
      </c>
      <c r="F62" s="576"/>
      <c r="G62" s="576"/>
      <c r="H62" s="576"/>
      <c r="I62" s="576"/>
      <c r="J62" s="577"/>
      <c r="K62" s="529">
        <v>143</v>
      </c>
      <c r="L62" s="44" t="s">
        <v>91</v>
      </c>
      <c r="M62" s="98"/>
      <c r="N62" s="446">
        <v>11</v>
      </c>
      <c r="O62" s="215">
        <v>0</v>
      </c>
      <c r="P62" s="446">
        <v>11</v>
      </c>
      <c r="Q62" s="215">
        <v>0</v>
      </c>
      <c r="R62" s="446">
        <v>11</v>
      </c>
      <c r="S62" s="215">
        <v>0</v>
      </c>
      <c r="T62" s="446">
        <v>11</v>
      </c>
      <c r="U62" s="215">
        <v>0</v>
      </c>
      <c r="V62" s="446">
        <v>11</v>
      </c>
      <c r="W62" s="215">
        <v>0</v>
      </c>
      <c r="X62" s="446">
        <v>11</v>
      </c>
      <c r="Y62" s="215">
        <v>0</v>
      </c>
      <c r="Z62" s="446">
        <v>11</v>
      </c>
      <c r="AA62" s="215">
        <v>0</v>
      </c>
      <c r="AB62" s="228">
        <v>8</v>
      </c>
      <c r="AC62" s="215">
        <v>0</v>
      </c>
      <c r="AD62" s="228">
        <v>0</v>
      </c>
      <c r="AE62" s="215">
        <v>0</v>
      </c>
      <c r="AF62" s="228">
        <v>0</v>
      </c>
      <c r="AG62" s="215">
        <v>0</v>
      </c>
    </row>
    <row r="63" spans="2:33" s="9" customFormat="1" ht="15" customHeight="1" x14ac:dyDescent="0.25">
      <c r="B63" s="33" t="s">
        <v>162</v>
      </c>
      <c r="C63" s="529" t="s">
        <v>163</v>
      </c>
      <c r="D63" s="130"/>
      <c r="E63" s="567" t="s">
        <v>26</v>
      </c>
      <c r="F63" s="568"/>
      <c r="G63" s="568"/>
      <c r="H63" s="568"/>
      <c r="I63" s="568"/>
      <c r="J63" s="569"/>
      <c r="K63" s="529">
        <v>6</v>
      </c>
      <c r="L63" s="44" t="s">
        <v>10</v>
      </c>
      <c r="M63" s="73"/>
      <c r="N63" s="228">
        <v>0</v>
      </c>
      <c r="O63" s="215">
        <v>0</v>
      </c>
      <c r="P63" s="228">
        <v>0</v>
      </c>
      <c r="Q63" s="215">
        <v>0</v>
      </c>
      <c r="R63" s="228">
        <v>0</v>
      </c>
      <c r="S63" s="215">
        <v>0</v>
      </c>
      <c r="T63" s="228">
        <v>0</v>
      </c>
      <c r="U63" s="215">
        <v>0</v>
      </c>
      <c r="V63" s="228">
        <v>0</v>
      </c>
      <c r="W63" s="215">
        <v>0</v>
      </c>
      <c r="X63" s="228">
        <v>0</v>
      </c>
      <c r="Y63" s="215">
        <v>0</v>
      </c>
      <c r="Z63" s="228">
        <v>0</v>
      </c>
      <c r="AA63" s="215">
        <v>0</v>
      </c>
      <c r="AB63" s="228">
        <v>0</v>
      </c>
      <c r="AC63" s="215">
        <v>0</v>
      </c>
      <c r="AD63" s="228">
        <v>0</v>
      </c>
      <c r="AE63" s="215">
        <v>0</v>
      </c>
      <c r="AF63" s="228">
        <v>0</v>
      </c>
      <c r="AG63" s="215">
        <v>0</v>
      </c>
    </row>
    <row r="64" spans="2:33" s="9" customFormat="1" ht="14.25" customHeight="1" x14ac:dyDescent="0.25">
      <c r="B64" s="33" t="s">
        <v>164</v>
      </c>
      <c r="C64" s="529" t="s">
        <v>165</v>
      </c>
      <c r="D64" s="536"/>
      <c r="E64" s="567" t="s">
        <v>26</v>
      </c>
      <c r="F64" s="568"/>
      <c r="G64" s="568"/>
      <c r="H64" s="568"/>
      <c r="I64" s="568"/>
      <c r="J64" s="569"/>
      <c r="K64" s="529">
        <v>150</v>
      </c>
      <c r="L64" s="44" t="s">
        <v>10</v>
      </c>
      <c r="M64" s="73"/>
      <c r="N64" s="228">
        <v>0</v>
      </c>
      <c r="O64" s="215">
        <v>0</v>
      </c>
      <c r="P64" s="228">
        <v>0</v>
      </c>
      <c r="Q64" s="215">
        <v>0</v>
      </c>
      <c r="R64" s="228">
        <v>0</v>
      </c>
      <c r="S64" s="215">
        <v>0</v>
      </c>
      <c r="T64" s="228">
        <v>0</v>
      </c>
      <c r="U64" s="215">
        <v>0</v>
      </c>
      <c r="V64" s="228">
        <v>0</v>
      </c>
      <c r="W64" s="215">
        <v>0</v>
      </c>
      <c r="X64" s="228">
        <v>0</v>
      </c>
      <c r="Y64" s="215">
        <v>0</v>
      </c>
      <c r="Z64" s="228">
        <v>0</v>
      </c>
      <c r="AA64" s="215">
        <v>0</v>
      </c>
      <c r="AB64" s="228">
        <v>0</v>
      </c>
      <c r="AC64" s="215">
        <v>0</v>
      </c>
      <c r="AD64" s="228">
        <v>0</v>
      </c>
      <c r="AE64" s="215">
        <v>0</v>
      </c>
      <c r="AF64" s="228">
        <v>0</v>
      </c>
      <c r="AG64" s="215">
        <v>0</v>
      </c>
    </row>
    <row r="65" spans="2:33" s="37" customFormat="1" ht="10.5" customHeight="1" x14ac:dyDescent="0.25">
      <c r="B65" s="558" t="s">
        <v>180</v>
      </c>
      <c r="C65" s="559"/>
      <c r="D65" s="559"/>
      <c r="E65" s="559"/>
      <c r="F65" s="559"/>
      <c r="G65" s="559"/>
      <c r="H65" s="559"/>
      <c r="I65" s="559"/>
      <c r="J65" s="559"/>
      <c r="K65" s="559"/>
      <c r="L65" s="560"/>
      <c r="M65" s="98"/>
      <c r="N65" s="357"/>
      <c r="O65" s="358"/>
      <c r="P65" s="357"/>
      <c r="Q65" s="358"/>
      <c r="R65" s="357"/>
      <c r="S65" s="358"/>
      <c r="T65" s="357"/>
      <c r="U65" s="358"/>
      <c r="V65" s="357"/>
      <c r="W65" s="358"/>
      <c r="X65" s="357"/>
      <c r="Y65" s="358"/>
      <c r="Z65" s="357"/>
      <c r="AA65" s="358"/>
      <c r="AB65" s="357"/>
      <c r="AC65" s="358"/>
      <c r="AD65" s="357"/>
      <c r="AE65" s="358"/>
      <c r="AF65" s="357"/>
      <c r="AG65" s="358"/>
    </row>
    <row r="66" spans="2:33" s="9" customFormat="1" ht="15.75" customHeight="1" x14ac:dyDescent="0.25">
      <c r="B66" s="33" t="s">
        <v>167</v>
      </c>
      <c r="C66" s="529" t="s">
        <v>166</v>
      </c>
      <c r="D66" s="536"/>
      <c r="E66" s="567" t="s">
        <v>26</v>
      </c>
      <c r="F66" s="568"/>
      <c r="G66" s="568"/>
      <c r="H66" s="568"/>
      <c r="I66" s="568"/>
      <c r="J66" s="569"/>
      <c r="K66" s="529">
        <v>30</v>
      </c>
      <c r="L66" s="44" t="s">
        <v>10</v>
      </c>
      <c r="M66" s="73"/>
      <c r="N66" s="228">
        <v>0</v>
      </c>
      <c r="O66" s="215">
        <v>0</v>
      </c>
      <c r="P66" s="228">
        <v>0</v>
      </c>
      <c r="Q66" s="215">
        <v>0</v>
      </c>
      <c r="R66" s="228">
        <v>0</v>
      </c>
      <c r="S66" s="215">
        <v>0</v>
      </c>
      <c r="T66" s="228">
        <v>0</v>
      </c>
      <c r="U66" s="215">
        <v>0</v>
      </c>
      <c r="V66" s="228">
        <v>0</v>
      </c>
      <c r="W66" s="215">
        <v>0</v>
      </c>
      <c r="X66" s="228">
        <v>0</v>
      </c>
      <c r="Y66" s="215">
        <v>0</v>
      </c>
      <c r="Z66" s="228">
        <v>0</v>
      </c>
      <c r="AA66" s="215">
        <v>0</v>
      </c>
      <c r="AB66" s="228">
        <v>0</v>
      </c>
      <c r="AC66" s="215">
        <v>0</v>
      </c>
      <c r="AD66" s="228">
        <v>0</v>
      </c>
      <c r="AE66" s="215">
        <v>0</v>
      </c>
      <c r="AF66" s="228">
        <v>0</v>
      </c>
      <c r="AG66" s="215">
        <v>0</v>
      </c>
    </row>
    <row r="67" spans="2:33" s="9" customFormat="1" ht="15.75" customHeight="1" x14ac:dyDescent="0.25">
      <c r="B67" s="33" t="s">
        <v>169</v>
      </c>
      <c r="C67" s="529" t="s">
        <v>168</v>
      </c>
      <c r="D67" s="536"/>
      <c r="E67" s="567" t="s">
        <v>26</v>
      </c>
      <c r="F67" s="568"/>
      <c r="G67" s="568"/>
      <c r="H67" s="568"/>
      <c r="I67" s="568"/>
      <c r="J67" s="569"/>
      <c r="K67" s="536">
        <v>6</v>
      </c>
      <c r="L67" s="44" t="s">
        <v>10</v>
      </c>
      <c r="M67" s="73"/>
      <c r="N67" s="228">
        <v>0</v>
      </c>
      <c r="O67" s="215">
        <v>0</v>
      </c>
      <c r="P67" s="228">
        <v>0</v>
      </c>
      <c r="Q67" s="215">
        <v>0</v>
      </c>
      <c r="R67" s="228">
        <v>0</v>
      </c>
      <c r="S67" s="215">
        <v>0</v>
      </c>
      <c r="T67" s="228">
        <v>0</v>
      </c>
      <c r="U67" s="215">
        <v>0</v>
      </c>
      <c r="V67" s="228">
        <v>0</v>
      </c>
      <c r="W67" s="215">
        <v>0</v>
      </c>
      <c r="X67" s="228">
        <v>0</v>
      </c>
      <c r="Y67" s="215">
        <v>0</v>
      </c>
      <c r="Z67" s="228">
        <v>0</v>
      </c>
      <c r="AA67" s="215">
        <v>0</v>
      </c>
      <c r="AB67" s="228">
        <v>0</v>
      </c>
      <c r="AC67" s="215">
        <v>0</v>
      </c>
      <c r="AD67" s="228">
        <v>0</v>
      </c>
      <c r="AE67" s="215">
        <v>0</v>
      </c>
      <c r="AF67" s="228">
        <v>0</v>
      </c>
      <c r="AG67" s="215">
        <v>0</v>
      </c>
    </row>
    <row r="68" spans="2:33" s="9" customFormat="1" ht="12" customHeight="1" x14ac:dyDescent="0.25">
      <c r="B68" s="33" t="s">
        <v>171</v>
      </c>
      <c r="C68" s="535" t="s">
        <v>170</v>
      </c>
      <c r="D68" s="536"/>
      <c r="E68" s="567" t="s">
        <v>26</v>
      </c>
      <c r="F68" s="568"/>
      <c r="G68" s="568"/>
      <c r="H68" s="568"/>
      <c r="I68" s="568"/>
      <c r="J68" s="569"/>
      <c r="K68" s="536">
        <v>123</v>
      </c>
      <c r="L68" s="44" t="s">
        <v>10</v>
      </c>
      <c r="M68" s="73"/>
      <c r="N68" s="228">
        <v>0</v>
      </c>
      <c r="O68" s="215">
        <v>0</v>
      </c>
      <c r="P68" s="228">
        <v>0</v>
      </c>
      <c r="Q68" s="215">
        <v>0</v>
      </c>
      <c r="R68" s="228">
        <v>0</v>
      </c>
      <c r="S68" s="215">
        <v>0</v>
      </c>
      <c r="T68" s="228">
        <v>0</v>
      </c>
      <c r="U68" s="215">
        <v>0</v>
      </c>
      <c r="V68" s="228">
        <v>0</v>
      </c>
      <c r="W68" s="215">
        <v>0</v>
      </c>
      <c r="X68" s="228">
        <v>0</v>
      </c>
      <c r="Y68" s="215">
        <v>0</v>
      </c>
      <c r="Z68" s="228">
        <v>0</v>
      </c>
      <c r="AA68" s="215">
        <v>0</v>
      </c>
      <c r="AB68" s="228">
        <v>0</v>
      </c>
      <c r="AC68" s="215">
        <v>0</v>
      </c>
      <c r="AD68" s="228">
        <v>0</v>
      </c>
      <c r="AE68" s="215">
        <v>0</v>
      </c>
      <c r="AF68" s="228">
        <v>0</v>
      </c>
      <c r="AG68" s="215">
        <v>0</v>
      </c>
    </row>
    <row r="69" spans="2:33" s="9" customFormat="1" ht="12.75" customHeight="1" x14ac:dyDescent="0.25">
      <c r="B69" s="33" t="s">
        <v>173</v>
      </c>
      <c r="C69" s="529" t="s">
        <v>172</v>
      </c>
      <c r="D69" s="536"/>
      <c r="E69" s="567" t="s">
        <v>26</v>
      </c>
      <c r="F69" s="568"/>
      <c r="G69" s="568"/>
      <c r="H69" s="568"/>
      <c r="I69" s="568"/>
      <c r="J69" s="569"/>
      <c r="K69" s="536">
        <v>6</v>
      </c>
      <c r="L69" s="44" t="s">
        <v>10</v>
      </c>
      <c r="M69" s="73"/>
      <c r="N69" s="228">
        <v>0</v>
      </c>
      <c r="O69" s="215">
        <v>0</v>
      </c>
      <c r="P69" s="228">
        <v>0</v>
      </c>
      <c r="Q69" s="215">
        <v>0</v>
      </c>
      <c r="R69" s="228">
        <v>0</v>
      </c>
      <c r="S69" s="215">
        <v>0</v>
      </c>
      <c r="T69" s="228">
        <v>0</v>
      </c>
      <c r="U69" s="215">
        <v>0</v>
      </c>
      <c r="V69" s="228">
        <v>0</v>
      </c>
      <c r="W69" s="215">
        <v>0</v>
      </c>
      <c r="X69" s="228">
        <v>0</v>
      </c>
      <c r="Y69" s="215">
        <v>0</v>
      </c>
      <c r="Z69" s="228">
        <v>0</v>
      </c>
      <c r="AA69" s="215">
        <v>0</v>
      </c>
      <c r="AB69" s="228">
        <v>0</v>
      </c>
      <c r="AC69" s="215">
        <v>0</v>
      </c>
      <c r="AD69" s="228">
        <v>0</v>
      </c>
      <c r="AE69" s="215">
        <v>0</v>
      </c>
      <c r="AF69" s="228">
        <v>0</v>
      </c>
      <c r="AG69" s="215">
        <v>0</v>
      </c>
    </row>
    <row r="70" spans="2:33" s="9" customFormat="1" ht="18.75" customHeight="1" x14ac:dyDescent="0.25">
      <c r="B70" s="33" t="s">
        <v>174</v>
      </c>
      <c r="C70" s="529" t="s">
        <v>175</v>
      </c>
      <c r="D70" s="536"/>
      <c r="E70" s="567" t="s">
        <v>26</v>
      </c>
      <c r="F70" s="568"/>
      <c r="G70" s="568"/>
      <c r="H70" s="568"/>
      <c r="I70" s="568"/>
      <c r="J70" s="569"/>
      <c r="K70" s="536">
        <v>50</v>
      </c>
      <c r="L70" s="44" t="s">
        <v>10</v>
      </c>
      <c r="M70" s="73"/>
      <c r="N70" s="228">
        <v>0</v>
      </c>
      <c r="O70" s="215">
        <v>0</v>
      </c>
      <c r="P70" s="228">
        <v>0</v>
      </c>
      <c r="Q70" s="215">
        <v>0</v>
      </c>
      <c r="R70" s="228">
        <v>0</v>
      </c>
      <c r="S70" s="215">
        <v>0</v>
      </c>
      <c r="T70" s="228">
        <v>0</v>
      </c>
      <c r="U70" s="215">
        <v>0</v>
      </c>
      <c r="V70" s="228">
        <v>0</v>
      </c>
      <c r="W70" s="215">
        <v>0</v>
      </c>
      <c r="X70" s="228">
        <v>0</v>
      </c>
      <c r="Y70" s="215">
        <v>0</v>
      </c>
      <c r="Z70" s="228">
        <v>0</v>
      </c>
      <c r="AA70" s="215">
        <v>0</v>
      </c>
      <c r="AB70" s="228">
        <v>0</v>
      </c>
      <c r="AC70" s="215">
        <v>0</v>
      </c>
      <c r="AD70" s="228">
        <v>0</v>
      </c>
      <c r="AE70" s="215">
        <v>0</v>
      </c>
      <c r="AF70" s="228">
        <v>0</v>
      </c>
      <c r="AG70" s="215">
        <v>0</v>
      </c>
    </row>
    <row r="71" spans="2:33" s="9" customFormat="1" ht="15.6" customHeight="1" thickBot="1" x14ac:dyDescent="0.3">
      <c r="B71" s="103"/>
      <c r="C71" s="14" t="s">
        <v>176</v>
      </c>
      <c r="D71" s="31"/>
      <c r="E71" s="14" t="s">
        <v>2</v>
      </c>
      <c r="F71" s="14"/>
      <c r="G71" s="14"/>
      <c r="H71" s="14"/>
      <c r="I71" s="104"/>
      <c r="J71" s="105"/>
      <c r="K71" s="106"/>
      <c r="L71" s="107" t="s">
        <v>4</v>
      </c>
      <c r="M71" s="73"/>
      <c r="N71" s="218"/>
      <c r="O71" s="219"/>
      <c r="P71" s="218"/>
      <c r="Q71" s="219"/>
      <c r="R71" s="218"/>
      <c r="S71" s="219"/>
      <c r="T71" s="218"/>
      <c r="U71" s="219"/>
      <c r="V71" s="218"/>
      <c r="W71" s="219"/>
      <c r="X71" s="218"/>
      <c r="Y71" s="219"/>
      <c r="Z71" s="218"/>
      <c r="AA71" s="219"/>
      <c r="AB71" s="218"/>
      <c r="AC71" s="219"/>
      <c r="AD71" s="218"/>
      <c r="AE71" s="219"/>
      <c r="AF71" s="218"/>
      <c r="AG71" s="219"/>
    </row>
    <row r="72" spans="2:33" s="9" customFormat="1" ht="12" thickBot="1" x14ac:dyDescent="0.3">
      <c r="B72" s="34"/>
      <c r="C72" s="35"/>
      <c r="D72" s="36"/>
      <c r="E72" s="36"/>
      <c r="F72" s="35"/>
      <c r="G72" s="35"/>
      <c r="H72" s="35"/>
      <c r="I72" s="35"/>
      <c r="J72" s="101" t="s">
        <v>31</v>
      </c>
      <c r="K72" s="38">
        <f>SUM(K61:K71)</f>
        <v>514</v>
      </c>
      <c r="L72" s="102"/>
      <c r="M72" s="39" t="s">
        <v>228</v>
      </c>
      <c r="N72" s="372">
        <f t="shared" ref="N72:O72" si="6">SUM(N60:N71)</f>
        <v>11</v>
      </c>
      <c r="O72" s="359">
        <f t="shared" si="6"/>
        <v>0</v>
      </c>
      <c r="P72" s="372">
        <v>11</v>
      </c>
      <c r="Q72" s="359">
        <v>0</v>
      </c>
      <c r="R72" s="372">
        <v>11</v>
      </c>
      <c r="S72" s="359">
        <v>0</v>
      </c>
      <c r="T72" s="372">
        <f t="shared" ref="T72:U72" si="7">SUM(T60:T71)</f>
        <v>11</v>
      </c>
      <c r="U72" s="359">
        <f t="shared" si="7"/>
        <v>0</v>
      </c>
      <c r="V72" s="372">
        <v>11</v>
      </c>
      <c r="W72" s="359">
        <v>0</v>
      </c>
      <c r="X72" s="372">
        <v>11</v>
      </c>
      <c r="Y72" s="359">
        <v>0</v>
      </c>
      <c r="Z72" s="372">
        <f t="shared" ref="Z72:AG72" si="8">SUM(Z60:Z71)</f>
        <v>11</v>
      </c>
      <c r="AA72" s="359">
        <f t="shared" si="8"/>
        <v>0</v>
      </c>
      <c r="AB72" s="372">
        <f t="shared" si="8"/>
        <v>8</v>
      </c>
      <c r="AC72" s="359">
        <f t="shared" si="8"/>
        <v>0</v>
      </c>
      <c r="AD72" s="372">
        <f t="shared" si="8"/>
        <v>0</v>
      </c>
      <c r="AE72" s="359">
        <f t="shared" si="8"/>
        <v>0</v>
      </c>
      <c r="AF72" s="372">
        <f t="shared" si="8"/>
        <v>0</v>
      </c>
      <c r="AG72" s="359">
        <f t="shared" si="8"/>
        <v>0</v>
      </c>
    </row>
    <row r="73" spans="2:33" s="6" customFormat="1" ht="15.75" thickBot="1" x14ac:dyDescent="0.3">
      <c r="B73" s="8"/>
      <c r="C73"/>
      <c r="D73" s="2"/>
      <c r="E73" s="1"/>
      <c r="F73"/>
      <c r="G73"/>
      <c r="H73"/>
      <c r="I73"/>
      <c r="J73"/>
      <c r="K73" s="11"/>
      <c r="L73" s="30"/>
      <c r="M73" s="74"/>
      <c r="N73" s="218"/>
      <c r="O73" s="219"/>
      <c r="P73" s="218"/>
      <c r="Q73" s="219"/>
      <c r="R73" s="218"/>
      <c r="S73" s="219"/>
      <c r="T73" s="218"/>
      <c r="U73" s="219"/>
      <c r="V73" s="218"/>
      <c r="W73" s="219"/>
      <c r="X73" s="218"/>
      <c r="Y73" s="219"/>
      <c r="Z73" s="218"/>
      <c r="AA73" s="219"/>
      <c r="AB73" s="218"/>
      <c r="AC73" s="219"/>
      <c r="AD73" s="218"/>
      <c r="AE73" s="219"/>
      <c r="AF73" s="218"/>
      <c r="AG73" s="219"/>
    </row>
    <row r="74" spans="2:33" s="6" customFormat="1" ht="23.25" thickBot="1" x14ac:dyDescent="0.3">
      <c r="B74" s="136" t="s">
        <v>3</v>
      </c>
      <c r="C74" s="570" t="s">
        <v>240</v>
      </c>
      <c r="D74" s="571"/>
      <c r="E74" s="571"/>
      <c r="F74" s="571"/>
      <c r="G74" s="571"/>
      <c r="H74" s="571"/>
      <c r="I74" s="137"/>
      <c r="J74" s="137"/>
      <c r="K74" s="138" t="s">
        <v>14</v>
      </c>
      <c r="L74" s="139" t="s">
        <v>16</v>
      </c>
      <c r="M74" s="71"/>
      <c r="N74" s="250" t="s">
        <v>226</v>
      </c>
      <c r="O74" s="251" t="s">
        <v>225</v>
      </c>
      <c r="P74" s="250" t="s">
        <v>226</v>
      </c>
      <c r="Q74" s="251" t="s">
        <v>225</v>
      </c>
      <c r="R74" s="250" t="s">
        <v>226</v>
      </c>
      <c r="S74" s="251" t="s">
        <v>225</v>
      </c>
      <c r="T74" s="250" t="s">
        <v>226</v>
      </c>
      <c r="U74" s="251" t="s">
        <v>225</v>
      </c>
      <c r="V74" s="250" t="s">
        <v>226</v>
      </c>
      <c r="W74" s="251" t="s">
        <v>225</v>
      </c>
      <c r="X74" s="250" t="s">
        <v>226</v>
      </c>
      <c r="Y74" s="251" t="s">
        <v>225</v>
      </c>
      <c r="Z74" s="250" t="s">
        <v>226</v>
      </c>
      <c r="AA74" s="251" t="s">
        <v>225</v>
      </c>
      <c r="AB74" s="250" t="s">
        <v>226</v>
      </c>
      <c r="AC74" s="251" t="s">
        <v>225</v>
      </c>
      <c r="AD74" s="250" t="s">
        <v>226</v>
      </c>
      <c r="AE74" s="251" t="s">
        <v>225</v>
      </c>
      <c r="AF74" s="250" t="s">
        <v>226</v>
      </c>
      <c r="AG74" s="251" t="s">
        <v>225</v>
      </c>
    </row>
    <row r="75" spans="2:33" s="11" customFormat="1" ht="11.25" x14ac:dyDescent="0.2">
      <c r="B75" s="132" t="s">
        <v>15</v>
      </c>
      <c r="C75" s="133"/>
      <c r="D75" s="133"/>
      <c r="E75" s="133"/>
      <c r="F75" s="133"/>
      <c r="G75" s="133"/>
      <c r="H75" s="133"/>
      <c r="I75" s="133"/>
      <c r="J75" s="133"/>
      <c r="K75" s="134" t="s">
        <v>32</v>
      </c>
      <c r="L75" s="135"/>
      <c r="M75" s="72"/>
      <c r="N75" s="375"/>
      <c r="O75" s="376"/>
      <c r="P75" s="375"/>
      <c r="Q75" s="376"/>
      <c r="R75" s="375"/>
      <c r="S75" s="376"/>
      <c r="T75" s="375"/>
      <c r="U75" s="376"/>
      <c r="V75" s="375"/>
      <c r="W75" s="376"/>
      <c r="X75" s="375"/>
      <c r="Y75" s="376"/>
      <c r="Z75" s="375"/>
      <c r="AA75" s="376"/>
      <c r="AB75" s="375"/>
      <c r="AC75" s="376"/>
      <c r="AD75" s="375"/>
      <c r="AE75" s="376"/>
      <c r="AF75" s="375"/>
      <c r="AG75" s="376"/>
    </row>
    <row r="76" spans="2:33" s="37" customFormat="1" ht="10.5" customHeight="1" x14ac:dyDescent="0.25">
      <c r="B76" s="558" t="s">
        <v>195</v>
      </c>
      <c r="C76" s="559"/>
      <c r="D76" s="559"/>
      <c r="E76" s="559"/>
      <c r="F76" s="559"/>
      <c r="G76" s="559"/>
      <c r="H76" s="559"/>
      <c r="I76" s="559"/>
      <c r="J76" s="559"/>
      <c r="K76" s="559"/>
      <c r="L76" s="560"/>
      <c r="M76" s="98"/>
      <c r="N76" s="218"/>
      <c r="O76" s="219"/>
      <c r="P76" s="218"/>
      <c r="Q76" s="219"/>
      <c r="R76" s="218"/>
      <c r="S76" s="219"/>
      <c r="T76" s="218"/>
      <c r="U76" s="219"/>
      <c r="V76" s="218"/>
      <c r="W76" s="219"/>
      <c r="X76" s="218"/>
      <c r="Y76" s="219"/>
      <c r="Z76" s="218"/>
      <c r="AA76" s="219"/>
      <c r="AB76" s="218"/>
      <c r="AC76" s="219"/>
      <c r="AD76" s="218"/>
      <c r="AE76" s="219"/>
      <c r="AF76" s="218"/>
      <c r="AG76" s="219"/>
    </row>
    <row r="77" spans="2:33" s="9" customFormat="1" ht="27.75" customHeight="1" thickBot="1" x14ac:dyDescent="0.3">
      <c r="B77" s="170" t="s">
        <v>199</v>
      </c>
      <c r="C77" s="141" t="s">
        <v>200</v>
      </c>
      <c r="D77" s="23"/>
      <c r="E77" s="549" t="s">
        <v>27</v>
      </c>
      <c r="F77" s="549"/>
      <c r="G77" s="549"/>
      <c r="H77" s="549"/>
      <c r="I77" s="549"/>
      <c r="J77" s="550"/>
      <c r="K77" s="532">
        <v>139</v>
      </c>
      <c r="L77" s="144" t="s">
        <v>17</v>
      </c>
      <c r="M77" s="73"/>
      <c r="N77" s="382">
        <v>14</v>
      </c>
      <c r="O77" s="235">
        <v>0</v>
      </c>
      <c r="P77" s="382">
        <v>14</v>
      </c>
      <c r="Q77" s="235">
        <v>0</v>
      </c>
      <c r="R77" s="382">
        <v>14</v>
      </c>
      <c r="S77" s="235">
        <v>0</v>
      </c>
      <c r="T77" s="382">
        <v>14</v>
      </c>
      <c r="U77" s="235">
        <v>0</v>
      </c>
      <c r="V77" s="382">
        <v>14</v>
      </c>
      <c r="W77" s="235">
        <v>0</v>
      </c>
      <c r="X77" s="382">
        <v>14</v>
      </c>
      <c r="Y77" s="235">
        <v>0</v>
      </c>
      <c r="Z77" s="382">
        <v>14</v>
      </c>
      <c r="AA77" s="235">
        <v>0</v>
      </c>
      <c r="AB77" s="382">
        <v>14</v>
      </c>
      <c r="AC77" s="235">
        <v>0</v>
      </c>
      <c r="AD77" s="382">
        <v>14</v>
      </c>
      <c r="AE77" s="235">
        <v>0</v>
      </c>
      <c r="AF77" s="382">
        <v>14</v>
      </c>
      <c r="AG77" s="235">
        <v>0</v>
      </c>
    </row>
    <row r="78" spans="2:33" s="9" customFormat="1" ht="12" thickBot="1" x14ac:dyDescent="0.3">
      <c r="B78" s="172"/>
      <c r="C78" s="173"/>
      <c r="D78" s="174"/>
      <c r="E78" s="174"/>
      <c r="F78" s="173"/>
      <c r="G78" s="173"/>
      <c r="H78" s="173"/>
      <c r="I78" s="173"/>
      <c r="J78" s="175" t="s">
        <v>31</v>
      </c>
      <c r="K78" s="176">
        <f>SUM(K76:K77)</f>
        <v>139</v>
      </c>
      <c r="L78" s="177"/>
      <c r="M78" s="39" t="s">
        <v>228</v>
      </c>
      <c r="N78" s="372">
        <f t="shared" ref="N78:O78" si="9">SUM(N77)</f>
        <v>14</v>
      </c>
      <c r="O78" s="242">
        <f t="shared" si="9"/>
        <v>0</v>
      </c>
      <c r="P78" s="372">
        <v>14</v>
      </c>
      <c r="Q78" s="242">
        <v>0</v>
      </c>
      <c r="R78" s="372">
        <v>14</v>
      </c>
      <c r="S78" s="242">
        <v>0</v>
      </c>
      <c r="T78" s="372">
        <f t="shared" ref="T78:U78" si="10">SUM(T77)</f>
        <v>14</v>
      </c>
      <c r="U78" s="242">
        <f t="shared" si="10"/>
        <v>0</v>
      </c>
      <c r="V78" s="372">
        <v>14</v>
      </c>
      <c r="W78" s="242">
        <v>0</v>
      </c>
      <c r="X78" s="372">
        <v>14</v>
      </c>
      <c r="Y78" s="242">
        <v>0</v>
      </c>
      <c r="Z78" s="372">
        <f t="shared" ref="Z78:AG78" si="11">SUM(Z77)</f>
        <v>14</v>
      </c>
      <c r="AA78" s="242">
        <f t="shared" si="11"/>
        <v>0</v>
      </c>
      <c r="AB78" s="372">
        <f t="shared" si="11"/>
        <v>14</v>
      </c>
      <c r="AC78" s="242">
        <f t="shared" si="11"/>
        <v>0</v>
      </c>
      <c r="AD78" s="372">
        <f t="shared" si="11"/>
        <v>14</v>
      </c>
      <c r="AE78" s="242">
        <f t="shared" si="11"/>
        <v>0</v>
      </c>
      <c r="AF78" s="372">
        <f t="shared" si="11"/>
        <v>14</v>
      </c>
      <c r="AG78" s="242">
        <f t="shared" si="11"/>
        <v>0</v>
      </c>
    </row>
    <row r="79" spans="2:33" ht="15.75" thickBot="1" x14ac:dyDescent="0.3"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</row>
    <row r="80" spans="2:33" ht="15.75" thickBot="1" x14ac:dyDescent="0.3">
      <c r="H80" s="249" t="s">
        <v>228</v>
      </c>
      <c r="K80" s="245">
        <f>K29+K44+K57+K72+K78</f>
        <v>4500</v>
      </c>
      <c r="L80" s="246"/>
      <c r="M80" s="39" t="s">
        <v>228</v>
      </c>
      <c r="N80" s="492">
        <f t="shared" ref="N80:O80" si="12">N29+N44+N57+N72+N78</f>
        <v>919</v>
      </c>
      <c r="O80" s="502">
        <f t="shared" si="12"/>
        <v>605</v>
      </c>
      <c r="P80" s="492">
        <v>686</v>
      </c>
      <c r="Q80" s="502">
        <v>606</v>
      </c>
      <c r="R80" s="492">
        <v>683</v>
      </c>
      <c r="S80" s="502">
        <v>594</v>
      </c>
      <c r="T80" s="492">
        <f t="shared" ref="T80:U80" si="13">T29+T44+T57+T72+T78</f>
        <v>783</v>
      </c>
      <c r="U80" s="502">
        <f t="shared" si="13"/>
        <v>112</v>
      </c>
      <c r="V80" s="372">
        <v>809</v>
      </c>
      <c r="W80" s="248">
        <v>72</v>
      </c>
      <c r="X80" s="372">
        <v>787</v>
      </c>
      <c r="Y80" s="248">
        <v>50</v>
      </c>
      <c r="Z80" s="372">
        <f t="shared" ref="Z80:AG80" si="14">Z29+Z44+Z57+Z72+Z78</f>
        <v>753</v>
      </c>
      <c r="AA80" s="248">
        <f t="shared" si="14"/>
        <v>29</v>
      </c>
      <c r="AB80" s="372">
        <f t="shared" si="14"/>
        <v>596</v>
      </c>
      <c r="AC80" s="248">
        <f t="shared" si="14"/>
        <v>29</v>
      </c>
      <c r="AD80" s="372">
        <f t="shared" si="14"/>
        <v>322</v>
      </c>
      <c r="AE80" s="248">
        <f t="shared" si="14"/>
        <v>26</v>
      </c>
      <c r="AF80" s="372">
        <f t="shared" si="14"/>
        <v>435</v>
      </c>
      <c r="AG80" s="248">
        <f t="shared" si="14"/>
        <v>4</v>
      </c>
    </row>
    <row r="81" spans="2:33" s="1" customFormat="1" ht="15.75" thickBot="1" x14ac:dyDescent="0.3">
      <c r="B81" s="45"/>
      <c r="C81" s="46"/>
      <c r="K81" s="5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292"/>
      <c r="AE81" s="292"/>
      <c r="AF81" s="292"/>
      <c r="AG81" s="292"/>
    </row>
    <row r="82" spans="2:33" s="48" customFormat="1" x14ac:dyDescent="0.25">
      <c r="B82" s="537" t="s">
        <v>267</v>
      </c>
      <c r="C82" s="538"/>
      <c r="D82" s="539"/>
      <c r="E82" s="539"/>
      <c r="F82" s="539"/>
      <c r="G82" s="539"/>
      <c r="H82" s="539"/>
      <c r="I82" s="539"/>
      <c r="J82" s="539"/>
      <c r="K82" s="540"/>
      <c r="L82" s="541"/>
      <c r="M82" s="542"/>
      <c r="N82" s="545">
        <v>1477</v>
      </c>
      <c r="O82" s="546">
        <v>1477</v>
      </c>
      <c r="P82" s="545">
        <v>1477</v>
      </c>
      <c r="Q82" s="546">
        <v>1477</v>
      </c>
      <c r="R82" s="377">
        <v>1477</v>
      </c>
      <c r="S82" s="379">
        <v>1477</v>
      </c>
      <c r="T82" s="377">
        <v>1400</v>
      </c>
      <c r="U82" s="379">
        <v>1400</v>
      </c>
      <c r="V82" s="377">
        <v>1400</v>
      </c>
      <c r="W82" s="379">
        <v>1400</v>
      </c>
      <c r="X82" s="377">
        <v>1400</v>
      </c>
      <c r="Y82" s="379">
        <v>1400</v>
      </c>
      <c r="Z82" s="377">
        <v>1400</v>
      </c>
      <c r="AA82" s="379">
        <v>1400</v>
      </c>
      <c r="AB82" s="377">
        <v>1400</v>
      </c>
      <c r="AC82" s="379">
        <v>1400</v>
      </c>
      <c r="AD82" s="377">
        <v>1400</v>
      </c>
      <c r="AE82" s="379">
        <v>1400</v>
      </c>
      <c r="AF82" s="377">
        <v>1400</v>
      </c>
      <c r="AG82" s="379">
        <v>1400</v>
      </c>
    </row>
    <row r="83" spans="2:33" s="48" customFormat="1" ht="15.75" thickBot="1" x14ac:dyDescent="0.3">
      <c r="B83" s="302" t="s">
        <v>245</v>
      </c>
      <c r="C83" s="303"/>
      <c r="D83" s="304"/>
      <c r="E83" s="304"/>
      <c r="F83" s="304"/>
      <c r="G83" s="304"/>
      <c r="H83" s="304"/>
      <c r="I83" s="304"/>
      <c r="J83" s="304"/>
      <c r="K83" s="305"/>
      <c r="L83" s="306"/>
      <c r="M83" s="307"/>
      <c r="N83" s="547">
        <f t="shared" ref="N83:O83" si="15">(N29+N44+N78)/N82</f>
        <v>0.25863236289776576</v>
      </c>
      <c r="O83" s="548">
        <f t="shared" si="15"/>
        <v>0.3229519295870007</v>
      </c>
      <c r="P83" s="547">
        <v>0.25863236289776576</v>
      </c>
      <c r="Q83" s="548">
        <v>0.3229519295870007</v>
      </c>
      <c r="R83" s="378">
        <v>0.25660121868652674</v>
      </c>
      <c r="S83" s="380">
        <v>0.31482735274204471</v>
      </c>
      <c r="T83" s="378">
        <f t="shared" ref="T83:U83" si="16">(T29+T44+T78)/T82</f>
        <v>0.43785714285714283</v>
      </c>
      <c r="U83" s="380">
        <f t="shared" si="16"/>
        <v>0.08</v>
      </c>
      <c r="V83" s="378">
        <v>0.45642857142857141</v>
      </c>
      <c r="W83" s="380">
        <v>5.1428571428571428E-2</v>
      </c>
      <c r="X83" s="378">
        <v>0.44071428571428573</v>
      </c>
      <c r="Y83" s="380">
        <v>3.5714285714285712E-2</v>
      </c>
      <c r="Z83" s="378">
        <f t="shared" ref="Z83:AG83" si="17">(Z29+Z44+Z78)/Z82</f>
        <v>0.44642857142857145</v>
      </c>
      <c r="AA83" s="380">
        <f t="shared" si="17"/>
        <v>2.0714285714285713E-2</v>
      </c>
      <c r="AB83" s="378">
        <f t="shared" si="17"/>
        <v>0.39214285714285713</v>
      </c>
      <c r="AC83" s="380">
        <f t="shared" si="17"/>
        <v>2.0714285714285713E-2</v>
      </c>
      <c r="AD83" s="378">
        <f t="shared" si="17"/>
        <v>0.23</v>
      </c>
      <c r="AE83" s="380">
        <f t="shared" si="17"/>
        <v>1.8571428571428572E-2</v>
      </c>
      <c r="AF83" s="378">
        <f t="shared" si="17"/>
        <v>0.31071428571428572</v>
      </c>
      <c r="AG83" s="380">
        <f t="shared" si="17"/>
        <v>2.8571428571428571E-3</v>
      </c>
    </row>
    <row r="84" spans="2:33" s="48" customFormat="1" x14ac:dyDescent="0.25">
      <c r="B84" s="49"/>
      <c r="C84" s="50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</row>
    <row r="85" spans="2:33" s="48" customFormat="1" x14ac:dyDescent="0.25">
      <c r="B85" s="49"/>
      <c r="C85" s="50" t="s">
        <v>251</v>
      </c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346"/>
      <c r="AE85" s="346"/>
      <c r="AF85" s="346"/>
      <c r="AG85" s="346"/>
    </row>
    <row r="86" spans="2:33" s="81" customFormat="1" ht="15.75" thickBot="1" x14ac:dyDescent="0.3">
      <c r="B86" s="79"/>
      <c r="C86" s="80" t="s">
        <v>250</v>
      </c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3"/>
      <c r="AE86" s="83"/>
      <c r="AF86" s="83"/>
      <c r="AG86" s="83"/>
    </row>
    <row r="87" spans="2:33" ht="15.75" thickBot="1" x14ac:dyDescent="0.3">
      <c r="L87" s="329"/>
      <c r="M87" s="113"/>
      <c r="N87" s="65">
        <v>42973</v>
      </c>
      <c r="O87" s="200" t="s">
        <v>74</v>
      </c>
      <c r="P87" s="65">
        <v>42940</v>
      </c>
      <c r="Q87" s="200" t="s">
        <v>74</v>
      </c>
      <c r="R87" s="65">
        <v>42931</v>
      </c>
      <c r="S87" s="200" t="s">
        <v>74</v>
      </c>
      <c r="T87" s="65">
        <v>42840</v>
      </c>
      <c r="U87" s="200" t="s">
        <v>74</v>
      </c>
      <c r="V87" s="65">
        <v>42824</v>
      </c>
      <c r="W87" s="200" t="s">
        <v>74</v>
      </c>
      <c r="X87" s="65">
        <v>42814</v>
      </c>
      <c r="Y87" s="200" t="s">
        <v>74</v>
      </c>
      <c r="Z87" s="65">
        <v>42803</v>
      </c>
      <c r="AA87" s="200" t="s">
        <v>74</v>
      </c>
      <c r="AB87" s="65">
        <v>42782</v>
      </c>
      <c r="AC87" s="200" t="s">
        <v>74</v>
      </c>
      <c r="AD87" s="65">
        <v>42668</v>
      </c>
      <c r="AE87" s="200" t="s">
        <v>74</v>
      </c>
      <c r="AF87" s="65">
        <v>42478</v>
      </c>
      <c r="AG87" s="200" t="s">
        <v>74</v>
      </c>
    </row>
    <row r="88" spans="2:33" ht="15.75" thickBot="1" x14ac:dyDescent="0.3">
      <c r="C88" s="534" t="s">
        <v>22</v>
      </c>
      <c r="D88" s="26"/>
      <c r="E88" s="26"/>
      <c r="F88" s="26"/>
      <c r="G88" s="26"/>
      <c r="H88" s="26"/>
      <c r="I88" s="26"/>
      <c r="J88" s="26"/>
      <c r="K88" s="534" t="s">
        <v>14</v>
      </c>
      <c r="L88" s="534"/>
      <c r="M88" s="399"/>
      <c r="N88" s="56" t="s">
        <v>33</v>
      </c>
      <c r="O88" s="205"/>
      <c r="P88" s="56" t="s">
        <v>33</v>
      </c>
      <c r="Q88" s="205"/>
      <c r="R88" s="56" t="s">
        <v>33</v>
      </c>
      <c r="S88" s="205"/>
      <c r="T88" s="56" t="s">
        <v>33</v>
      </c>
      <c r="U88" s="205"/>
      <c r="V88" s="56" t="s">
        <v>33</v>
      </c>
      <c r="W88" s="205"/>
      <c r="X88" s="56" t="s">
        <v>33</v>
      </c>
      <c r="Y88" s="205"/>
      <c r="Z88" s="56" t="s">
        <v>33</v>
      </c>
      <c r="AA88" s="205"/>
      <c r="AB88" s="56" t="s">
        <v>33</v>
      </c>
      <c r="AC88" s="205"/>
      <c r="AD88" s="56" t="s">
        <v>33</v>
      </c>
      <c r="AE88" s="205"/>
      <c r="AF88" s="56" t="s">
        <v>33</v>
      </c>
      <c r="AG88" s="205"/>
    </row>
    <row r="89" spans="2:33" s="43" customFormat="1" x14ac:dyDescent="0.25">
      <c r="B89" s="66"/>
      <c r="C89" s="75" t="s">
        <v>4</v>
      </c>
      <c r="D89" s="76"/>
      <c r="E89" s="561" t="s">
        <v>23</v>
      </c>
      <c r="F89" s="561"/>
      <c r="G89" s="561"/>
      <c r="H89" s="561"/>
      <c r="I89" s="561"/>
      <c r="J89" s="562"/>
      <c r="K89" s="77">
        <f t="shared" ref="K89:K102" si="18">SUMIF(L$11:L$79,C89,K$11:K$79)</f>
        <v>491</v>
      </c>
      <c r="L89" s="345" t="str">
        <f>C89</f>
        <v>A</v>
      </c>
      <c r="M89" s="400"/>
      <c r="N89" s="78">
        <f>K89/K$103</f>
        <v>0.10911111111111112</v>
      </c>
      <c r="O89" s="267">
        <f>N89-P89</f>
        <v>0</v>
      </c>
      <c r="P89" s="78">
        <v>0.10911111111111112</v>
      </c>
      <c r="Q89" s="267">
        <v>0</v>
      </c>
      <c r="R89" s="78">
        <v>0.10911111111111112</v>
      </c>
      <c r="S89" s="267">
        <v>0</v>
      </c>
      <c r="T89" s="78">
        <v>0.10911111111111112</v>
      </c>
      <c r="U89" s="267">
        <f>T89-V89</f>
        <v>0</v>
      </c>
      <c r="V89" s="78">
        <v>0.10911111111111112</v>
      </c>
      <c r="W89" s="267">
        <v>5.9849976558837281E-3</v>
      </c>
      <c r="X89" s="78">
        <v>0.10911111111111112</v>
      </c>
      <c r="Y89" s="267">
        <v>0</v>
      </c>
      <c r="Z89" s="78">
        <v>0.10911111111111112</v>
      </c>
      <c r="AA89" s="267">
        <v>0</v>
      </c>
      <c r="AB89" s="78">
        <v>0.10886917960088692</v>
      </c>
      <c r="AC89" s="267">
        <v>-3.9911307592177536E-10</v>
      </c>
      <c r="AD89" s="78">
        <v>0.10886918</v>
      </c>
      <c r="AE89" s="450">
        <f>AD89-AF89</f>
        <v>3.9911307592177536E-10</v>
      </c>
      <c r="AF89" s="451">
        <v>0.10886917960088692</v>
      </c>
      <c r="AG89" s="450">
        <v>0</v>
      </c>
    </row>
    <row r="90" spans="2:33" s="13" customFormat="1" x14ac:dyDescent="0.25">
      <c r="B90" s="15"/>
      <c r="C90" s="40" t="s">
        <v>5</v>
      </c>
      <c r="D90" s="16"/>
      <c r="E90" s="563" t="s">
        <v>29</v>
      </c>
      <c r="F90" s="563"/>
      <c r="G90" s="563"/>
      <c r="H90" s="563"/>
      <c r="I90" s="563"/>
      <c r="J90" s="564"/>
      <c r="K90" s="53">
        <f t="shared" si="18"/>
        <v>0</v>
      </c>
      <c r="L90" s="345" t="str">
        <f t="shared" ref="L90:L102" si="19">C90</f>
        <v>B</v>
      </c>
      <c r="M90" s="401"/>
      <c r="N90" s="78">
        <f t="shared" ref="N90:N102" si="20">K90/K$103</f>
        <v>0</v>
      </c>
      <c r="O90" s="267">
        <f t="shared" ref="O90:O102" si="21">N90-P90</f>
        <v>0</v>
      </c>
      <c r="P90" s="78">
        <v>0</v>
      </c>
      <c r="Q90" s="267">
        <v>0</v>
      </c>
      <c r="R90" s="78">
        <v>0</v>
      </c>
      <c r="S90" s="267">
        <v>0</v>
      </c>
      <c r="T90" s="78">
        <v>0</v>
      </c>
      <c r="U90" s="267">
        <f t="shared" ref="U90:U102" si="22">T90-V90</f>
        <v>0</v>
      </c>
      <c r="V90" s="78">
        <v>0</v>
      </c>
      <c r="W90" s="267">
        <v>0</v>
      </c>
      <c r="X90" s="78">
        <v>0</v>
      </c>
      <c r="Y90" s="267">
        <v>0</v>
      </c>
      <c r="Z90" s="78">
        <v>0</v>
      </c>
      <c r="AA90" s="267">
        <v>0</v>
      </c>
      <c r="AB90" s="78">
        <v>0</v>
      </c>
      <c r="AC90" s="267">
        <v>0</v>
      </c>
      <c r="AD90" s="78">
        <v>0</v>
      </c>
      <c r="AE90" s="450">
        <f t="shared" ref="AE90:AE102" si="23">AD90-AF90</f>
        <v>0</v>
      </c>
      <c r="AF90" s="451">
        <v>0</v>
      </c>
      <c r="AG90" s="450">
        <v>0</v>
      </c>
    </row>
    <row r="91" spans="2:33" s="13" customFormat="1" x14ac:dyDescent="0.25">
      <c r="B91" s="15"/>
      <c r="C91" s="40" t="s">
        <v>6</v>
      </c>
      <c r="D91" s="17"/>
      <c r="E91" s="556" t="s">
        <v>0</v>
      </c>
      <c r="F91" s="556"/>
      <c r="G91" s="556"/>
      <c r="H91" s="556"/>
      <c r="I91" s="556"/>
      <c r="J91" s="557"/>
      <c r="K91" s="53">
        <f t="shared" si="18"/>
        <v>0</v>
      </c>
      <c r="L91" s="345" t="str">
        <f t="shared" si="19"/>
        <v>C</v>
      </c>
      <c r="M91" s="402"/>
      <c r="N91" s="78">
        <f t="shared" si="20"/>
        <v>0</v>
      </c>
      <c r="O91" s="267">
        <f t="shared" si="21"/>
        <v>0</v>
      </c>
      <c r="P91" s="78">
        <v>0</v>
      </c>
      <c r="Q91" s="267">
        <v>0</v>
      </c>
      <c r="R91" s="78">
        <v>0</v>
      </c>
      <c r="S91" s="267">
        <v>0</v>
      </c>
      <c r="T91" s="78">
        <v>0</v>
      </c>
      <c r="U91" s="267">
        <f t="shared" si="22"/>
        <v>0</v>
      </c>
      <c r="V91" s="78">
        <v>0</v>
      </c>
      <c r="W91" s="267">
        <v>0</v>
      </c>
      <c r="X91" s="78">
        <v>0</v>
      </c>
      <c r="Y91" s="267">
        <v>0</v>
      </c>
      <c r="Z91" s="78">
        <v>0</v>
      </c>
      <c r="AA91" s="267">
        <v>0</v>
      </c>
      <c r="AB91" s="78">
        <v>0</v>
      </c>
      <c r="AC91" s="267">
        <v>0</v>
      </c>
      <c r="AD91" s="78">
        <v>0</v>
      </c>
      <c r="AE91" s="450">
        <f t="shared" si="23"/>
        <v>0</v>
      </c>
      <c r="AF91" s="451">
        <v>0</v>
      </c>
      <c r="AG91" s="450">
        <v>0</v>
      </c>
    </row>
    <row r="92" spans="2:33" s="43" customFormat="1" x14ac:dyDescent="0.25">
      <c r="B92" s="66"/>
      <c r="C92" s="67" t="s">
        <v>7</v>
      </c>
      <c r="D92" s="68"/>
      <c r="E92" s="565" t="s">
        <v>269</v>
      </c>
      <c r="F92" s="565"/>
      <c r="G92" s="565"/>
      <c r="H92" s="565"/>
      <c r="I92" s="565"/>
      <c r="J92" s="566"/>
      <c r="K92" s="69">
        <f t="shared" si="18"/>
        <v>35</v>
      </c>
      <c r="L92" s="345" t="str">
        <f t="shared" si="19"/>
        <v>D</v>
      </c>
      <c r="M92" s="403"/>
      <c r="N92" s="78">
        <f t="shared" si="20"/>
        <v>7.7777777777777776E-3</v>
      </c>
      <c r="O92" s="267">
        <f t="shared" si="21"/>
        <v>0</v>
      </c>
      <c r="P92" s="78">
        <v>7.7777777777777776E-3</v>
      </c>
      <c r="Q92" s="267">
        <v>0</v>
      </c>
      <c r="R92" s="78">
        <v>7.7777777777777776E-3</v>
      </c>
      <c r="S92" s="267">
        <v>-4.2662916080637645E-4</v>
      </c>
      <c r="T92" s="78">
        <v>8.204406938584154E-3</v>
      </c>
      <c r="U92" s="267">
        <f t="shared" si="22"/>
        <v>0</v>
      </c>
      <c r="V92" s="78">
        <v>8.204406938584154E-3</v>
      </c>
      <c r="W92" s="267">
        <v>4.2662916080637645E-4</v>
      </c>
      <c r="X92" s="78">
        <v>7.7777777777777776E-3</v>
      </c>
      <c r="Y92" s="267">
        <v>0</v>
      </c>
      <c r="Z92" s="78">
        <v>7.7777777777777776E-3</v>
      </c>
      <c r="AA92" s="267">
        <v>0</v>
      </c>
      <c r="AB92" s="78">
        <v>7.7605321507760536E-3</v>
      </c>
      <c r="AC92" s="267">
        <v>1.5077605396845994E-10</v>
      </c>
      <c r="AD92" s="78">
        <v>7.7605319999999997E-3</v>
      </c>
      <c r="AE92" s="450">
        <f t="shared" si="23"/>
        <v>-1.5077605396845994E-10</v>
      </c>
      <c r="AF92" s="451">
        <v>7.7605321507760536E-3</v>
      </c>
      <c r="AG92" s="450">
        <v>0</v>
      </c>
    </row>
    <row r="93" spans="2:33" s="13" customFormat="1" x14ac:dyDescent="0.25">
      <c r="B93" s="15"/>
      <c r="C93" s="40" t="s">
        <v>8</v>
      </c>
      <c r="D93" s="18"/>
      <c r="E93" s="556" t="s">
        <v>19</v>
      </c>
      <c r="F93" s="556"/>
      <c r="G93" s="556"/>
      <c r="H93" s="556"/>
      <c r="I93" s="556"/>
      <c r="J93" s="557"/>
      <c r="K93" s="53">
        <f t="shared" si="18"/>
        <v>0</v>
      </c>
      <c r="L93" s="345" t="str">
        <f t="shared" si="19"/>
        <v>E</v>
      </c>
      <c r="M93" s="404"/>
      <c r="N93" s="78">
        <f t="shared" si="20"/>
        <v>0</v>
      </c>
      <c r="O93" s="267">
        <f t="shared" si="21"/>
        <v>0</v>
      </c>
      <c r="P93" s="78">
        <v>0</v>
      </c>
      <c r="Q93" s="267">
        <v>0</v>
      </c>
      <c r="R93" s="78">
        <v>0</v>
      </c>
      <c r="S93" s="267">
        <v>0</v>
      </c>
      <c r="T93" s="78">
        <v>0</v>
      </c>
      <c r="U93" s="267">
        <f t="shared" si="22"/>
        <v>0</v>
      </c>
      <c r="V93" s="78">
        <v>0</v>
      </c>
      <c r="W93" s="267">
        <v>0</v>
      </c>
      <c r="X93" s="78">
        <v>0</v>
      </c>
      <c r="Y93" s="267">
        <v>0</v>
      </c>
      <c r="Z93" s="78">
        <v>0</v>
      </c>
      <c r="AA93" s="267">
        <v>0</v>
      </c>
      <c r="AB93" s="78">
        <v>0</v>
      </c>
      <c r="AC93" s="267">
        <v>0</v>
      </c>
      <c r="AD93" s="78">
        <v>0</v>
      </c>
      <c r="AE93" s="450">
        <f t="shared" si="23"/>
        <v>0</v>
      </c>
      <c r="AF93" s="451">
        <v>0</v>
      </c>
      <c r="AG93" s="450">
        <v>0</v>
      </c>
    </row>
    <row r="94" spans="2:33" s="13" customFormat="1" x14ac:dyDescent="0.25">
      <c r="B94" s="15"/>
      <c r="C94" s="40" t="s">
        <v>9</v>
      </c>
      <c r="D94" s="19"/>
      <c r="E94" s="556" t="s">
        <v>20</v>
      </c>
      <c r="F94" s="556"/>
      <c r="G94" s="556"/>
      <c r="H94" s="556"/>
      <c r="I94" s="556"/>
      <c r="J94" s="557"/>
      <c r="K94" s="53">
        <f t="shared" si="18"/>
        <v>0</v>
      </c>
      <c r="L94" s="345" t="str">
        <f t="shared" si="19"/>
        <v>F</v>
      </c>
      <c r="M94" s="405"/>
      <c r="N94" s="78">
        <f t="shared" si="20"/>
        <v>0</v>
      </c>
      <c r="O94" s="267">
        <f t="shared" si="21"/>
        <v>0</v>
      </c>
      <c r="P94" s="78">
        <v>0</v>
      </c>
      <c r="Q94" s="267">
        <v>0</v>
      </c>
      <c r="R94" s="78">
        <v>0</v>
      </c>
      <c r="S94" s="267">
        <v>0</v>
      </c>
      <c r="T94" s="78">
        <v>0</v>
      </c>
      <c r="U94" s="267">
        <f t="shared" si="22"/>
        <v>0</v>
      </c>
      <c r="V94" s="78">
        <v>0</v>
      </c>
      <c r="W94" s="267">
        <v>0</v>
      </c>
      <c r="X94" s="78">
        <v>0</v>
      </c>
      <c r="Y94" s="267">
        <v>0</v>
      </c>
      <c r="Z94" s="78">
        <v>0</v>
      </c>
      <c r="AA94" s="267">
        <v>0</v>
      </c>
      <c r="AB94" s="78">
        <v>0</v>
      </c>
      <c r="AC94" s="267">
        <v>0</v>
      </c>
      <c r="AD94" s="78">
        <v>0</v>
      </c>
      <c r="AE94" s="450">
        <f t="shared" si="23"/>
        <v>0</v>
      </c>
      <c r="AF94" s="451">
        <v>0</v>
      </c>
      <c r="AG94" s="450">
        <v>0</v>
      </c>
    </row>
    <row r="95" spans="2:33" s="13" customFormat="1" x14ac:dyDescent="0.25">
      <c r="B95" s="15"/>
      <c r="C95" s="40" t="s">
        <v>11</v>
      </c>
      <c r="D95" s="20"/>
      <c r="E95" s="556" t="s">
        <v>21</v>
      </c>
      <c r="F95" s="556"/>
      <c r="G95" s="556"/>
      <c r="H95" s="556"/>
      <c r="I95" s="556"/>
      <c r="J95" s="557"/>
      <c r="K95" s="53">
        <f t="shared" si="18"/>
        <v>0</v>
      </c>
      <c r="L95" s="345" t="str">
        <f t="shared" si="19"/>
        <v>G</v>
      </c>
      <c r="M95" s="406"/>
      <c r="N95" s="78">
        <f t="shared" si="20"/>
        <v>0</v>
      </c>
      <c r="O95" s="267">
        <f t="shared" si="21"/>
        <v>0</v>
      </c>
      <c r="P95" s="78">
        <v>0</v>
      </c>
      <c r="Q95" s="267">
        <v>0</v>
      </c>
      <c r="R95" s="78">
        <v>0</v>
      </c>
      <c r="S95" s="267">
        <v>0</v>
      </c>
      <c r="T95" s="78">
        <v>0</v>
      </c>
      <c r="U95" s="267">
        <f t="shared" si="22"/>
        <v>0</v>
      </c>
      <c r="V95" s="78">
        <v>0</v>
      </c>
      <c r="W95" s="267">
        <v>0</v>
      </c>
      <c r="X95" s="78">
        <v>0</v>
      </c>
      <c r="Y95" s="267">
        <v>0</v>
      </c>
      <c r="Z95" s="78">
        <v>0</v>
      </c>
      <c r="AA95" s="267">
        <v>0</v>
      </c>
      <c r="AB95" s="78">
        <v>0</v>
      </c>
      <c r="AC95" s="267">
        <v>0</v>
      </c>
      <c r="AD95" s="78">
        <v>0</v>
      </c>
      <c r="AE95" s="450">
        <f t="shared" si="23"/>
        <v>0</v>
      </c>
      <c r="AF95" s="451">
        <v>0</v>
      </c>
      <c r="AG95" s="450">
        <v>0</v>
      </c>
    </row>
    <row r="96" spans="2:33" s="13" customFormat="1" x14ac:dyDescent="0.25">
      <c r="B96" s="15"/>
      <c r="C96" s="40" t="s">
        <v>12</v>
      </c>
      <c r="D96" s="21"/>
      <c r="E96" s="556" t="s">
        <v>1</v>
      </c>
      <c r="F96" s="556"/>
      <c r="G96" s="556"/>
      <c r="H96" s="556"/>
      <c r="I96" s="556"/>
      <c r="J96" s="557"/>
      <c r="K96" s="53">
        <f t="shared" si="18"/>
        <v>19</v>
      </c>
      <c r="L96" s="345" t="str">
        <f t="shared" si="19"/>
        <v>H</v>
      </c>
      <c r="M96" s="407"/>
      <c r="N96" s="78">
        <f t="shared" si="20"/>
        <v>4.2222222222222218E-3</v>
      </c>
      <c r="O96" s="267">
        <f t="shared" si="21"/>
        <v>0</v>
      </c>
      <c r="P96" s="78">
        <v>4.2222222222222218E-3</v>
      </c>
      <c r="Q96" s="267">
        <v>0</v>
      </c>
      <c r="R96" s="78">
        <v>4.2222222222222218E-3</v>
      </c>
      <c r="S96" s="267">
        <v>1.1748710736052504E-3</v>
      </c>
      <c r="T96" s="78">
        <v>3.0473511486169714E-3</v>
      </c>
      <c r="U96" s="267">
        <f t="shared" si="22"/>
        <v>0</v>
      </c>
      <c r="V96" s="78">
        <v>3.0473511486169714E-3</v>
      </c>
      <c r="W96" s="267">
        <v>1.5846225972808263E-4</v>
      </c>
      <c r="X96" s="78">
        <v>2.8888888888888888E-3</v>
      </c>
      <c r="Y96" s="267">
        <v>0</v>
      </c>
      <c r="Z96" s="78">
        <v>2.8888888888888888E-3</v>
      </c>
      <c r="AA96" s="267">
        <v>0</v>
      </c>
      <c r="AB96" s="78">
        <v>2.8824833702882483E-3</v>
      </c>
      <c r="AC96" s="267">
        <v>3.7028824841425778E-10</v>
      </c>
      <c r="AD96" s="78">
        <v>2.8824829999999999E-3</v>
      </c>
      <c r="AE96" s="450">
        <f t="shared" si="23"/>
        <v>-3.7028824841425778E-10</v>
      </c>
      <c r="AF96" s="451">
        <v>2.8824833702882483E-3</v>
      </c>
      <c r="AG96" s="450">
        <v>0</v>
      </c>
    </row>
    <row r="97" spans="3:33" x14ac:dyDescent="0.25">
      <c r="C97" s="40" t="s">
        <v>13</v>
      </c>
      <c r="D97" s="22"/>
      <c r="E97" s="556" t="s">
        <v>18</v>
      </c>
      <c r="F97" s="556"/>
      <c r="G97" s="556"/>
      <c r="H97" s="556"/>
      <c r="I97" s="556"/>
      <c r="J97" s="557"/>
      <c r="K97" s="53">
        <f t="shared" si="18"/>
        <v>564</v>
      </c>
      <c r="L97" s="345" t="str">
        <f t="shared" si="19"/>
        <v>I</v>
      </c>
      <c r="M97" s="408"/>
      <c r="N97" s="78">
        <f t="shared" si="20"/>
        <v>0.12533333333333332</v>
      </c>
      <c r="O97" s="267">
        <f t="shared" si="21"/>
        <v>0</v>
      </c>
      <c r="P97" s="78">
        <v>0.12533333333333332</v>
      </c>
      <c r="Q97" s="267">
        <v>0</v>
      </c>
      <c r="R97" s="78">
        <v>0.12533333333333332</v>
      </c>
      <c r="S97" s="267">
        <v>0.12533333333333332</v>
      </c>
      <c r="T97" s="78">
        <v>0</v>
      </c>
      <c r="U97" s="267">
        <f t="shared" si="22"/>
        <v>0</v>
      </c>
      <c r="V97" s="78">
        <v>0</v>
      </c>
      <c r="W97" s="267">
        <v>0</v>
      </c>
      <c r="X97" s="78">
        <v>0</v>
      </c>
      <c r="Y97" s="267">
        <v>0</v>
      </c>
      <c r="Z97" s="78">
        <v>0</v>
      </c>
      <c r="AA97" s="267">
        <v>0</v>
      </c>
      <c r="AB97" s="78">
        <v>0</v>
      </c>
      <c r="AC97" s="267">
        <v>0</v>
      </c>
      <c r="AD97" s="78">
        <v>0</v>
      </c>
      <c r="AE97" s="450">
        <f t="shared" si="23"/>
        <v>0</v>
      </c>
      <c r="AF97" s="451">
        <v>0</v>
      </c>
      <c r="AG97" s="450">
        <v>0</v>
      </c>
    </row>
    <row r="98" spans="3:33" x14ac:dyDescent="0.25">
      <c r="C98" s="40" t="s">
        <v>17</v>
      </c>
      <c r="D98" s="23"/>
      <c r="E98" s="549" t="s">
        <v>27</v>
      </c>
      <c r="F98" s="549"/>
      <c r="G98" s="549"/>
      <c r="H98" s="549"/>
      <c r="I98" s="549"/>
      <c r="J98" s="550"/>
      <c r="K98" s="53">
        <f t="shared" si="18"/>
        <v>139</v>
      </c>
      <c r="L98" s="345" t="str">
        <f t="shared" si="19"/>
        <v>J</v>
      </c>
      <c r="M98" s="409"/>
      <c r="N98" s="78">
        <f t="shared" si="20"/>
        <v>3.0888888888888889E-2</v>
      </c>
      <c r="O98" s="267">
        <f t="shared" si="21"/>
        <v>0</v>
      </c>
      <c r="P98" s="78">
        <v>3.0888888888888889E-2</v>
      </c>
      <c r="Q98" s="267">
        <v>0</v>
      </c>
      <c r="R98" s="78">
        <v>3.0888888888888889E-2</v>
      </c>
      <c r="S98" s="267">
        <v>3.0888888888888889E-2</v>
      </c>
      <c r="T98" s="78">
        <v>0</v>
      </c>
      <c r="U98" s="267">
        <f t="shared" si="22"/>
        <v>0</v>
      </c>
      <c r="V98" s="78">
        <v>0</v>
      </c>
      <c r="W98" s="267">
        <v>0</v>
      </c>
      <c r="X98" s="78">
        <v>0</v>
      </c>
      <c r="Y98" s="267">
        <v>0</v>
      </c>
      <c r="Z98" s="78">
        <v>0</v>
      </c>
      <c r="AA98" s="267">
        <v>0</v>
      </c>
      <c r="AB98" s="78">
        <v>0</v>
      </c>
      <c r="AC98" s="267">
        <v>0</v>
      </c>
      <c r="AD98" s="78">
        <v>0</v>
      </c>
      <c r="AE98" s="450">
        <f t="shared" si="23"/>
        <v>0</v>
      </c>
      <c r="AF98" s="451">
        <v>0</v>
      </c>
      <c r="AG98" s="450">
        <v>0</v>
      </c>
    </row>
    <row r="99" spans="3:33" x14ac:dyDescent="0.25">
      <c r="C99" s="40" t="s">
        <v>25</v>
      </c>
      <c r="D99" s="24"/>
      <c r="E99" s="549" t="s">
        <v>256</v>
      </c>
      <c r="F99" s="549"/>
      <c r="G99" s="549"/>
      <c r="H99" s="549"/>
      <c r="I99" s="549"/>
      <c r="J99" s="550"/>
      <c r="K99" s="53">
        <f t="shared" si="18"/>
        <v>1879</v>
      </c>
      <c r="L99" s="345" t="str">
        <f t="shared" si="19"/>
        <v>K</v>
      </c>
      <c r="M99" s="410"/>
      <c r="N99" s="78">
        <f t="shared" si="20"/>
        <v>0.41755555555555557</v>
      </c>
      <c r="O99" s="267">
        <f t="shared" si="21"/>
        <v>0</v>
      </c>
      <c r="P99" s="78">
        <v>0.41755555555555557</v>
      </c>
      <c r="Q99" s="267">
        <v>0</v>
      </c>
      <c r="R99" s="78">
        <v>0.41755555555555557</v>
      </c>
      <c r="S99" s="267">
        <v>0.26800093764650729</v>
      </c>
      <c r="T99" s="78">
        <v>0.14955461790904828</v>
      </c>
      <c r="U99" s="267">
        <f t="shared" si="22"/>
        <v>0</v>
      </c>
      <c r="V99" s="78">
        <v>0.14955461790904828</v>
      </c>
      <c r="W99" s="267">
        <v>4.9110173464603835E-2</v>
      </c>
      <c r="X99" s="78">
        <v>0.10044444444444445</v>
      </c>
      <c r="Y99" s="267">
        <v>3.0888888888888896E-2</v>
      </c>
      <c r="Z99" s="78">
        <v>6.9555555555555551E-2</v>
      </c>
      <c r="AA99" s="267">
        <v>0</v>
      </c>
      <c r="AB99" s="78">
        <v>6.9401330376940129E-2</v>
      </c>
      <c r="AC99" s="267">
        <v>1.3303773769401256E-3</v>
      </c>
      <c r="AD99" s="78">
        <v>6.8070953000000003E-2</v>
      </c>
      <c r="AE99" s="450">
        <f t="shared" si="23"/>
        <v>3.3702882046563194E-2</v>
      </c>
      <c r="AF99" s="451">
        <v>3.4368070953436809E-2</v>
      </c>
      <c r="AG99" s="450">
        <v>0</v>
      </c>
    </row>
    <row r="100" spans="3:33" x14ac:dyDescent="0.25">
      <c r="C100" s="41" t="s">
        <v>24</v>
      </c>
      <c r="D100" s="90"/>
      <c r="E100" s="550" t="s">
        <v>30</v>
      </c>
      <c r="F100" s="551"/>
      <c r="G100" s="551"/>
      <c r="H100" s="551"/>
      <c r="I100" s="551"/>
      <c r="J100" s="551"/>
      <c r="K100" s="53">
        <f t="shared" si="18"/>
        <v>192.99999999999994</v>
      </c>
      <c r="L100" s="345" t="str">
        <f t="shared" si="19"/>
        <v>L</v>
      </c>
      <c r="M100" s="411"/>
      <c r="N100" s="78">
        <f t="shared" si="20"/>
        <v>4.2888888888888879E-2</v>
      </c>
      <c r="O100" s="267">
        <f t="shared" si="21"/>
        <v>4.0222222222222229E-2</v>
      </c>
      <c r="P100" s="78">
        <v>2.666666666666654E-3</v>
      </c>
      <c r="Q100" s="267">
        <v>0</v>
      </c>
      <c r="R100" s="78">
        <v>2.666666666666654E-3</v>
      </c>
      <c r="S100" s="267">
        <v>-1.3507735583684965E-2</v>
      </c>
      <c r="T100" s="78">
        <v>1.6174402250351619E-2</v>
      </c>
      <c r="U100" s="267">
        <f t="shared" si="22"/>
        <v>0</v>
      </c>
      <c r="V100" s="78">
        <v>1.6174402250351619E-2</v>
      </c>
      <c r="W100" s="267">
        <v>8.4106891701828633E-4</v>
      </c>
      <c r="X100" s="78">
        <v>1.5333333333333332E-2</v>
      </c>
      <c r="Y100" s="267">
        <v>1.5333333333333332E-2</v>
      </c>
      <c r="Z100" s="78">
        <v>0</v>
      </c>
      <c r="AA100" s="267">
        <v>0</v>
      </c>
      <c r="AB100" s="78">
        <v>0</v>
      </c>
      <c r="AC100" s="267">
        <v>0</v>
      </c>
      <c r="AD100" s="78">
        <v>0</v>
      </c>
      <c r="AE100" s="450">
        <f t="shared" si="23"/>
        <v>0</v>
      </c>
      <c r="AF100" s="451">
        <v>0</v>
      </c>
      <c r="AG100" s="450">
        <v>0</v>
      </c>
    </row>
    <row r="101" spans="3:33" x14ac:dyDescent="0.25">
      <c r="C101" s="41" t="s">
        <v>91</v>
      </c>
      <c r="D101" s="91"/>
      <c r="E101" s="550" t="s">
        <v>92</v>
      </c>
      <c r="F101" s="551"/>
      <c r="G101" s="551"/>
      <c r="H101" s="551"/>
      <c r="I101" s="88"/>
      <c r="J101" s="88"/>
      <c r="K101" s="89">
        <f t="shared" si="18"/>
        <v>692</v>
      </c>
      <c r="L101" s="345" t="str">
        <f t="shared" si="19"/>
        <v>M</v>
      </c>
      <c r="M101" s="412"/>
      <c r="N101" s="78">
        <f t="shared" si="20"/>
        <v>0.15377777777777779</v>
      </c>
      <c r="O101" s="267">
        <f t="shared" si="21"/>
        <v>1.333333333333353E-3</v>
      </c>
      <c r="P101" s="78">
        <v>0.15244444444444444</v>
      </c>
      <c r="Q101" s="267">
        <v>0</v>
      </c>
      <c r="R101" s="78">
        <v>0.15244444444444444</v>
      </c>
      <c r="S101" s="267">
        <v>-0.29082794186591654</v>
      </c>
      <c r="T101" s="78">
        <v>0.44327238631036098</v>
      </c>
      <c r="U101" s="267">
        <f t="shared" si="22"/>
        <v>4.6882325363337696E-3</v>
      </c>
      <c r="V101" s="78">
        <v>0.43858415377402721</v>
      </c>
      <c r="W101" s="267">
        <v>-1.8526957337083927E-2</v>
      </c>
      <c r="X101" s="78">
        <v>0.45711111111111113</v>
      </c>
      <c r="Y101" s="267">
        <v>-4.0666666666666629E-2</v>
      </c>
      <c r="Z101" s="78">
        <v>0.49777777777777776</v>
      </c>
      <c r="AA101" s="267">
        <v>0</v>
      </c>
      <c r="AB101" s="78">
        <v>0.38248337028824836</v>
      </c>
      <c r="AC101" s="267">
        <v>0.15277161828824837</v>
      </c>
      <c r="AD101" s="78">
        <v>0.22971175199999999</v>
      </c>
      <c r="AE101" s="450">
        <f t="shared" si="23"/>
        <v>-3.3702882146341484E-2</v>
      </c>
      <c r="AF101" s="451">
        <v>0.26341463414634148</v>
      </c>
      <c r="AG101" s="450">
        <v>1.330376940133049E-3</v>
      </c>
    </row>
    <row r="102" spans="3:33" ht="15.75" thickBot="1" x14ac:dyDescent="0.3">
      <c r="C102" s="42" t="s">
        <v>10</v>
      </c>
      <c r="D102" s="25"/>
      <c r="E102" s="552" t="s">
        <v>26</v>
      </c>
      <c r="F102" s="552"/>
      <c r="G102" s="552"/>
      <c r="H102" s="552"/>
      <c r="I102" s="552"/>
      <c r="J102" s="553"/>
      <c r="K102" s="54">
        <f t="shared" si="18"/>
        <v>488</v>
      </c>
      <c r="L102" s="345" t="str">
        <f t="shared" si="19"/>
        <v>Z</v>
      </c>
      <c r="M102" s="413"/>
      <c r="N102" s="78">
        <f t="shared" si="20"/>
        <v>0.10844444444444444</v>
      </c>
      <c r="O102" s="267">
        <f t="shared" si="21"/>
        <v>-4.1555555555555554E-2</v>
      </c>
      <c r="P102" s="78">
        <v>0.15</v>
      </c>
      <c r="Q102" s="416">
        <v>0</v>
      </c>
      <c r="R102" s="78">
        <v>0.15</v>
      </c>
      <c r="S102" s="416">
        <v>-0.11465072667604312</v>
      </c>
      <c r="T102" s="78">
        <v>0.26465072667604311</v>
      </c>
      <c r="U102" s="416">
        <f t="shared" si="22"/>
        <v>-4.6882325363338251E-3</v>
      </c>
      <c r="V102" s="78">
        <v>0.26933895921237694</v>
      </c>
      <c r="W102" s="416">
        <v>-3.7994374120956409E-2</v>
      </c>
      <c r="X102" s="78">
        <v>0.30733333333333335</v>
      </c>
      <c r="Y102" s="416">
        <v>-5.5555555555555358E-3</v>
      </c>
      <c r="Z102" s="78">
        <v>0.31288888888888888</v>
      </c>
      <c r="AA102" s="416">
        <v>0</v>
      </c>
      <c r="AB102" s="78">
        <v>0.4286031042128603</v>
      </c>
      <c r="AC102" s="416">
        <v>-0.15410199578713968</v>
      </c>
      <c r="AD102" s="415">
        <v>0.58270509999999998</v>
      </c>
      <c r="AE102" s="458">
        <f t="shared" si="23"/>
        <v>2.2172941260834023E-10</v>
      </c>
      <c r="AF102" s="459">
        <v>0.58270509977827056</v>
      </c>
      <c r="AG102" s="458">
        <v>-1.3303769401329379E-3</v>
      </c>
    </row>
    <row r="103" spans="3:33" ht="15.75" thickBot="1" x14ac:dyDescent="0.3">
      <c r="J103" s="43" t="s">
        <v>34</v>
      </c>
      <c r="K103" s="55">
        <f>SUM(K89:K102)</f>
        <v>4500</v>
      </c>
      <c r="L103" s="277"/>
      <c r="M103" s="336"/>
      <c r="N103" s="331">
        <f>SUM(N89:N102)</f>
        <v>1</v>
      </c>
      <c r="O103" s="414"/>
      <c r="P103" s="331">
        <f>SUM(P89:P102)</f>
        <v>1</v>
      </c>
      <c r="Q103" s="414"/>
      <c r="R103" s="331">
        <f>SUM(R89:R102)</f>
        <v>1</v>
      </c>
      <c r="S103" s="414"/>
      <c r="T103" s="331">
        <f>SUM(T89:T102)</f>
        <v>0.99401500234411633</v>
      </c>
      <c r="U103" s="414"/>
      <c r="V103" s="331">
        <v>1</v>
      </c>
      <c r="W103" s="414"/>
      <c r="X103" s="331">
        <v>1</v>
      </c>
      <c r="Y103" s="414"/>
      <c r="Z103" s="331">
        <f>SUM(Z89:Z102)</f>
        <v>1</v>
      </c>
      <c r="AA103" s="414"/>
      <c r="AB103" s="331">
        <f>SUM(AB89:AB102)</f>
        <v>1</v>
      </c>
      <c r="AC103" s="414"/>
      <c r="AD103" s="331">
        <f>SUM(AD89:AD102)</f>
        <v>1</v>
      </c>
      <c r="AE103" s="414"/>
      <c r="AF103" s="331">
        <f>SUM(AF89:AF102)</f>
        <v>1</v>
      </c>
      <c r="AG103" s="414"/>
    </row>
  </sheetData>
  <mergeCells count="84">
    <mergeCell ref="E98:J98"/>
    <mergeCell ref="E99:J99"/>
    <mergeCell ref="E100:J100"/>
    <mergeCell ref="E101:H101"/>
    <mergeCell ref="E102:J102"/>
    <mergeCell ref="N8:O8"/>
    <mergeCell ref="E92:J92"/>
    <mergeCell ref="E93:J93"/>
    <mergeCell ref="E94:J94"/>
    <mergeCell ref="E95:J95"/>
    <mergeCell ref="E96:J96"/>
    <mergeCell ref="E97:J97"/>
    <mergeCell ref="C74:H74"/>
    <mergeCell ref="B76:L76"/>
    <mergeCell ref="E77:J77"/>
    <mergeCell ref="E89:J89"/>
    <mergeCell ref="E90:J90"/>
    <mergeCell ref="E91:J91"/>
    <mergeCell ref="B65:L65"/>
    <mergeCell ref="E66:J66"/>
    <mergeCell ref="E67:J67"/>
    <mergeCell ref="E68:J68"/>
    <mergeCell ref="E69:J69"/>
    <mergeCell ref="E70:J70"/>
    <mergeCell ref="C59:H59"/>
    <mergeCell ref="C60:H60"/>
    <mergeCell ref="B61:L61"/>
    <mergeCell ref="E62:J62"/>
    <mergeCell ref="E63:J63"/>
    <mergeCell ref="E64:J64"/>
    <mergeCell ref="E51:J51"/>
    <mergeCell ref="E52:J52"/>
    <mergeCell ref="E53:J53"/>
    <mergeCell ref="E54:J54"/>
    <mergeCell ref="E55:J55"/>
    <mergeCell ref="E56:J56"/>
    <mergeCell ref="B45:L45"/>
    <mergeCell ref="E46:J46"/>
    <mergeCell ref="B47:L47"/>
    <mergeCell ref="E48:J48"/>
    <mergeCell ref="E49:J49"/>
    <mergeCell ref="E50:J50"/>
    <mergeCell ref="E38:J38"/>
    <mergeCell ref="E39:J39"/>
    <mergeCell ref="E40:J40"/>
    <mergeCell ref="E41:J41"/>
    <mergeCell ref="E42:J42"/>
    <mergeCell ref="E43:J43"/>
    <mergeCell ref="E32:J32"/>
    <mergeCell ref="E33:J33"/>
    <mergeCell ref="E34:J34"/>
    <mergeCell ref="E35:J35"/>
    <mergeCell ref="E36:J36"/>
    <mergeCell ref="E37:J37"/>
    <mergeCell ref="E25:J25"/>
    <mergeCell ref="E26:J26"/>
    <mergeCell ref="E27:J27"/>
    <mergeCell ref="E28:J28"/>
    <mergeCell ref="B30:L30"/>
    <mergeCell ref="E31:J31"/>
    <mergeCell ref="E19:J19"/>
    <mergeCell ref="E20:J20"/>
    <mergeCell ref="E21:J21"/>
    <mergeCell ref="E22:J22"/>
    <mergeCell ref="E23:J23"/>
    <mergeCell ref="E24:J24"/>
    <mergeCell ref="E13:J13"/>
    <mergeCell ref="C14:H14"/>
    <mergeCell ref="E15:J15"/>
    <mergeCell ref="E16:J16"/>
    <mergeCell ref="E17:J17"/>
    <mergeCell ref="E18:J18"/>
    <mergeCell ref="AB8:AC8"/>
    <mergeCell ref="AD8:AE8"/>
    <mergeCell ref="AF8:AG8"/>
    <mergeCell ref="C9:H9"/>
    <mergeCell ref="B11:L11"/>
    <mergeCell ref="E12:J12"/>
    <mergeCell ref="P8:Q8"/>
    <mergeCell ref="R8:S8"/>
    <mergeCell ref="T8:U8"/>
    <mergeCell ref="V8:W8"/>
    <mergeCell ref="X8:Y8"/>
    <mergeCell ref="Z8:AA8"/>
  </mergeCells>
  <conditionalFormatting sqref="P42">
    <cfRule type="cellIs" dxfId="16638" priority="649" operator="greaterThan">
      <formula>R42</formula>
    </cfRule>
  </conditionalFormatting>
  <conditionalFormatting sqref="P33">
    <cfRule type="cellIs" dxfId="16637" priority="648" operator="greaterThan">
      <formula>R33</formula>
    </cfRule>
  </conditionalFormatting>
  <conditionalFormatting sqref="P33">
    <cfRule type="cellIs" dxfId="16636" priority="647" operator="greaterThan">
      <formula>R33</formula>
    </cfRule>
  </conditionalFormatting>
  <conditionalFormatting sqref="P33">
    <cfRule type="cellIs" dxfId="16635" priority="646" operator="greaterThan">
      <formula>R33</formula>
    </cfRule>
  </conditionalFormatting>
  <conditionalFormatting sqref="P61">
    <cfRule type="cellIs" dxfId="16634" priority="645" operator="greaterThan">
      <formula>R61</formula>
    </cfRule>
  </conditionalFormatting>
  <conditionalFormatting sqref="Q89:Q102">
    <cfRule type="cellIs" dxfId="16633" priority="643" operator="lessThan">
      <formula>-0.0001</formula>
    </cfRule>
    <cfRule type="cellIs" dxfId="16632" priority="644" operator="greaterThan">
      <formula>0.00016</formula>
    </cfRule>
  </conditionalFormatting>
  <conditionalFormatting sqref="Q89:Q102">
    <cfRule type="cellIs" dxfId="16631" priority="641" operator="lessThan">
      <formula>-0.0001</formula>
    </cfRule>
    <cfRule type="cellIs" dxfId="16630" priority="642" operator="greaterThan">
      <formula>0.00016</formula>
    </cfRule>
  </conditionalFormatting>
  <conditionalFormatting sqref="AA89:AA102">
    <cfRule type="cellIs" dxfId="16629" priority="638" operator="lessThan">
      <formula>-0.0001</formula>
    </cfRule>
    <cfRule type="cellIs" dxfId="16628" priority="639" operator="greaterThan">
      <formula>0.00016</formula>
    </cfRule>
  </conditionalFormatting>
  <conditionalFormatting sqref="AA89:AA102">
    <cfRule type="cellIs" dxfId="16627" priority="636" operator="lessThan">
      <formula>-0.0001</formula>
    </cfRule>
    <cfRule type="cellIs" dxfId="16626" priority="637" operator="greaterThan">
      <formula>0.00016</formula>
    </cfRule>
  </conditionalFormatting>
  <conditionalFormatting sqref="AA89:AA102">
    <cfRule type="cellIs" dxfId="16625" priority="630" operator="lessThan">
      <formula>-0.0001</formula>
    </cfRule>
    <cfRule type="cellIs" dxfId="16624" priority="631" operator="greaterThan">
      <formula>0.00016</formula>
    </cfRule>
  </conditionalFormatting>
  <conditionalFormatting sqref="AA89:AA102">
    <cfRule type="cellIs" dxfId="16623" priority="634" operator="lessThan">
      <formula>-0.0001</formula>
    </cfRule>
    <cfRule type="cellIs" dxfId="16622" priority="635" operator="greaterThan">
      <formula>0.00016</formula>
    </cfRule>
  </conditionalFormatting>
  <conditionalFormatting sqref="AA89:AA102">
    <cfRule type="cellIs" dxfId="16621" priority="632" operator="lessThan">
      <formula>-0.0001</formula>
    </cfRule>
    <cfRule type="cellIs" dxfId="16620" priority="633" operator="greaterThan">
      <formula>0.00016</formula>
    </cfRule>
  </conditionalFormatting>
  <conditionalFormatting sqref="AA89:AA102">
    <cfRule type="cellIs" dxfId="16619" priority="628" operator="lessThan">
      <formula>-0.0001</formula>
    </cfRule>
    <cfRule type="cellIs" dxfId="16618" priority="629" operator="greaterThan">
      <formula>0.00016</formula>
    </cfRule>
  </conditionalFormatting>
  <conditionalFormatting sqref="AA89:AA102">
    <cfRule type="cellIs" dxfId="16617" priority="626" operator="lessThan">
      <formula>-0.0001</formula>
    </cfRule>
    <cfRule type="cellIs" dxfId="16616" priority="627" operator="greaterThan">
      <formula>0.00016</formula>
    </cfRule>
  </conditionalFormatting>
  <conditionalFormatting sqref="AA89:AA102">
    <cfRule type="cellIs" dxfId="16615" priority="624" operator="lessThan">
      <formula>-0.0001</formula>
    </cfRule>
    <cfRule type="cellIs" dxfId="16614" priority="625" operator="greaterThan">
      <formula>0.00016</formula>
    </cfRule>
  </conditionalFormatting>
  <conditionalFormatting sqref="AA89:AA102">
    <cfRule type="cellIs" dxfId="16613" priority="622" operator="lessThan">
      <formula>-0.0001</formula>
    </cfRule>
    <cfRule type="cellIs" dxfId="16612" priority="623" operator="greaterThan">
      <formula>0.00016</formula>
    </cfRule>
  </conditionalFormatting>
  <conditionalFormatting sqref="AA89:AA102">
    <cfRule type="cellIs" dxfId="16611" priority="620" operator="lessThan">
      <formula>-0.0001</formula>
    </cfRule>
    <cfRule type="cellIs" dxfId="16610" priority="621" operator="greaterThan">
      <formula>0.00016</formula>
    </cfRule>
  </conditionalFormatting>
  <conditionalFormatting sqref="AA89:AA102">
    <cfRule type="cellIs" dxfId="16609" priority="618" operator="lessThan">
      <formula>-0.0001</formula>
    </cfRule>
    <cfRule type="cellIs" dxfId="16608" priority="619" operator="greaterThan">
      <formula>0.00016</formula>
    </cfRule>
  </conditionalFormatting>
  <conditionalFormatting sqref="AA89:AA102">
    <cfRule type="cellIs" dxfId="16607" priority="616" operator="lessThan">
      <formula>-0.0001</formula>
    </cfRule>
    <cfRule type="cellIs" dxfId="16606" priority="617" operator="greaterThan">
      <formula>0.00016</formula>
    </cfRule>
  </conditionalFormatting>
  <conditionalFormatting sqref="AA89:AA102">
    <cfRule type="cellIs" dxfId="16605" priority="614" operator="lessThan">
      <formula>-0.0001</formula>
    </cfRule>
    <cfRule type="cellIs" dxfId="16604" priority="615" operator="greaterThan">
      <formula>0.00016</formula>
    </cfRule>
  </conditionalFormatting>
  <conditionalFormatting sqref="AA89:AA102">
    <cfRule type="cellIs" dxfId="16603" priority="612" operator="lessThan">
      <formula>-0.0001</formula>
    </cfRule>
    <cfRule type="cellIs" dxfId="16602" priority="613" operator="greaterThan">
      <formula>0.00016</formula>
    </cfRule>
  </conditionalFormatting>
  <conditionalFormatting sqref="Z42 Z61">
    <cfRule type="cellIs" dxfId="16601" priority="640" operator="greaterThan">
      <formula>#REF!</formula>
    </cfRule>
  </conditionalFormatting>
  <conditionalFormatting sqref="AA89:AA102">
    <cfRule type="cellIs" dxfId="16600" priority="609" operator="lessThan">
      <formula>-0.0001</formula>
    </cfRule>
    <cfRule type="cellIs" dxfId="16599" priority="610" operator="greaterThan">
      <formula>0.00016</formula>
    </cfRule>
  </conditionalFormatting>
  <conditionalFormatting sqref="AA89:AA102">
    <cfRule type="cellIs" dxfId="16598" priority="607" operator="lessThan">
      <formula>-0.0001</formula>
    </cfRule>
    <cfRule type="cellIs" dxfId="16597" priority="608" operator="greaterThan">
      <formula>0.00016</formula>
    </cfRule>
  </conditionalFormatting>
  <conditionalFormatting sqref="AA89:AA102">
    <cfRule type="cellIs" dxfId="16596" priority="601" operator="lessThan">
      <formula>-0.0001</formula>
    </cfRule>
    <cfRule type="cellIs" dxfId="16595" priority="602" operator="greaterThan">
      <formula>0.00016</formula>
    </cfRule>
  </conditionalFormatting>
  <conditionalFormatting sqref="AA89:AA102">
    <cfRule type="cellIs" dxfId="16594" priority="605" operator="lessThan">
      <formula>-0.0001</formula>
    </cfRule>
    <cfRule type="cellIs" dxfId="16593" priority="606" operator="greaterThan">
      <formula>0.00016</formula>
    </cfRule>
  </conditionalFormatting>
  <conditionalFormatting sqref="AA89:AA102">
    <cfRule type="cellIs" dxfId="16592" priority="603" operator="lessThan">
      <formula>-0.0001</formula>
    </cfRule>
    <cfRule type="cellIs" dxfId="16591" priority="604" operator="greaterThan">
      <formula>0.00016</formula>
    </cfRule>
  </conditionalFormatting>
  <conditionalFormatting sqref="AA89:AA102">
    <cfRule type="cellIs" dxfId="16590" priority="599" operator="lessThan">
      <formula>-0.0001</formula>
    </cfRule>
    <cfRule type="cellIs" dxfId="16589" priority="600" operator="greaterThan">
      <formula>0.00016</formula>
    </cfRule>
  </conditionalFormatting>
  <conditionalFormatting sqref="AA89:AA102">
    <cfRule type="cellIs" dxfId="16588" priority="597" operator="lessThan">
      <formula>-0.0001</formula>
    </cfRule>
    <cfRule type="cellIs" dxfId="16587" priority="598" operator="greaterThan">
      <formula>0.00016</formula>
    </cfRule>
  </conditionalFormatting>
  <conditionalFormatting sqref="AA89:AA102">
    <cfRule type="cellIs" dxfId="16586" priority="595" operator="lessThan">
      <formula>-0.0001</formula>
    </cfRule>
    <cfRule type="cellIs" dxfId="16585" priority="596" operator="greaterThan">
      <formula>0.00016</formula>
    </cfRule>
  </conditionalFormatting>
  <conditionalFormatting sqref="AA89:AA102">
    <cfRule type="cellIs" dxfId="16584" priority="593" operator="lessThan">
      <formula>-0.0001</formula>
    </cfRule>
    <cfRule type="cellIs" dxfId="16583" priority="594" operator="greaterThan">
      <formula>0.00016</formula>
    </cfRule>
  </conditionalFormatting>
  <conditionalFormatting sqref="AA89:AA102">
    <cfRule type="cellIs" dxfId="16582" priority="591" operator="lessThan">
      <formula>-0.0001</formula>
    </cfRule>
    <cfRule type="cellIs" dxfId="16581" priority="592" operator="greaterThan">
      <formula>0.00016</formula>
    </cfRule>
  </conditionalFormatting>
  <conditionalFormatting sqref="AA89:AA102">
    <cfRule type="cellIs" dxfId="16580" priority="589" operator="lessThan">
      <formula>-0.0001</formula>
    </cfRule>
    <cfRule type="cellIs" dxfId="16579" priority="590" operator="greaterThan">
      <formula>0.00016</formula>
    </cfRule>
  </conditionalFormatting>
  <conditionalFormatting sqref="AA89:AA102">
    <cfRule type="cellIs" dxfId="16578" priority="587" operator="lessThan">
      <formula>-0.0001</formula>
    </cfRule>
    <cfRule type="cellIs" dxfId="16577" priority="588" operator="greaterThan">
      <formula>0.00016</formula>
    </cfRule>
  </conditionalFormatting>
  <conditionalFormatting sqref="AA89:AA102">
    <cfRule type="cellIs" dxfId="16576" priority="585" operator="lessThan">
      <formula>-0.0001</formula>
    </cfRule>
    <cfRule type="cellIs" dxfId="16575" priority="586" operator="greaterThan">
      <formula>0.00016</formula>
    </cfRule>
  </conditionalFormatting>
  <conditionalFormatting sqref="AA89:AA102">
    <cfRule type="cellIs" dxfId="16574" priority="583" operator="lessThan">
      <formula>-0.0001</formula>
    </cfRule>
    <cfRule type="cellIs" dxfId="16573" priority="584" operator="greaterThan">
      <formula>0.00016</formula>
    </cfRule>
  </conditionalFormatting>
  <conditionalFormatting sqref="Z42 Z61">
    <cfRule type="cellIs" dxfId="16572" priority="611" operator="greaterThan">
      <formula>#REF!</formula>
    </cfRule>
  </conditionalFormatting>
  <conditionalFormatting sqref="AA89:AA102">
    <cfRule type="cellIs" dxfId="16571" priority="581" operator="lessThan">
      <formula>-0.0001</formula>
    </cfRule>
    <cfRule type="cellIs" dxfId="16570" priority="582" operator="greaterThan">
      <formula>0.00016</formula>
    </cfRule>
  </conditionalFormatting>
  <conditionalFormatting sqref="AA89:AA102">
    <cfRule type="cellIs" dxfId="16569" priority="579" operator="lessThan">
      <formula>-0.0001</formula>
    </cfRule>
    <cfRule type="cellIs" dxfId="16568" priority="580" operator="greaterThan">
      <formula>0.00016</formula>
    </cfRule>
  </conditionalFormatting>
  <conditionalFormatting sqref="Z42">
    <cfRule type="cellIs" dxfId="16567" priority="578" operator="greaterThan">
      <formula>AB42</formula>
    </cfRule>
  </conditionalFormatting>
  <conditionalFormatting sqref="Z61">
    <cfRule type="cellIs" dxfId="16566" priority="577" operator="greaterThan">
      <formula>AB61</formula>
    </cfRule>
  </conditionalFormatting>
  <conditionalFormatting sqref="Z33">
    <cfRule type="cellIs" dxfId="16565" priority="576" operator="greaterThan">
      <formula>AB33</formula>
    </cfRule>
  </conditionalFormatting>
  <conditionalFormatting sqref="Z33">
    <cfRule type="cellIs" dxfId="16564" priority="575" operator="greaterThan">
      <formula>AB33</formula>
    </cfRule>
  </conditionalFormatting>
  <conditionalFormatting sqref="Z33">
    <cfRule type="cellIs" dxfId="16563" priority="574" operator="greaterThan">
      <formula>AB33</formula>
    </cfRule>
  </conditionalFormatting>
  <conditionalFormatting sqref="Y89:Y102">
    <cfRule type="cellIs" dxfId="16562" priority="571" operator="lessThan">
      <formula>-0.0001</formula>
    </cfRule>
    <cfRule type="cellIs" dxfId="16561" priority="572" operator="greaterThan">
      <formula>0.00016</formula>
    </cfRule>
  </conditionalFormatting>
  <conditionalFormatting sqref="Y89:Y102">
    <cfRule type="cellIs" dxfId="16560" priority="569" operator="lessThan">
      <formula>-0.0001</formula>
    </cfRule>
    <cfRule type="cellIs" dxfId="16559" priority="570" operator="greaterThan">
      <formula>0.00016</formula>
    </cfRule>
  </conditionalFormatting>
  <conditionalFormatting sqref="Y89:Y102">
    <cfRule type="cellIs" dxfId="16558" priority="563" operator="lessThan">
      <formula>-0.0001</formula>
    </cfRule>
    <cfRule type="cellIs" dxfId="16557" priority="564" operator="greaterThan">
      <formula>0.00016</formula>
    </cfRule>
  </conditionalFormatting>
  <conditionalFormatting sqref="Y89:Y102">
    <cfRule type="cellIs" dxfId="16556" priority="567" operator="lessThan">
      <formula>-0.0001</formula>
    </cfRule>
    <cfRule type="cellIs" dxfId="16555" priority="568" operator="greaterThan">
      <formula>0.00016</formula>
    </cfRule>
  </conditionalFormatting>
  <conditionalFormatting sqref="Y89:Y102">
    <cfRule type="cellIs" dxfId="16554" priority="565" operator="lessThan">
      <formula>-0.0001</formula>
    </cfRule>
    <cfRule type="cellIs" dxfId="16553" priority="566" operator="greaterThan">
      <formula>0.00016</formula>
    </cfRule>
  </conditionalFormatting>
  <conditionalFormatting sqref="Y89:Y102">
    <cfRule type="cellIs" dxfId="16552" priority="561" operator="lessThan">
      <formula>-0.0001</formula>
    </cfRule>
    <cfRule type="cellIs" dxfId="16551" priority="562" operator="greaterThan">
      <formula>0.00016</formula>
    </cfRule>
  </conditionalFormatting>
  <conditionalFormatting sqref="Y89:Y102">
    <cfRule type="cellIs" dxfId="16550" priority="559" operator="lessThan">
      <formula>-0.0001</formula>
    </cfRule>
    <cfRule type="cellIs" dxfId="16549" priority="560" operator="greaterThan">
      <formula>0.00016</formula>
    </cfRule>
  </conditionalFormatting>
  <conditionalFormatting sqref="Y89:Y102">
    <cfRule type="cellIs" dxfId="16548" priority="557" operator="lessThan">
      <formula>-0.0001</formula>
    </cfRule>
    <cfRule type="cellIs" dxfId="16547" priority="558" operator="greaterThan">
      <formula>0.00016</formula>
    </cfRule>
  </conditionalFormatting>
  <conditionalFormatting sqref="Y89:Y102">
    <cfRule type="cellIs" dxfId="16546" priority="555" operator="lessThan">
      <formula>-0.0001</formula>
    </cfRule>
    <cfRule type="cellIs" dxfId="16545" priority="556" operator="greaterThan">
      <formula>0.00016</formula>
    </cfRule>
  </conditionalFormatting>
  <conditionalFormatting sqref="Y89:Y102">
    <cfRule type="cellIs" dxfId="16544" priority="553" operator="lessThan">
      <formula>-0.0001</formula>
    </cfRule>
    <cfRule type="cellIs" dxfId="16543" priority="554" operator="greaterThan">
      <formula>0.00016</formula>
    </cfRule>
  </conditionalFormatting>
  <conditionalFormatting sqref="Y89:Y102">
    <cfRule type="cellIs" dxfId="16542" priority="551" operator="lessThan">
      <formula>-0.0001</formula>
    </cfRule>
    <cfRule type="cellIs" dxfId="16541" priority="552" operator="greaterThan">
      <formula>0.00016</formula>
    </cfRule>
  </conditionalFormatting>
  <conditionalFormatting sqref="Y89:Y102">
    <cfRule type="cellIs" dxfId="16540" priority="549" operator="lessThan">
      <formula>-0.0001</formula>
    </cfRule>
    <cfRule type="cellIs" dxfId="16539" priority="550" operator="greaterThan">
      <formula>0.00016</formula>
    </cfRule>
  </conditionalFormatting>
  <conditionalFormatting sqref="Y89:Y102">
    <cfRule type="cellIs" dxfId="16538" priority="547" operator="lessThan">
      <formula>-0.0001</formula>
    </cfRule>
    <cfRule type="cellIs" dxfId="16537" priority="548" operator="greaterThan">
      <formula>0.00016</formula>
    </cfRule>
  </conditionalFormatting>
  <conditionalFormatting sqref="Y89:Y102">
    <cfRule type="cellIs" dxfId="16536" priority="545" operator="lessThan">
      <formula>-0.0001</formula>
    </cfRule>
    <cfRule type="cellIs" dxfId="16535" priority="546" operator="greaterThan">
      <formula>0.00016</formula>
    </cfRule>
  </conditionalFormatting>
  <conditionalFormatting sqref="X42 X61">
    <cfRule type="cellIs" dxfId="16534" priority="573" operator="greaterThan">
      <formula>#REF!</formula>
    </cfRule>
  </conditionalFormatting>
  <conditionalFormatting sqref="Y89:Y102">
    <cfRule type="cellIs" dxfId="16533" priority="543" operator="lessThan">
      <formula>-0.0001</formula>
    </cfRule>
    <cfRule type="cellIs" dxfId="16532" priority="544" operator="greaterThan">
      <formula>0.00016</formula>
    </cfRule>
  </conditionalFormatting>
  <conditionalFormatting sqref="Y89:Y102">
    <cfRule type="cellIs" dxfId="16531" priority="541" operator="lessThan">
      <formula>-0.0001</formula>
    </cfRule>
    <cfRule type="cellIs" dxfId="16530" priority="542" operator="greaterThan">
      <formula>0.00016</formula>
    </cfRule>
  </conditionalFormatting>
  <conditionalFormatting sqref="X42">
    <cfRule type="cellIs" dxfId="16529" priority="540" operator="greaterThan">
      <formula>Z42</formula>
    </cfRule>
  </conditionalFormatting>
  <conditionalFormatting sqref="X61">
    <cfRule type="cellIs" dxfId="16528" priority="539" operator="greaterThan">
      <formula>Z61</formula>
    </cfRule>
  </conditionalFormatting>
  <conditionalFormatting sqref="X33">
    <cfRule type="cellIs" dxfId="16527" priority="538" operator="greaterThan">
      <formula>Z33</formula>
    </cfRule>
  </conditionalFormatting>
  <conditionalFormatting sqref="X33">
    <cfRule type="cellIs" dxfId="16526" priority="537" operator="greaterThan">
      <formula>Z33</formula>
    </cfRule>
  </conditionalFormatting>
  <conditionalFormatting sqref="X33">
    <cfRule type="cellIs" dxfId="16525" priority="536" operator="greaterThan">
      <formula>Z33</formula>
    </cfRule>
  </conditionalFormatting>
  <conditionalFormatting sqref="Y89:Y102">
    <cfRule type="cellIs" dxfId="16524" priority="534" operator="lessThan">
      <formula>-0.0001</formula>
    </cfRule>
    <cfRule type="cellIs" dxfId="16523" priority="535" operator="greaterThan">
      <formula>0.00016</formula>
    </cfRule>
  </conditionalFormatting>
  <conditionalFormatting sqref="Y89:Y102">
    <cfRule type="cellIs" dxfId="16522" priority="532" operator="lessThan">
      <formula>-0.0001</formula>
    </cfRule>
    <cfRule type="cellIs" dxfId="16521" priority="533" operator="greaterThan">
      <formula>0.00016</formula>
    </cfRule>
  </conditionalFormatting>
  <conditionalFormatting sqref="X42">
    <cfRule type="cellIs" dxfId="16520" priority="531" operator="greaterThan">
      <formula>Z42</formula>
    </cfRule>
  </conditionalFormatting>
  <conditionalFormatting sqref="X61">
    <cfRule type="cellIs" dxfId="16519" priority="530" operator="greaterThan">
      <formula>Z61</formula>
    </cfRule>
  </conditionalFormatting>
  <conditionalFormatting sqref="X42">
    <cfRule type="cellIs" dxfId="16518" priority="529" operator="greaterThan">
      <formula>Z42</formula>
    </cfRule>
  </conditionalFormatting>
  <conditionalFormatting sqref="X61">
    <cfRule type="cellIs" dxfId="16517" priority="528" operator="greaterThan">
      <formula>Z61</formula>
    </cfRule>
  </conditionalFormatting>
  <conditionalFormatting sqref="Y89:Y102">
    <cfRule type="cellIs" dxfId="16516" priority="526" operator="lessThan">
      <formula>-0.0001</formula>
    </cfRule>
    <cfRule type="cellIs" dxfId="16515" priority="527" operator="greaterThan">
      <formula>0.00016</formula>
    </cfRule>
  </conditionalFormatting>
  <conditionalFormatting sqref="Y89:Y102">
    <cfRule type="cellIs" dxfId="16514" priority="524" operator="lessThan">
      <formula>-0.0001</formula>
    </cfRule>
    <cfRule type="cellIs" dxfId="16513" priority="525" operator="greaterThan">
      <formula>0.00016</formula>
    </cfRule>
  </conditionalFormatting>
  <conditionalFormatting sqref="X33">
    <cfRule type="cellIs" dxfId="16512" priority="523" operator="greaterThan">
      <formula>Z33</formula>
    </cfRule>
  </conditionalFormatting>
  <conditionalFormatting sqref="X33">
    <cfRule type="cellIs" dxfId="16511" priority="522" operator="greaterThan">
      <formula>Z33</formula>
    </cfRule>
  </conditionalFormatting>
  <conditionalFormatting sqref="X33">
    <cfRule type="cellIs" dxfId="16510" priority="521" operator="greaterThan">
      <formula>Z33</formula>
    </cfRule>
  </conditionalFormatting>
  <conditionalFormatting sqref="AE89:AE102">
    <cfRule type="cellIs" dxfId="16509" priority="518" operator="lessThan">
      <formula>-0.0001</formula>
    </cfRule>
    <cfRule type="cellIs" dxfId="16508" priority="519" operator="greaterThan">
      <formula>0.00016</formula>
    </cfRule>
  </conditionalFormatting>
  <conditionalFormatting sqref="AE89:AE102">
    <cfRule type="cellIs" dxfId="16507" priority="516" operator="lessThan">
      <formula>-0.0001</formula>
    </cfRule>
    <cfRule type="cellIs" dxfId="16506" priority="517" operator="greaterThan">
      <formula>0.00016</formula>
    </cfRule>
  </conditionalFormatting>
  <conditionalFormatting sqref="AE89:AE102">
    <cfRule type="cellIs" dxfId="16505" priority="510" operator="lessThan">
      <formula>-0.0001</formula>
    </cfRule>
    <cfRule type="cellIs" dxfId="16504" priority="511" operator="greaterThan">
      <formula>0.00016</formula>
    </cfRule>
  </conditionalFormatting>
  <conditionalFormatting sqref="AE89:AE102">
    <cfRule type="cellIs" dxfId="16503" priority="514" operator="lessThan">
      <formula>-0.0001</formula>
    </cfRule>
    <cfRule type="cellIs" dxfId="16502" priority="515" operator="greaterThan">
      <formula>0.00016</formula>
    </cfRule>
  </conditionalFormatting>
  <conditionalFormatting sqref="AE89:AE102">
    <cfRule type="cellIs" dxfId="16501" priority="512" operator="lessThan">
      <formula>-0.0001</formula>
    </cfRule>
    <cfRule type="cellIs" dxfId="16500" priority="513" operator="greaterThan">
      <formula>0.00016</formula>
    </cfRule>
  </conditionalFormatting>
  <conditionalFormatting sqref="AE89:AE102">
    <cfRule type="cellIs" dxfId="16499" priority="508" operator="lessThan">
      <formula>-0.0001</formula>
    </cfRule>
    <cfRule type="cellIs" dxfId="16498" priority="509" operator="greaterThan">
      <formula>0.00016</formula>
    </cfRule>
  </conditionalFormatting>
  <conditionalFormatting sqref="AE89:AE102">
    <cfRule type="cellIs" dxfId="16497" priority="506" operator="lessThan">
      <formula>-0.0001</formula>
    </cfRule>
    <cfRule type="cellIs" dxfId="16496" priority="507" operator="greaterThan">
      <formula>0.00016</formula>
    </cfRule>
  </conditionalFormatting>
  <conditionalFormatting sqref="AE89:AE102">
    <cfRule type="cellIs" dxfId="16495" priority="504" operator="lessThan">
      <formula>-0.0001</formula>
    </cfRule>
    <cfRule type="cellIs" dxfId="16494" priority="505" operator="greaterThan">
      <formula>0.00016</formula>
    </cfRule>
  </conditionalFormatting>
  <conditionalFormatting sqref="AE89:AE102">
    <cfRule type="cellIs" dxfId="16493" priority="502" operator="lessThan">
      <formula>-0.0001</formula>
    </cfRule>
    <cfRule type="cellIs" dxfId="16492" priority="503" operator="greaterThan">
      <formula>0.00016</formula>
    </cfRule>
  </conditionalFormatting>
  <conditionalFormatting sqref="AE89:AE102">
    <cfRule type="cellIs" dxfId="16491" priority="500" operator="lessThan">
      <formula>-0.0001</formula>
    </cfRule>
    <cfRule type="cellIs" dxfId="16490" priority="501" operator="greaterThan">
      <formula>0.00016</formula>
    </cfRule>
  </conditionalFormatting>
  <conditionalFormatting sqref="AE89:AE102">
    <cfRule type="cellIs" dxfId="16489" priority="498" operator="lessThan">
      <formula>-0.0001</formula>
    </cfRule>
    <cfRule type="cellIs" dxfId="16488" priority="499" operator="greaterThan">
      <formula>0.00016</formula>
    </cfRule>
  </conditionalFormatting>
  <conditionalFormatting sqref="AE89:AE102">
    <cfRule type="cellIs" dxfId="16487" priority="496" operator="lessThan">
      <formula>-0.0001</formula>
    </cfRule>
    <cfRule type="cellIs" dxfId="16486" priority="497" operator="greaterThan">
      <formula>0.00016</formula>
    </cfRule>
  </conditionalFormatting>
  <conditionalFormatting sqref="AE89:AE102">
    <cfRule type="cellIs" dxfId="16485" priority="494" operator="lessThan">
      <formula>-0.0001</formula>
    </cfRule>
    <cfRule type="cellIs" dxfId="16484" priority="495" operator="greaterThan">
      <formula>0.00016</formula>
    </cfRule>
  </conditionalFormatting>
  <conditionalFormatting sqref="AE89:AE102">
    <cfRule type="cellIs" dxfId="16483" priority="492" operator="lessThan">
      <formula>-0.0001</formula>
    </cfRule>
    <cfRule type="cellIs" dxfId="16482" priority="493" operator="greaterThan">
      <formula>0.00016</formula>
    </cfRule>
  </conditionalFormatting>
  <conditionalFormatting sqref="AD42 AD61">
    <cfRule type="cellIs" dxfId="16481" priority="520" operator="greaterThan">
      <formula>#REF!</formula>
    </cfRule>
  </conditionalFormatting>
  <conditionalFormatting sqref="AC89:AC102">
    <cfRule type="cellIs" dxfId="16480" priority="489" operator="lessThan">
      <formula>-0.0001</formula>
    </cfRule>
    <cfRule type="cellIs" dxfId="16479" priority="490" operator="greaterThan">
      <formula>0.00016</formula>
    </cfRule>
  </conditionalFormatting>
  <conditionalFormatting sqref="AC89:AC102">
    <cfRule type="cellIs" dxfId="16478" priority="487" operator="lessThan">
      <formula>-0.0001</formula>
    </cfRule>
    <cfRule type="cellIs" dxfId="16477" priority="488" operator="greaterThan">
      <formula>0.00016</formula>
    </cfRule>
  </conditionalFormatting>
  <conditionalFormatting sqref="AC89:AC102">
    <cfRule type="cellIs" dxfId="16476" priority="481" operator="lessThan">
      <formula>-0.0001</formula>
    </cfRule>
    <cfRule type="cellIs" dxfId="16475" priority="482" operator="greaterThan">
      <formula>0.00016</formula>
    </cfRule>
  </conditionalFormatting>
  <conditionalFormatting sqref="AC89:AC102">
    <cfRule type="cellIs" dxfId="16474" priority="485" operator="lessThan">
      <formula>-0.0001</formula>
    </cfRule>
    <cfRule type="cellIs" dxfId="16473" priority="486" operator="greaterThan">
      <formula>0.00016</formula>
    </cfRule>
  </conditionalFormatting>
  <conditionalFormatting sqref="AC89:AC102">
    <cfRule type="cellIs" dxfId="16472" priority="483" operator="lessThan">
      <formula>-0.0001</formula>
    </cfRule>
    <cfRule type="cellIs" dxfId="16471" priority="484" operator="greaterThan">
      <formula>0.00016</formula>
    </cfRule>
  </conditionalFormatting>
  <conditionalFormatting sqref="AC89:AC102">
    <cfRule type="cellIs" dxfId="16470" priority="479" operator="lessThan">
      <formula>-0.0001</formula>
    </cfRule>
    <cfRule type="cellIs" dxfId="16469" priority="480" operator="greaterThan">
      <formula>0.00016</formula>
    </cfRule>
  </conditionalFormatting>
  <conditionalFormatting sqref="AC89:AC102">
    <cfRule type="cellIs" dxfId="16468" priority="477" operator="lessThan">
      <formula>-0.0001</formula>
    </cfRule>
    <cfRule type="cellIs" dxfId="16467" priority="478" operator="greaterThan">
      <formula>0.00016</formula>
    </cfRule>
  </conditionalFormatting>
  <conditionalFormatting sqref="AC89:AC102">
    <cfRule type="cellIs" dxfId="16466" priority="475" operator="lessThan">
      <formula>-0.0001</formula>
    </cfRule>
    <cfRule type="cellIs" dxfId="16465" priority="476" operator="greaterThan">
      <formula>0.00016</formula>
    </cfRule>
  </conditionalFormatting>
  <conditionalFormatting sqref="AC89:AC102">
    <cfRule type="cellIs" dxfId="16464" priority="473" operator="lessThan">
      <formula>-0.0001</formula>
    </cfRule>
    <cfRule type="cellIs" dxfId="16463" priority="474" operator="greaterThan">
      <formula>0.00016</formula>
    </cfRule>
  </conditionalFormatting>
  <conditionalFormatting sqref="AC89:AC102">
    <cfRule type="cellIs" dxfId="16462" priority="471" operator="lessThan">
      <formula>-0.0001</formula>
    </cfRule>
    <cfRule type="cellIs" dxfId="16461" priority="472" operator="greaterThan">
      <formula>0.00016</formula>
    </cfRule>
  </conditionalFormatting>
  <conditionalFormatting sqref="AC89:AC102">
    <cfRule type="cellIs" dxfId="16460" priority="469" operator="lessThan">
      <formula>-0.0001</formula>
    </cfRule>
    <cfRule type="cellIs" dxfId="16459" priority="470" operator="greaterThan">
      <formula>0.00016</formula>
    </cfRule>
  </conditionalFormatting>
  <conditionalFormatting sqref="AC89:AC102">
    <cfRule type="cellIs" dxfId="16458" priority="467" operator="lessThan">
      <formula>-0.0001</formula>
    </cfRule>
    <cfRule type="cellIs" dxfId="16457" priority="468" operator="greaterThan">
      <formula>0.00016</formula>
    </cfRule>
  </conditionalFormatting>
  <conditionalFormatting sqref="AC89:AC102">
    <cfRule type="cellIs" dxfId="16456" priority="465" operator="lessThan">
      <formula>-0.0001</formula>
    </cfRule>
    <cfRule type="cellIs" dxfId="16455" priority="466" operator="greaterThan">
      <formula>0.00016</formula>
    </cfRule>
  </conditionalFormatting>
  <conditionalFormatting sqref="AC89:AC102">
    <cfRule type="cellIs" dxfId="16454" priority="463" operator="lessThan">
      <formula>-0.0001</formula>
    </cfRule>
    <cfRule type="cellIs" dxfId="16453" priority="464" operator="greaterThan">
      <formula>0.00016</formula>
    </cfRule>
  </conditionalFormatting>
  <conditionalFormatting sqref="AB42 AB61">
    <cfRule type="cellIs" dxfId="16452" priority="491" operator="greaterThan">
      <formula>#REF!</formula>
    </cfRule>
  </conditionalFormatting>
  <conditionalFormatting sqref="AC89:AC102">
    <cfRule type="cellIs" dxfId="16451" priority="460" operator="lessThan">
      <formula>-0.0001</formula>
    </cfRule>
    <cfRule type="cellIs" dxfId="16450" priority="461" operator="greaterThan">
      <formula>0.00016</formula>
    </cfRule>
  </conditionalFormatting>
  <conditionalFormatting sqref="AC89:AC102">
    <cfRule type="cellIs" dxfId="16449" priority="458" operator="lessThan">
      <formula>-0.0001</formula>
    </cfRule>
    <cfRule type="cellIs" dxfId="16448" priority="459" operator="greaterThan">
      <formula>0.00016</formula>
    </cfRule>
  </conditionalFormatting>
  <conditionalFormatting sqref="AC89:AC102">
    <cfRule type="cellIs" dxfId="16447" priority="452" operator="lessThan">
      <formula>-0.0001</formula>
    </cfRule>
    <cfRule type="cellIs" dxfId="16446" priority="453" operator="greaterThan">
      <formula>0.00016</formula>
    </cfRule>
  </conditionalFormatting>
  <conditionalFormatting sqref="AC89:AC102">
    <cfRule type="cellIs" dxfId="16445" priority="456" operator="lessThan">
      <formula>-0.0001</formula>
    </cfRule>
    <cfRule type="cellIs" dxfId="16444" priority="457" operator="greaterThan">
      <formula>0.00016</formula>
    </cfRule>
  </conditionalFormatting>
  <conditionalFormatting sqref="AC89:AC102">
    <cfRule type="cellIs" dxfId="16443" priority="454" operator="lessThan">
      <formula>-0.0001</formula>
    </cfRule>
    <cfRule type="cellIs" dxfId="16442" priority="455" operator="greaterThan">
      <formula>0.00016</formula>
    </cfRule>
  </conditionalFormatting>
  <conditionalFormatting sqref="AC89:AC102">
    <cfRule type="cellIs" dxfId="16441" priority="450" operator="lessThan">
      <formula>-0.0001</formula>
    </cfRule>
    <cfRule type="cellIs" dxfId="16440" priority="451" operator="greaterThan">
      <formula>0.00016</formula>
    </cfRule>
  </conditionalFormatting>
  <conditionalFormatting sqref="AC89:AC102">
    <cfRule type="cellIs" dxfId="16439" priority="448" operator="lessThan">
      <formula>-0.0001</formula>
    </cfRule>
    <cfRule type="cellIs" dxfId="16438" priority="449" operator="greaterThan">
      <formula>0.00016</formula>
    </cfRule>
  </conditionalFormatting>
  <conditionalFormatting sqref="AC89:AC102">
    <cfRule type="cellIs" dxfId="16437" priority="446" operator="lessThan">
      <formula>-0.0001</formula>
    </cfRule>
    <cfRule type="cellIs" dxfId="16436" priority="447" operator="greaterThan">
      <formula>0.00016</formula>
    </cfRule>
  </conditionalFormatting>
  <conditionalFormatting sqref="AC89:AC102">
    <cfRule type="cellIs" dxfId="16435" priority="444" operator="lessThan">
      <formula>-0.0001</formula>
    </cfRule>
    <cfRule type="cellIs" dxfId="16434" priority="445" operator="greaterThan">
      <formula>0.00016</formula>
    </cfRule>
  </conditionalFormatting>
  <conditionalFormatting sqref="AC89:AC102">
    <cfRule type="cellIs" dxfId="16433" priority="442" operator="lessThan">
      <formula>-0.0001</formula>
    </cfRule>
    <cfRule type="cellIs" dxfId="16432" priority="443" operator="greaterThan">
      <formula>0.00016</formula>
    </cfRule>
  </conditionalFormatting>
  <conditionalFormatting sqref="AC89:AC102">
    <cfRule type="cellIs" dxfId="16431" priority="440" operator="lessThan">
      <formula>-0.0001</formula>
    </cfRule>
    <cfRule type="cellIs" dxfId="16430" priority="441" operator="greaterThan">
      <formula>0.00016</formula>
    </cfRule>
  </conditionalFormatting>
  <conditionalFormatting sqref="AC89:AC102">
    <cfRule type="cellIs" dxfId="16429" priority="438" operator="lessThan">
      <formula>-0.0001</formula>
    </cfRule>
    <cfRule type="cellIs" dxfId="16428" priority="439" operator="greaterThan">
      <formula>0.00016</formula>
    </cfRule>
  </conditionalFormatting>
  <conditionalFormatting sqref="AC89:AC102">
    <cfRule type="cellIs" dxfId="16427" priority="436" operator="lessThan">
      <formula>-0.0001</formula>
    </cfRule>
    <cfRule type="cellIs" dxfId="16426" priority="437" operator="greaterThan">
      <formula>0.00016</formula>
    </cfRule>
  </conditionalFormatting>
  <conditionalFormatting sqref="AC89:AC102">
    <cfRule type="cellIs" dxfId="16425" priority="434" operator="lessThan">
      <formula>-0.0001</formula>
    </cfRule>
    <cfRule type="cellIs" dxfId="16424" priority="435" operator="greaterThan">
      <formula>0.00016</formula>
    </cfRule>
  </conditionalFormatting>
  <conditionalFormatting sqref="AB42 AB61">
    <cfRule type="cellIs" dxfId="16423" priority="462" operator="greaterThan">
      <formula>#REF!</formula>
    </cfRule>
  </conditionalFormatting>
  <conditionalFormatting sqref="AC89:AC102">
    <cfRule type="cellIs" dxfId="16422" priority="432" operator="lessThan">
      <formula>-0.0001</formula>
    </cfRule>
    <cfRule type="cellIs" dxfId="16421" priority="433" operator="greaterThan">
      <formula>0.00016</formula>
    </cfRule>
  </conditionalFormatting>
  <conditionalFormatting sqref="AC89:AC102">
    <cfRule type="cellIs" dxfId="16420" priority="430" operator="lessThan">
      <formula>-0.0001</formula>
    </cfRule>
    <cfRule type="cellIs" dxfId="16419" priority="431" operator="greaterThan">
      <formula>0.00016</formula>
    </cfRule>
  </conditionalFormatting>
  <conditionalFormatting sqref="AB42">
    <cfRule type="cellIs" dxfId="16418" priority="429" operator="greaterThan">
      <formula>AD42</formula>
    </cfRule>
  </conditionalFormatting>
  <conditionalFormatting sqref="AB61">
    <cfRule type="cellIs" dxfId="16417" priority="428" operator="greaterThan">
      <formula>AD61</formula>
    </cfRule>
  </conditionalFormatting>
  <conditionalFormatting sqref="AB33">
    <cfRule type="cellIs" dxfId="16416" priority="427" operator="greaterThan">
      <formula>AD33</formula>
    </cfRule>
  </conditionalFormatting>
  <conditionalFormatting sqref="AB33">
    <cfRule type="cellIs" dxfId="16415" priority="426" operator="greaterThan">
      <formula>AD33</formula>
    </cfRule>
  </conditionalFormatting>
  <conditionalFormatting sqref="AB33">
    <cfRule type="cellIs" dxfId="16414" priority="425" operator="greaterThan">
      <formula>AD33</formula>
    </cfRule>
  </conditionalFormatting>
  <conditionalFormatting sqref="AA89:AA102">
    <cfRule type="cellIs" dxfId="16413" priority="422" operator="lessThan">
      <formula>-0.0001</formula>
    </cfRule>
    <cfRule type="cellIs" dxfId="16412" priority="423" operator="greaterThan">
      <formula>0.00016</formula>
    </cfRule>
  </conditionalFormatting>
  <conditionalFormatting sqref="AA89:AA102">
    <cfRule type="cellIs" dxfId="16411" priority="420" operator="lessThan">
      <formula>-0.0001</formula>
    </cfRule>
    <cfRule type="cellIs" dxfId="16410" priority="421" operator="greaterThan">
      <formula>0.00016</formula>
    </cfRule>
  </conditionalFormatting>
  <conditionalFormatting sqref="AA89:AA102">
    <cfRule type="cellIs" dxfId="16409" priority="414" operator="lessThan">
      <formula>-0.0001</formula>
    </cfRule>
    <cfRule type="cellIs" dxfId="16408" priority="415" operator="greaterThan">
      <formula>0.00016</formula>
    </cfRule>
  </conditionalFormatting>
  <conditionalFormatting sqref="AA89:AA102">
    <cfRule type="cellIs" dxfId="16407" priority="418" operator="lessThan">
      <formula>-0.0001</formula>
    </cfRule>
    <cfRule type="cellIs" dxfId="16406" priority="419" operator="greaterThan">
      <formula>0.00016</formula>
    </cfRule>
  </conditionalFormatting>
  <conditionalFormatting sqref="AA89:AA102">
    <cfRule type="cellIs" dxfId="16405" priority="416" operator="lessThan">
      <formula>-0.0001</formula>
    </cfRule>
    <cfRule type="cellIs" dxfId="16404" priority="417" operator="greaterThan">
      <formula>0.00016</formula>
    </cfRule>
  </conditionalFormatting>
  <conditionalFormatting sqref="AA89:AA102">
    <cfRule type="cellIs" dxfId="16403" priority="412" operator="lessThan">
      <formula>-0.0001</formula>
    </cfRule>
    <cfRule type="cellIs" dxfId="16402" priority="413" operator="greaterThan">
      <formula>0.00016</formula>
    </cfRule>
  </conditionalFormatting>
  <conditionalFormatting sqref="AA89:AA102">
    <cfRule type="cellIs" dxfId="16401" priority="410" operator="lessThan">
      <formula>-0.0001</formula>
    </cfRule>
    <cfRule type="cellIs" dxfId="16400" priority="411" operator="greaterThan">
      <formula>0.00016</formula>
    </cfRule>
  </conditionalFormatting>
  <conditionalFormatting sqref="AA89:AA102">
    <cfRule type="cellIs" dxfId="16399" priority="408" operator="lessThan">
      <formula>-0.0001</formula>
    </cfRule>
    <cfRule type="cellIs" dxfId="16398" priority="409" operator="greaterThan">
      <formula>0.00016</formula>
    </cfRule>
  </conditionalFormatting>
  <conditionalFormatting sqref="AA89:AA102">
    <cfRule type="cellIs" dxfId="16397" priority="406" operator="lessThan">
      <formula>-0.0001</formula>
    </cfRule>
    <cfRule type="cellIs" dxfId="16396" priority="407" operator="greaterThan">
      <formula>0.00016</formula>
    </cfRule>
  </conditionalFormatting>
  <conditionalFormatting sqref="AA89:AA102">
    <cfRule type="cellIs" dxfId="16395" priority="404" operator="lessThan">
      <formula>-0.0001</formula>
    </cfRule>
    <cfRule type="cellIs" dxfId="16394" priority="405" operator="greaterThan">
      <formula>0.00016</formula>
    </cfRule>
  </conditionalFormatting>
  <conditionalFormatting sqref="AA89:AA102">
    <cfRule type="cellIs" dxfId="16393" priority="402" operator="lessThan">
      <formula>-0.0001</formula>
    </cfRule>
    <cfRule type="cellIs" dxfId="16392" priority="403" operator="greaterThan">
      <formula>0.00016</formula>
    </cfRule>
  </conditionalFormatting>
  <conditionalFormatting sqref="AA89:AA102">
    <cfRule type="cellIs" dxfId="16391" priority="400" operator="lessThan">
      <formula>-0.0001</formula>
    </cfRule>
    <cfRule type="cellIs" dxfId="16390" priority="401" operator="greaterThan">
      <formula>0.00016</formula>
    </cfRule>
  </conditionalFormatting>
  <conditionalFormatting sqref="AA89:AA102">
    <cfRule type="cellIs" dxfId="16389" priority="398" operator="lessThan">
      <formula>-0.0001</formula>
    </cfRule>
    <cfRule type="cellIs" dxfId="16388" priority="399" operator="greaterThan">
      <formula>0.00016</formula>
    </cfRule>
  </conditionalFormatting>
  <conditionalFormatting sqref="AA89:AA102">
    <cfRule type="cellIs" dxfId="16387" priority="396" operator="lessThan">
      <formula>-0.0001</formula>
    </cfRule>
    <cfRule type="cellIs" dxfId="16386" priority="397" operator="greaterThan">
      <formula>0.00016</formula>
    </cfRule>
  </conditionalFormatting>
  <conditionalFormatting sqref="Z42 Z61">
    <cfRule type="cellIs" dxfId="16385" priority="424" operator="greaterThan">
      <formula>#REF!</formula>
    </cfRule>
  </conditionalFormatting>
  <conditionalFormatting sqref="AA89:AA102">
    <cfRule type="cellIs" dxfId="16384" priority="394" operator="lessThan">
      <formula>-0.0001</formula>
    </cfRule>
    <cfRule type="cellIs" dxfId="16383" priority="395" operator="greaterThan">
      <formula>0.00016</formula>
    </cfRule>
  </conditionalFormatting>
  <conditionalFormatting sqref="AA89:AA102">
    <cfRule type="cellIs" dxfId="16382" priority="392" operator="lessThan">
      <formula>-0.0001</formula>
    </cfRule>
    <cfRule type="cellIs" dxfId="16381" priority="393" operator="greaterThan">
      <formula>0.00016</formula>
    </cfRule>
  </conditionalFormatting>
  <conditionalFormatting sqref="Z42">
    <cfRule type="cellIs" dxfId="16380" priority="391" operator="greaterThan">
      <formula>AB42</formula>
    </cfRule>
  </conditionalFormatting>
  <conditionalFormatting sqref="Z61">
    <cfRule type="cellIs" dxfId="16379" priority="390" operator="greaterThan">
      <formula>AB61</formula>
    </cfRule>
  </conditionalFormatting>
  <conditionalFormatting sqref="Z33">
    <cfRule type="cellIs" dxfId="16378" priority="389" operator="greaterThan">
      <formula>AB33</formula>
    </cfRule>
  </conditionalFormatting>
  <conditionalFormatting sqref="Z33">
    <cfRule type="cellIs" dxfId="16377" priority="388" operator="greaterThan">
      <formula>AB33</formula>
    </cfRule>
  </conditionalFormatting>
  <conditionalFormatting sqref="Z33">
    <cfRule type="cellIs" dxfId="16376" priority="387" operator="greaterThan">
      <formula>AB33</formula>
    </cfRule>
  </conditionalFormatting>
  <conditionalFormatting sqref="AA89:AA102">
    <cfRule type="cellIs" dxfId="16375" priority="385" operator="lessThan">
      <formula>-0.0001</formula>
    </cfRule>
    <cfRule type="cellIs" dxfId="16374" priority="386" operator="greaterThan">
      <formula>0.00016</formula>
    </cfRule>
  </conditionalFormatting>
  <conditionalFormatting sqref="AA89:AA102">
    <cfRule type="cellIs" dxfId="16373" priority="383" operator="lessThan">
      <formula>-0.0001</formula>
    </cfRule>
    <cfRule type="cellIs" dxfId="16372" priority="384" operator="greaterThan">
      <formula>0.00016</formula>
    </cfRule>
  </conditionalFormatting>
  <conditionalFormatting sqref="Z42">
    <cfRule type="cellIs" dxfId="16371" priority="382" operator="greaterThan">
      <formula>AB42</formula>
    </cfRule>
  </conditionalFormatting>
  <conditionalFormatting sqref="Z61">
    <cfRule type="cellIs" dxfId="16370" priority="381" operator="greaterThan">
      <formula>AB61</formula>
    </cfRule>
  </conditionalFormatting>
  <conditionalFormatting sqref="Z42">
    <cfRule type="cellIs" dxfId="16369" priority="380" operator="greaterThan">
      <formula>AB42</formula>
    </cfRule>
  </conditionalFormatting>
  <conditionalFormatting sqref="Z61">
    <cfRule type="cellIs" dxfId="16368" priority="379" operator="greaterThan">
      <formula>AB61</formula>
    </cfRule>
  </conditionalFormatting>
  <conditionalFormatting sqref="AA89:AA102">
    <cfRule type="cellIs" dxfId="16367" priority="377" operator="lessThan">
      <formula>-0.0001</formula>
    </cfRule>
    <cfRule type="cellIs" dxfId="16366" priority="378" operator="greaterThan">
      <formula>0.00016</formula>
    </cfRule>
  </conditionalFormatting>
  <conditionalFormatting sqref="AA89:AA102">
    <cfRule type="cellIs" dxfId="16365" priority="375" operator="lessThan">
      <formula>-0.0001</formula>
    </cfRule>
    <cfRule type="cellIs" dxfId="16364" priority="376" operator="greaterThan">
      <formula>0.00016</formula>
    </cfRule>
  </conditionalFormatting>
  <conditionalFormatting sqref="Z33">
    <cfRule type="cellIs" dxfId="16363" priority="374" operator="greaterThan">
      <formula>AB33</formula>
    </cfRule>
  </conditionalFormatting>
  <conditionalFormatting sqref="Z33">
    <cfRule type="cellIs" dxfId="16362" priority="373" operator="greaterThan">
      <formula>AB33</formula>
    </cfRule>
  </conditionalFormatting>
  <conditionalFormatting sqref="Z33">
    <cfRule type="cellIs" dxfId="16361" priority="372" operator="greaterThan">
      <formula>AB33</formula>
    </cfRule>
  </conditionalFormatting>
  <conditionalFormatting sqref="Y89:Y102">
    <cfRule type="cellIs" dxfId="16360" priority="370" operator="lessThan">
      <formula>-0.0001</formula>
    </cfRule>
    <cfRule type="cellIs" dxfId="16359" priority="371" operator="greaterThan">
      <formula>0.00016</formula>
    </cfRule>
  </conditionalFormatting>
  <conditionalFormatting sqref="Y89:Y102">
    <cfRule type="cellIs" dxfId="16358" priority="368" operator="lessThan">
      <formula>-0.0001</formula>
    </cfRule>
    <cfRule type="cellIs" dxfId="16357" priority="369" operator="greaterThan">
      <formula>0.00016</formula>
    </cfRule>
  </conditionalFormatting>
  <conditionalFormatting sqref="X42">
    <cfRule type="cellIs" dxfId="16356" priority="367" operator="greaterThan">
      <formula>Z42</formula>
    </cfRule>
  </conditionalFormatting>
  <conditionalFormatting sqref="X61">
    <cfRule type="cellIs" dxfId="16355" priority="366" operator="greaterThan">
      <formula>Z61</formula>
    </cfRule>
  </conditionalFormatting>
  <conditionalFormatting sqref="X42">
    <cfRule type="cellIs" dxfId="16354" priority="365" operator="greaterThan">
      <formula>Z42</formula>
    </cfRule>
  </conditionalFormatting>
  <conditionalFormatting sqref="X61">
    <cfRule type="cellIs" dxfId="16353" priority="364" operator="greaterThan">
      <formula>Z61</formula>
    </cfRule>
  </conditionalFormatting>
  <conditionalFormatting sqref="Y89:Y102">
    <cfRule type="cellIs" dxfId="16352" priority="362" operator="lessThan">
      <formula>-0.0001</formula>
    </cfRule>
    <cfRule type="cellIs" dxfId="16351" priority="363" operator="greaterThan">
      <formula>0.00016</formula>
    </cfRule>
  </conditionalFormatting>
  <conditionalFormatting sqref="Y89:Y102">
    <cfRule type="cellIs" dxfId="16350" priority="360" operator="lessThan">
      <formula>-0.0001</formula>
    </cfRule>
    <cfRule type="cellIs" dxfId="16349" priority="361" operator="greaterThan">
      <formula>0.00016</formula>
    </cfRule>
  </conditionalFormatting>
  <conditionalFormatting sqref="X33">
    <cfRule type="cellIs" dxfId="16348" priority="359" operator="greaterThan">
      <formula>Z33</formula>
    </cfRule>
  </conditionalFormatting>
  <conditionalFormatting sqref="X33">
    <cfRule type="cellIs" dxfId="16347" priority="358" operator="greaterThan">
      <formula>Z33</formula>
    </cfRule>
  </conditionalFormatting>
  <conditionalFormatting sqref="X33">
    <cfRule type="cellIs" dxfId="16346" priority="357" operator="greaterThan">
      <formula>Z33</formula>
    </cfRule>
  </conditionalFormatting>
  <conditionalFormatting sqref="X42">
    <cfRule type="cellIs" dxfId="16345" priority="356" operator="greaterThan">
      <formula>Z42</formula>
    </cfRule>
  </conditionalFormatting>
  <conditionalFormatting sqref="X33">
    <cfRule type="cellIs" dxfId="16344" priority="355" operator="greaterThan">
      <formula>Z33</formula>
    </cfRule>
  </conditionalFormatting>
  <conditionalFormatting sqref="X33">
    <cfRule type="cellIs" dxfId="16343" priority="354" operator="greaterThan">
      <formula>Z33</formula>
    </cfRule>
  </conditionalFormatting>
  <conditionalFormatting sqref="X33">
    <cfRule type="cellIs" dxfId="16342" priority="353" operator="greaterThan">
      <formula>Z33</formula>
    </cfRule>
  </conditionalFormatting>
  <conditionalFormatting sqref="X61">
    <cfRule type="cellIs" dxfId="16341" priority="352" operator="greaterThan">
      <formula>Z61</formula>
    </cfRule>
  </conditionalFormatting>
  <conditionalFormatting sqref="Y89:Y102">
    <cfRule type="cellIs" dxfId="16340" priority="350" operator="lessThan">
      <formula>-0.0001</formula>
    </cfRule>
    <cfRule type="cellIs" dxfId="16339" priority="351" operator="greaterThan">
      <formula>0.00016</formula>
    </cfRule>
  </conditionalFormatting>
  <conditionalFormatting sqref="Y89:Y102">
    <cfRule type="cellIs" dxfId="16338" priority="348" operator="lessThan">
      <formula>-0.0001</formula>
    </cfRule>
    <cfRule type="cellIs" dxfId="16337" priority="349" operator="greaterThan">
      <formula>0.00016</formula>
    </cfRule>
  </conditionalFormatting>
  <conditionalFormatting sqref="V42">
    <cfRule type="cellIs" dxfId="16336" priority="347" operator="greaterThan">
      <formula>X42</formula>
    </cfRule>
  </conditionalFormatting>
  <conditionalFormatting sqref="V33">
    <cfRule type="cellIs" dxfId="16335" priority="346" operator="greaterThan">
      <formula>X33</formula>
    </cfRule>
  </conditionalFormatting>
  <conditionalFormatting sqref="V33">
    <cfRule type="cellIs" dxfId="16334" priority="345" operator="greaterThan">
      <formula>X33</formula>
    </cfRule>
  </conditionalFormatting>
  <conditionalFormatting sqref="V33">
    <cfRule type="cellIs" dxfId="16333" priority="344" operator="greaterThan">
      <formula>X33</formula>
    </cfRule>
  </conditionalFormatting>
  <conditionalFormatting sqref="V61">
    <cfRule type="cellIs" dxfId="16332" priority="343" operator="greaterThan">
      <formula>X61</formula>
    </cfRule>
  </conditionalFormatting>
  <conditionalFormatting sqref="W89:W102">
    <cfRule type="cellIs" dxfId="16331" priority="341" operator="lessThan">
      <formula>-0.0001</formula>
    </cfRule>
    <cfRule type="cellIs" dxfId="16330" priority="342" operator="greaterThan">
      <formula>0.00016</formula>
    </cfRule>
  </conditionalFormatting>
  <conditionalFormatting sqref="W89:W102">
    <cfRule type="cellIs" dxfId="16329" priority="339" operator="lessThan">
      <formula>-0.0001</formula>
    </cfRule>
    <cfRule type="cellIs" dxfId="16328" priority="340" operator="greaterThan">
      <formula>0.00016</formula>
    </cfRule>
  </conditionalFormatting>
  <conditionalFormatting sqref="R42">
    <cfRule type="cellIs" dxfId="16327" priority="338" operator="greaterThan">
      <formula>T42</formula>
    </cfRule>
  </conditionalFormatting>
  <conditionalFormatting sqref="R33">
    <cfRule type="cellIs" dxfId="16326" priority="337" operator="greaterThan">
      <formula>T33</formula>
    </cfRule>
  </conditionalFormatting>
  <conditionalFormatting sqref="R33">
    <cfRule type="cellIs" dxfId="16325" priority="336" operator="greaterThan">
      <formula>T33</formula>
    </cfRule>
  </conditionalFormatting>
  <conditionalFormatting sqref="R33">
    <cfRule type="cellIs" dxfId="16324" priority="335" operator="greaterThan">
      <formula>T33</formula>
    </cfRule>
  </conditionalFormatting>
  <conditionalFormatting sqref="R61">
    <cfRule type="cellIs" dxfId="16323" priority="334" operator="greaterThan">
      <formula>T61</formula>
    </cfRule>
  </conditionalFormatting>
  <conditionalFormatting sqref="S89:S102">
    <cfRule type="cellIs" dxfId="16322" priority="332" operator="lessThan">
      <formula>-0.0001</formula>
    </cfRule>
    <cfRule type="cellIs" dxfId="16321" priority="333" operator="greaterThan">
      <formula>0.00016</formula>
    </cfRule>
  </conditionalFormatting>
  <conditionalFormatting sqref="S89:S102">
    <cfRule type="cellIs" dxfId="16320" priority="330" operator="lessThan">
      <formula>-0.0001</formula>
    </cfRule>
    <cfRule type="cellIs" dxfId="16319" priority="331" operator="greaterThan">
      <formula>0.00016</formula>
    </cfRule>
  </conditionalFormatting>
  <conditionalFormatting sqref="AC89:AC102">
    <cfRule type="cellIs" dxfId="16318" priority="327" operator="lessThan">
      <formula>-0.0001</formula>
    </cfRule>
    <cfRule type="cellIs" dxfId="16317" priority="328" operator="greaterThan">
      <formula>0.00016</formula>
    </cfRule>
  </conditionalFormatting>
  <conditionalFormatting sqref="AC89:AC102">
    <cfRule type="cellIs" dxfId="16316" priority="325" operator="lessThan">
      <formula>-0.0001</formula>
    </cfRule>
    <cfRule type="cellIs" dxfId="16315" priority="326" operator="greaterThan">
      <formula>0.00016</formula>
    </cfRule>
  </conditionalFormatting>
  <conditionalFormatting sqref="AC89:AC102">
    <cfRule type="cellIs" dxfId="16314" priority="319" operator="lessThan">
      <formula>-0.0001</formula>
    </cfRule>
    <cfRule type="cellIs" dxfId="16313" priority="320" operator="greaterThan">
      <formula>0.00016</formula>
    </cfRule>
  </conditionalFormatting>
  <conditionalFormatting sqref="AC89:AC102">
    <cfRule type="cellIs" dxfId="16312" priority="323" operator="lessThan">
      <formula>-0.0001</formula>
    </cfRule>
    <cfRule type="cellIs" dxfId="16311" priority="324" operator="greaterThan">
      <formula>0.00016</formula>
    </cfRule>
  </conditionalFormatting>
  <conditionalFormatting sqref="AC89:AC102">
    <cfRule type="cellIs" dxfId="16310" priority="321" operator="lessThan">
      <formula>-0.0001</formula>
    </cfRule>
    <cfRule type="cellIs" dxfId="16309" priority="322" operator="greaterThan">
      <formula>0.00016</formula>
    </cfRule>
  </conditionalFormatting>
  <conditionalFormatting sqref="AC89:AC102">
    <cfRule type="cellIs" dxfId="16308" priority="317" operator="lessThan">
      <formula>-0.0001</formula>
    </cfRule>
    <cfRule type="cellIs" dxfId="16307" priority="318" operator="greaterThan">
      <formula>0.00016</formula>
    </cfRule>
  </conditionalFormatting>
  <conditionalFormatting sqref="AC89:AC102">
    <cfRule type="cellIs" dxfId="16306" priority="315" operator="lessThan">
      <formula>-0.0001</formula>
    </cfRule>
    <cfRule type="cellIs" dxfId="16305" priority="316" operator="greaterThan">
      <formula>0.00016</formula>
    </cfRule>
  </conditionalFormatting>
  <conditionalFormatting sqref="AC89:AC102">
    <cfRule type="cellIs" dxfId="16304" priority="313" operator="lessThan">
      <formula>-0.0001</formula>
    </cfRule>
    <cfRule type="cellIs" dxfId="16303" priority="314" operator="greaterThan">
      <formula>0.00016</formula>
    </cfRule>
  </conditionalFormatting>
  <conditionalFormatting sqref="AC89:AC102">
    <cfRule type="cellIs" dxfId="16302" priority="311" operator="lessThan">
      <formula>-0.0001</formula>
    </cfRule>
    <cfRule type="cellIs" dxfId="16301" priority="312" operator="greaterThan">
      <formula>0.00016</formula>
    </cfRule>
  </conditionalFormatting>
  <conditionalFormatting sqref="AC89:AC102">
    <cfRule type="cellIs" dxfId="16300" priority="309" operator="lessThan">
      <formula>-0.0001</formula>
    </cfRule>
    <cfRule type="cellIs" dxfId="16299" priority="310" operator="greaterThan">
      <formula>0.00016</formula>
    </cfRule>
  </conditionalFormatting>
  <conditionalFormatting sqref="AC89:AC102">
    <cfRule type="cellIs" dxfId="16298" priority="307" operator="lessThan">
      <formula>-0.0001</formula>
    </cfRule>
    <cfRule type="cellIs" dxfId="16297" priority="308" operator="greaterThan">
      <formula>0.00016</formula>
    </cfRule>
  </conditionalFormatting>
  <conditionalFormatting sqref="AC89:AC102">
    <cfRule type="cellIs" dxfId="16296" priority="305" operator="lessThan">
      <formula>-0.0001</formula>
    </cfRule>
    <cfRule type="cellIs" dxfId="16295" priority="306" operator="greaterThan">
      <formula>0.00016</formula>
    </cfRule>
  </conditionalFormatting>
  <conditionalFormatting sqref="AC89:AC102">
    <cfRule type="cellIs" dxfId="16294" priority="303" operator="lessThan">
      <formula>-0.0001</formula>
    </cfRule>
    <cfRule type="cellIs" dxfId="16293" priority="304" operator="greaterThan">
      <formula>0.00016</formula>
    </cfRule>
  </conditionalFormatting>
  <conditionalFormatting sqref="AC89:AC102">
    <cfRule type="cellIs" dxfId="16292" priority="301" operator="lessThan">
      <formula>-0.0001</formula>
    </cfRule>
    <cfRule type="cellIs" dxfId="16291" priority="302" operator="greaterThan">
      <formula>0.00016</formula>
    </cfRule>
  </conditionalFormatting>
  <conditionalFormatting sqref="AB42 AB61">
    <cfRule type="cellIs" dxfId="16290" priority="329" operator="greaterThan">
      <formula>#REF!</formula>
    </cfRule>
  </conditionalFormatting>
  <conditionalFormatting sqref="AC89:AC102">
    <cfRule type="cellIs" dxfId="16289" priority="298" operator="lessThan">
      <formula>-0.0001</formula>
    </cfRule>
    <cfRule type="cellIs" dxfId="16288" priority="299" operator="greaterThan">
      <formula>0.00016</formula>
    </cfRule>
  </conditionalFormatting>
  <conditionalFormatting sqref="AC89:AC102">
    <cfRule type="cellIs" dxfId="16287" priority="296" operator="lessThan">
      <formula>-0.0001</formula>
    </cfRule>
    <cfRule type="cellIs" dxfId="16286" priority="297" operator="greaterThan">
      <formula>0.00016</formula>
    </cfRule>
  </conditionalFormatting>
  <conditionalFormatting sqref="AC89:AC102">
    <cfRule type="cellIs" dxfId="16285" priority="290" operator="lessThan">
      <formula>-0.0001</formula>
    </cfRule>
    <cfRule type="cellIs" dxfId="16284" priority="291" operator="greaterThan">
      <formula>0.00016</formula>
    </cfRule>
  </conditionalFormatting>
  <conditionalFormatting sqref="AC89:AC102">
    <cfRule type="cellIs" dxfId="16283" priority="294" operator="lessThan">
      <formula>-0.0001</formula>
    </cfRule>
    <cfRule type="cellIs" dxfId="16282" priority="295" operator="greaterThan">
      <formula>0.00016</formula>
    </cfRule>
  </conditionalFormatting>
  <conditionalFormatting sqref="AC89:AC102">
    <cfRule type="cellIs" dxfId="16281" priority="292" operator="lessThan">
      <formula>-0.0001</formula>
    </cfRule>
    <cfRule type="cellIs" dxfId="16280" priority="293" operator="greaterThan">
      <formula>0.00016</formula>
    </cfRule>
  </conditionalFormatting>
  <conditionalFormatting sqref="AC89:AC102">
    <cfRule type="cellIs" dxfId="16279" priority="288" operator="lessThan">
      <formula>-0.0001</formula>
    </cfRule>
    <cfRule type="cellIs" dxfId="16278" priority="289" operator="greaterThan">
      <formula>0.00016</formula>
    </cfRule>
  </conditionalFormatting>
  <conditionalFormatting sqref="AC89:AC102">
    <cfRule type="cellIs" dxfId="16277" priority="286" operator="lessThan">
      <formula>-0.0001</formula>
    </cfRule>
    <cfRule type="cellIs" dxfId="16276" priority="287" operator="greaterThan">
      <formula>0.00016</formula>
    </cfRule>
  </conditionalFormatting>
  <conditionalFormatting sqref="AC89:AC102">
    <cfRule type="cellIs" dxfId="16275" priority="284" operator="lessThan">
      <formula>-0.0001</formula>
    </cfRule>
    <cfRule type="cellIs" dxfId="16274" priority="285" operator="greaterThan">
      <formula>0.00016</formula>
    </cfRule>
  </conditionalFormatting>
  <conditionalFormatting sqref="AC89:AC102">
    <cfRule type="cellIs" dxfId="16273" priority="282" operator="lessThan">
      <formula>-0.0001</formula>
    </cfRule>
    <cfRule type="cellIs" dxfId="16272" priority="283" operator="greaterThan">
      <formula>0.00016</formula>
    </cfRule>
  </conditionalFormatting>
  <conditionalFormatting sqref="AC89:AC102">
    <cfRule type="cellIs" dxfId="16271" priority="280" operator="lessThan">
      <formula>-0.0001</formula>
    </cfRule>
    <cfRule type="cellIs" dxfId="16270" priority="281" operator="greaterThan">
      <formula>0.00016</formula>
    </cfRule>
  </conditionalFormatting>
  <conditionalFormatting sqref="AC89:AC102">
    <cfRule type="cellIs" dxfId="16269" priority="278" operator="lessThan">
      <formula>-0.0001</formula>
    </cfRule>
    <cfRule type="cellIs" dxfId="16268" priority="279" operator="greaterThan">
      <formula>0.00016</formula>
    </cfRule>
  </conditionalFormatting>
  <conditionalFormatting sqref="AC89:AC102">
    <cfRule type="cellIs" dxfId="16267" priority="276" operator="lessThan">
      <formula>-0.0001</formula>
    </cfRule>
    <cfRule type="cellIs" dxfId="16266" priority="277" operator="greaterThan">
      <formula>0.00016</formula>
    </cfRule>
  </conditionalFormatting>
  <conditionalFormatting sqref="AC89:AC102">
    <cfRule type="cellIs" dxfId="16265" priority="274" operator="lessThan">
      <formula>-0.0001</formula>
    </cfRule>
    <cfRule type="cellIs" dxfId="16264" priority="275" operator="greaterThan">
      <formula>0.00016</formula>
    </cfRule>
  </conditionalFormatting>
  <conditionalFormatting sqref="AC89:AC102">
    <cfRule type="cellIs" dxfId="16263" priority="272" operator="lessThan">
      <formula>-0.0001</formula>
    </cfRule>
    <cfRule type="cellIs" dxfId="16262" priority="273" operator="greaterThan">
      <formula>0.00016</formula>
    </cfRule>
  </conditionalFormatting>
  <conditionalFormatting sqref="AB42 AB61">
    <cfRule type="cellIs" dxfId="16261" priority="300" operator="greaterThan">
      <formula>#REF!</formula>
    </cfRule>
  </conditionalFormatting>
  <conditionalFormatting sqref="AC89:AC102">
    <cfRule type="cellIs" dxfId="16260" priority="270" operator="lessThan">
      <formula>-0.0001</formula>
    </cfRule>
    <cfRule type="cellIs" dxfId="16259" priority="271" operator="greaterThan">
      <formula>0.00016</formula>
    </cfRule>
  </conditionalFormatting>
  <conditionalFormatting sqref="AC89:AC102">
    <cfRule type="cellIs" dxfId="16258" priority="268" operator="lessThan">
      <formula>-0.0001</formula>
    </cfRule>
    <cfRule type="cellIs" dxfId="16257" priority="269" operator="greaterThan">
      <formula>0.00016</formula>
    </cfRule>
  </conditionalFormatting>
  <conditionalFormatting sqref="AB42">
    <cfRule type="cellIs" dxfId="16256" priority="267" operator="greaterThan">
      <formula>AD42</formula>
    </cfRule>
  </conditionalFormatting>
  <conditionalFormatting sqref="AB61">
    <cfRule type="cellIs" dxfId="16255" priority="266" operator="greaterThan">
      <formula>AD61</formula>
    </cfRule>
  </conditionalFormatting>
  <conditionalFormatting sqref="AB33">
    <cfRule type="cellIs" dxfId="16254" priority="265" operator="greaterThan">
      <formula>AD33</formula>
    </cfRule>
  </conditionalFormatting>
  <conditionalFormatting sqref="AB33">
    <cfRule type="cellIs" dxfId="16253" priority="264" operator="greaterThan">
      <formula>AD33</formula>
    </cfRule>
  </conditionalFormatting>
  <conditionalFormatting sqref="AB33">
    <cfRule type="cellIs" dxfId="16252" priority="263" operator="greaterThan">
      <formula>AD33</formula>
    </cfRule>
  </conditionalFormatting>
  <conditionalFormatting sqref="AA89:AA102">
    <cfRule type="cellIs" dxfId="16251" priority="260" operator="lessThan">
      <formula>-0.0001</formula>
    </cfRule>
    <cfRule type="cellIs" dxfId="16250" priority="261" operator="greaterThan">
      <formula>0.00016</formula>
    </cfRule>
  </conditionalFormatting>
  <conditionalFormatting sqref="AA89:AA102">
    <cfRule type="cellIs" dxfId="16249" priority="258" operator="lessThan">
      <formula>-0.0001</formula>
    </cfRule>
    <cfRule type="cellIs" dxfId="16248" priority="259" operator="greaterThan">
      <formula>0.00016</formula>
    </cfRule>
  </conditionalFormatting>
  <conditionalFormatting sqref="AA89:AA102">
    <cfRule type="cellIs" dxfId="16247" priority="252" operator="lessThan">
      <formula>-0.0001</formula>
    </cfRule>
    <cfRule type="cellIs" dxfId="16246" priority="253" operator="greaterThan">
      <formula>0.00016</formula>
    </cfRule>
  </conditionalFormatting>
  <conditionalFormatting sqref="AA89:AA102">
    <cfRule type="cellIs" dxfId="16245" priority="256" operator="lessThan">
      <formula>-0.0001</formula>
    </cfRule>
    <cfRule type="cellIs" dxfId="16244" priority="257" operator="greaterThan">
      <formula>0.00016</formula>
    </cfRule>
  </conditionalFormatting>
  <conditionalFormatting sqref="AA89:AA102">
    <cfRule type="cellIs" dxfId="16243" priority="254" operator="lessThan">
      <formula>-0.0001</formula>
    </cfRule>
    <cfRule type="cellIs" dxfId="16242" priority="255" operator="greaterThan">
      <formula>0.00016</formula>
    </cfRule>
  </conditionalFormatting>
  <conditionalFormatting sqref="AA89:AA102">
    <cfRule type="cellIs" dxfId="16241" priority="250" operator="lessThan">
      <formula>-0.0001</formula>
    </cfRule>
    <cfRule type="cellIs" dxfId="16240" priority="251" operator="greaterThan">
      <formula>0.00016</formula>
    </cfRule>
  </conditionalFormatting>
  <conditionalFormatting sqref="AA89:AA102">
    <cfRule type="cellIs" dxfId="16239" priority="248" operator="lessThan">
      <formula>-0.0001</formula>
    </cfRule>
    <cfRule type="cellIs" dxfId="16238" priority="249" operator="greaterThan">
      <formula>0.00016</formula>
    </cfRule>
  </conditionalFormatting>
  <conditionalFormatting sqref="AA89:AA102">
    <cfRule type="cellIs" dxfId="16237" priority="246" operator="lessThan">
      <formula>-0.0001</formula>
    </cfRule>
    <cfRule type="cellIs" dxfId="16236" priority="247" operator="greaterThan">
      <formula>0.00016</formula>
    </cfRule>
  </conditionalFormatting>
  <conditionalFormatting sqref="AA89:AA102">
    <cfRule type="cellIs" dxfId="16235" priority="244" operator="lessThan">
      <formula>-0.0001</formula>
    </cfRule>
    <cfRule type="cellIs" dxfId="16234" priority="245" operator="greaterThan">
      <formula>0.00016</formula>
    </cfRule>
  </conditionalFormatting>
  <conditionalFormatting sqref="AA89:AA102">
    <cfRule type="cellIs" dxfId="16233" priority="242" operator="lessThan">
      <formula>-0.0001</formula>
    </cfRule>
    <cfRule type="cellIs" dxfId="16232" priority="243" operator="greaterThan">
      <formula>0.00016</formula>
    </cfRule>
  </conditionalFormatting>
  <conditionalFormatting sqref="AA89:AA102">
    <cfRule type="cellIs" dxfId="16231" priority="240" operator="lessThan">
      <formula>-0.0001</formula>
    </cfRule>
    <cfRule type="cellIs" dxfId="16230" priority="241" operator="greaterThan">
      <formula>0.00016</formula>
    </cfRule>
  </conditionalFormatting>
  <conditionalFormatting sqref="AA89:AA102">
    <cfRule type="cellIs" dxfId="16229" priority="238" operator="lessThan">
      <formula>-0.0001</formula>
    </cfRule>
    <cfRule type="cellIs" dxfId="16228" priority="239" operator="greaterThan">
      <formula>0.00016</formula>
    </cfRule>
  </conditionalFormatting>
  <conditionalFormatting sqref="AA89:AA102">
    <cfRule type="cellIs" dxfId="16227" priority="236" operator="lessThan">
      <formula>-0.0001</formula>
    </cfRule>
    <cfRule type="cellIs" dxfId="16226" priority="237" operator="greaterThan">
      <formula>0.00016</formula>
    </cfRule>
  </conditionalFormatting>
  <conditionalFormatting sqref="AA89:AA102">
    <cfRule type="cellIs" dxfId="16225" priority="234" operator="lessThan">
      <formula>-0.0001</formula>
    </cfRule>
    <cfRule type="cellIs" dxfId="16224" priority="235" operator="greaterThan">
      <formula>0.00016</formula>
    </cfRule>
  </conditionalFormatting>
  <conditionalFormatting sqref="Z42 Z61">
    <cfRule type="cellIs" dxfId="16223" priority="262" operator="greaterThan">
      <formula>#REF!</formula>
    </cfRule>
  </conditionalFormatting>
  <conditionalFormatting sqref="AA89:AA102">
    <cfRule type="cellIs" dxfId="16222" priority="232" operator="lessThan">
      <formula>-0.0001</formula>
    </cfRule>
    <cfRule type="cellIs" dxfId="16221" priority="233" operator="greaterThan">
      <formula>0.00016</formula>
    </cfRule>
  </conditionalFormatting>
  <conditionalFormatting sqref="AA89:AA102">
    <cfRule type="cellIs" dxfId="16220" priority="230" operator="lessThan">
      <formula>-0.0001</formula>
    </cfRule>
    <cfRule type="cellIs" dxfId="16219" priority="231" operator="greaterThan">
      <formula>0.00016</formula>
    </cfRule>
  </conditionalFormatting>
  <conditionalFormatting sqref="Z42">
    <cfRule type="cellIs" dxfId="16218" priority="229" operator="greaterThan">
      <formula>AB42</formula>
    </cfRule>
  </conditionalFormatting>
  <conditionalFormatting sqref="Z61">
    <cfRule type="cellIs" dxfId="16217" priority="228" operator="greaterThan">
      <formula>AB61</formula>
    </cfRule>
  </conditionalFormatting>
  <conditionalFormatting sqref="Z33">
    <cfRule type="cellIs" dxfId="16216" priority="227" operator="greaterThan">
      <formula>AB33</formula>
    </cfRule>
  </conditionalFormatting>
  <conditionalFormatting sqref="Z33">
    <cfRule type="cellIs" dxfId="16215" priority="226" operator="greaterThan">
      <formula>AB33</formula>
    </cfRule>
  </conditionalFormatting>
  <conditionalFormatting sqref="Z33">
    <cfRule type="cellIs" dxfId="16214" priority="225" operator="greaterThan">
      <formula>AB33</formula>
    </cfRule>
  </conditionalFormatting>
  <conditionalFormatting sqref="AA89:AA102">
    <cfRule type="cellIs" dxfId="16213" priority="223" operator="lessThan">
      <formula>-0.0001</formula>
    </cfRule>
    <cfRule type="cellIs" dxfId="16212" priority="224" operator="greaterThan">
      <formula>0.00016</formula>
    </cfRule>
  </conditionalFormatting>
  <conditionalFormatting sqref="AA89:AA102">
    <cfRule type="cellIs" dxfId="16211" priority="221" operator="lessThan">
      <formula>-0.0001</formula>
    </cfRule>
    <cfRule type="cellIs" dxfId="16210" priority="222" operator="greaterThan">
      <formula>0.00016</formula>
    </cfRule>
  </conditionalFormatting>
  <conditionalFormatting sqref="Z42">
    <cfRule type="cellIs" dxfId="16209" priority="220" operator="greaterThan">
      <formula>AB42</formula>
    </cfRule>
  </conditionalFormatting>
  <conditionalFormatting sqref="Z61">
    <cfRule type="cellIs" dxfId="16208" priority="219" operator="greaterThan">
      <formula>AB61</formula>
    </cfRule>
  </conditionalFormatting>
  <conditionalFormatting sqref="Z42">
    <cfRule type="cellIs" dxfId="16207" priority="218" operator="greaterThan">
      <formula>AB42</formula>
    </cfRule>
  </conditionalFormatting>
  <conditionalFormatting sqref="Z61">
    <cfRule type="cellIs" dxfId="16206" priority="217" operator="greaterThan">
      <formula>AB61</formula>
    </cfRule>
  </conditionalFormatting>
  <conditionalFormatting sqref="AA89:AA102">
    <cfRule type="cellIs" dxfId="16205" priority="215" operator="lessThan">
      <formula>-0.0001</formula>
    </cfRule>
    <cfRule type="cellIs" dxfId="16204" priority="216" operator="greaterThan">
      <formula>0.00016</formula>
    </cfRule>
  </conditionalFormatting>
  <conditionalFormatting sqref="AA89:AA102">
    <cfRule type="cellIs" dxfId="16203" priority="213" operator="lessThan">
      <formula>-0.0001</formula>
    </cfRule>
    <cfRule type="cellIs" dxfId="16202" priority="214" operator="greaterThan">
      <formula>0.00016</formula>
    </cfRule>
  </conditionalFormatting>
  <conditionalFormatting sqref="Z33">
    <cfRule type="cellIs" dxfId="16201" priority="212" operator="greaterThan">
      <formula>AB33</formula>
    </cfRule>
  </conditionalFormatting>
  <conditionalFormatting sqref="Z33">
    <cfRule type="cellIs" dxfId="16200" priority="211" operator="greaterThan">
      <formula>AB33</formula>
    </cfRule>
  </conditionalFormatting>
  <conditionalFormatting sqref="Z33">
    <cfRule type="cellIs" dxfId="16199" priority="210" operator="greaterThan">
      <formula>AB33</formula>
    </cfRule>
  </conditionalFormatting>
  <conditionalFormatting sqref="AG89:AG102">
    <cfRule type="cellIs" dxfId="16198" priority="207" operator="lessThan">
      <formula>-0.0001</formula>
    </cfRule>
    <cfRule type="cellIs" dxfId="16197" priority="208" operator="greaterThan">
      <formula>0.00016</formula>
    </cfRule>
  </conditionalFormatting>
  <conditionalFormatting sqref="AG89:AG102">
    <cfRule type="cellIs" dxfId="16196" priority="205" operator="lessThan">
      <formula>-0.0001</formula>
    </cfRule>
    <cfRule type="cellIs" dxfId="16195" priority="206" operator="greaterThan">
      <formula>0.00016</formula>
    </cfRule>
  </conditionalFormatting>
  <conditionalFormatting sqref="AG89:AG102">
    <cfRule type="cellIs" dxfId="16194" priority="199" operator="lessThan">
      <formula>-0.0001</formula>
    </cfRule>
    <cfRule type="cellIs" dxfId="16193" priority="200" operator="greaterThan">
      <formula>0.00016</formula>
    </cfRule>
  </conditionalFormatting>
  <conditionalFormatting sqref="AG89:AG102">
    <cfRule type="cellIs" dxfId="16192" priority="203" operator="lessThan">
      <formula>-0.0001</formula>
    </cfRule>
    <cfRule type="cellIs" dxfId="16191" priority="204" operator="greaterThan">
      <formula>0.00016</formula>
    </cfRule>
  </conditionalFormatting>
  <conditionalFormatting sqref="AG89:AG102">
    <cfRule type="cellIs" dxfId="16190" priority="201" operator="lessThan">
      <formula>-0.0001</formula>
    </cfRule>
    <cfRule type="cellIs" dxfId="16189" priority="202" operator="greaterThan">
      <formula>0.00016</formula>
    </cfRule>
  </conditionalFormatting>
  <conditionalFormatting sqref="AG89:AG102">
    <cfRule type="cellIs" dxfId="16188" priority="197" operator="lessThan">
      <formula>-0.0001</formula>
    </cfRule>
    <cfRule type="cellIs" dxfId="16187" priority="198" operator="greaterThan">
      <formula>0.00016</formula>
    </cfRule>
  </conditionalFormatting>
  <conditionalFormatting sqref="AG89:AG102">
    <cfRule type="cellIs" dxfId="16186" priority="195" operator="lessThan">
      <formula>-0.0001</formula>
    </cfRule>
    <cfRule type="cellIs" dxfId="16185" priority="196" operator="greaterThan">
      <formula>0.00016</formula>
    </cfRule>
  </conditionalFormatting>
  <conditionalFormatting sqref="AG89:AG102">
    <cfRule type="cellIs" dxfId="16184" priority="193" operator="lessThan">
      <formula>-0.0001</formula>
    </cfRule>
    <cfRule type="cellIs" dxfId="16183" priority="194" operator="greaterThan">
      <formula>0.00016</formula>
    </cfRule>
  </conditionalFormatting>
  <conditionalFormatting sqref="AG89:AG102">
    <cfRule type="cellIs" dxfId="16182" priority="191" operator="lessThan">
      <formula>-0.0001</formula>
    </cfRule>
    <cfRule type="cellIs" dxfId="16181" priority="192" operator="greaterThan">
      <formula>0.00016</formula>
    </cfRule>
  </conditionalFormatting>
  <conditionalFormatting sqref="AG89:AG102">
    <cfRule type="cellIs" dxfId="16180" priority="189" operator="lessThan">
      <formula>-0.0001</formula>
    </cfRule>
    <cfRule type="cellIs" dxfId="16179" priority="190" operator="greaterThan">
      <formula>0.00016</formula>
    </cfRule>
  </conditionalFormatting>
  <conditionalFormatting sqref="AG89:AG102">
    <cfRule type="cellIs" dxfId="16178" priority="187" operator="lessThan">
      <formula>-0.0001</formula>
    </cfRule>
    <cfRule type="cellIs" dxfId="16177" priority="188" operator="greaterThan">
      <formula>0.00016</formula>
    </cfRule>
  </conditionalFormatting>
  <conditionalFormatting sqref="AG89:AG102">
    <cfRule type="cellIs" dxfId="16176" priority="185" operator="lessThan">
      <formula>-0.0001</formula>
    </cfRule>
    <cfRule type="cellIs" dxfId="16175" priority="186" operator="greaterThan">
      <formula>0.00016</formula>
    </cfRule>
  </conditionalFormatting>
  <conditionalFormatting sqref="AG89:AG102">
    <cfRule type="cellIs" dxfId="16174" priority="183" operator="lessThan">
      <formula>-0.0001</formula>
    </cfRule>
    <cfRule type="cellIs" dxfId="16173" priority="184" operator="greaterThan">
      <formula>0.00016</formula>
    </cfRule>
  </conditionalFormatting>
  <conditionalFormatting sqref="AG89:AG102">
    <cfRule type="cellIs" dxfId="16172" priority="181" operator="lessThan">
      <formula>-0.0001</formula>
    </cfRule>
    <cfRule type="cellIs" dxfId="16171" priority="182" operator="greaterThan">
      <formula>0.00016</formula>
    </cfRule>
  </conditionalFormatting>
  <conditionalFormatting sqref="AF42 AF61">
    <cfRule type="cellIs" dxfId="16170" priority="209" operator="greaterThan">
      <formula>#REF!</formula>
    </cfRule>
  </conditionalFormatting>
  <conditionalFormatting sqref="AE89:AE102">
    <cfRule type="cellIs" dxfId="16169" priority="178" operator="lessThan">
      <formula>-0.0001</formula>
    </cfRule>
    <cfRule type="cellIs" dxfId="16168" priority="179" operator="greaterThan">
      <formula>0.00016</formula>
    </cfRule>
  </conditionalFormatting>
  <conditionalFormatting sqref="AE89:AE102">
    <cfRule type="cellIs" dxfId="16167" priority="176" operator="lessThan">
      <formula>-0.0001</formula>
    </cfRule>
    <cfRule type="cellIs" dxfId="16166" priority="177" operator="greaterThan">
      <formula>0.00016</formula>
    </cfRule>
  </conditionalFormatting>
  <conditionalFormatting sqref="AE89:AE102">
    <cfRule type="cellIs" dxfId="16165" priority="170" operator="lessThan">
      <formula>-0.0001</formula>
    </cfRule>
    <cfRule type="cellIs" dxfId="16164" priority="171" operator="greaterThan">
      <formula>0.00016</formula>
    </cfRule>
  </conditionalFormatting>
  <conditionalFormatting sqref="AE89:AE102">
    <cfRule type="cellIs" dxfId="16163" priority="174" operator="lessThan">
      <formula>-0.0001</formula>
    </cfRule>
    <cfRule type="cellIs" dxfId="16162" priority="175" operator="greaterThan">
      <formula>0.00016</formula>
    </cfRule>
  </conditionalFormatting>
  <conditionalFormatting sqref="AE89:AE102">
    <cfRule type="cellIs" dxfId="16161" priority="172" operator="lessThan">
      <formula>-0.0001</formula>
    </cfRule>
    <cfRule type="cellIs" dxfId="16160" priority="173" operator="greaterThan">
      <formula>0.00016</formula>
    </cfRule>
  </conditionalFormatting>
  <conditionalFormatting sqref="AE89:AE102">
    <cfRule type="cellIs" dxfId="16159" priority="168" operator="lessThan">
      <formula>-0.0001</formula>
    </cfRule>
    <cfRule type="cellIs" dxfId="16158" priority="169" operator="greaterThan">
      <formula>0.00016</formula>
    </cfRule>
  </conditionalFormatting>
  <conditionalFormatting sqref="AE89:AE102">
    <cfRule type="cellIs" dxfId="16157" priority="166" operator="lessThan">
      <formula>-0.0001</formula>
    </cfRule>
    <cfRule type="cellIs" dxfId="16156" priority="167" operator="greaterThan">
      <formula>0.00016</formula>
    </cfRule>
  </conditionalFormatting>
  <conditionalFormatting sqref="AE89:AE102">
    <cfRule type="cellIs" dxfId="16155" priority="164" operator="lessThan">
      <formula>-0.0001</formula>
    </cfRule>
    <cfRule type="cellIs" dxfId="16154" priority="165" operator="greaterThan">
      <formula>0.00016</formula>
    </cfRule>
  </conditionalFormatting>
  <conditionalFormatting sqref="AE89:AE102">
    <cfRule type="cellIs" dxfId="16153" priority="162" operator="lessThan">
      <formula>-0.0001</formula>
    </cfRule>
    <cfRule type="cellIs" dxfId="16152" priority="163" operator="greaterThan">
      <formula>0.00016</formula>
    </cfRule>
  </conditionalFormatting>
  <conditionalFormatting sqref="AE89:AE102">
    <cfRule type="cellIs" dxfId="16151" priority="160" operator="lessThan">
      <formula>-0.0001</formula>
    </cfRule>
    <cfRule type="cellIs" dxfId="16150" priority="161" operator="greaterThan">
      <formula>0.00016</formula>
    </cfRule>
  </conditionalFormatting>
  <conditionalFormatting sqref="AE89:AE102">
    <cfRule type="cellIs" dxfId="16149" priority="158" operator="lessThan">
      <formula>-0.0001</formula>
    </cfRule>
    <cfRule type="cellIs" dxfId="16148" priority="159" operator="greaterThan">
      <formula>0.00016</formula>
    </cfRule>
  </conditionalFormatting>
  <conditionalFormatting sqref="AE89:AE102">
    <cfRule type="cellIs" dxfId="16147" priority="156" operator="lessThan">
      <formula>-0.0001</formula>
    </cfRule>
    <cfRule type="cellIs" dxfId="16146" priority="157" operator="greaterThan">
      <formula>0.00016</formula>
    </cfRule>
  </conditionalFormatting>
  <conditionalFormatting sqref="AE89:AE102">
    <cfRule type="cellIs" dxfId="16145" priority="154" operator="lessThan">
      <formula>-0.0001</formula>
    </cfRule>
    <cfRule type="cellIs" dxfId="16144" priority="155" operator="greaterThan">
      <formula>0.00016</formula>
    </cfRule>
  </conditionalFormatting>
  <conditionalFormatting sqref="AE89:AE102">
    <cfRule type="cellIs" dxfId="16143" priority="152" operator="lessThan">
      <formula>-0.0001</formula>
    </cfRule>
    <cfRule type="cellIs" dxfId="16142" priority="153" operator="greaterThan">
      <formula>0.00016</formula>
    </cfRule>
  </conditionalFormatting>
  <conditionalFormatting sqref="AD42 AD61">
    <cfRule type="cellIs" dxfId="16141" priority="180" operator="greaterThan">
      <formula>#REF!</formula>
    </cfRule>
  </conditionalFormatting>
  <conditionalFormatting sqref="AE89:AE102">
    <cfRule type="cellIs" dxfId="16140" priority="149" operator="lessThan">
      <formula>-0.0001</formula>
    </cfRule>
    <cfRule type="cellIs" dxfId="16139" priority="150" operator="greaterThan">
      <formula>0.00016</formula>
    </cfRule>
  </conditionalFormatting>
  <conditionalFormatting sqref="AE89:AE102">
    <cfRule type="cellIs" dxfId="16138" priority="147" operator="lessThan">
      <formula>-0.0001</formula>
    </cfRule>
    <cfRule type="cellIs" dxfId="16137" priority="148" operator="greaterThan">
      <formula>0.00016</formula>
    </cfRule>
  </conditionalFormatting>
  <conditionalFormatting sqref="AE89:AE102">
    <cfRule type="cellIs" dxfId="16136" priority="141" operator="lessThan">
      <formula>-0.0001</formula>
    </cfRule>
    <cfRule type="cellIs" dxfId="16135" priority="142" operator="greaterThan">
      <formula>0.00016</formula>
    </cfRule>
  </conditionalFormatting>
  <conditionalFormatting sqref="AE89:AE102">
    <cfRule type="cellIs" dxfId="16134" priority="145" operator="lessThan">
      <formula>-0.0001</formula>
    </cfRule>
    <cfRule type="cellIs" dxfId="16133" priority="146" operator="greaterThan">
      <formula>0.00016</formula>
    </cfRule>
  </conditionalFormatting>
  <conditionalFormatting sqref="AE89:AE102">
    <cfRule type="cellIs" dxfId="16132" priority="143" operator="lessThan">
      <formula>-0.0001</formula>
    </cfRule>
    <cfRule type="cellIs" dxfId="16131" priority="144" operator="greaterThan">
      <formula>0.00016</formula>
    </cfRule>
  </conditionalFormatting>
  <conditionalFormatting sqref="AE89:AE102">
    <cfRule type="cellIs" dxfId="16130" priority="139" operator="lessThan">
      <formula>-0.0001</formula>
    </cfRule>
    <cfRule type="cellIs" dxfId="16129" priority="140" operator="greaterThan">
      <formula>0.00016</formula>
    </cfRule>
  </conditionalFormatting>
  <conditionalFormatting sqref="AE89:AE102">
    <cfRule type="cellIs" dxfId="16128" priority="137" operator="lessThan">
      <formula>-0.0001</formula>
    </cfRule>
    <cfRule type="cellIs" dxfId="16127" priority="138" operator="greaterThan">
      <formula>0.00016</formula>
    </cfRule>
  </conditionalFormatting>
  <conditionalFormatting sqref="AE89:AE102">
    <cfRule type="cellIs" dxfId="16126" priority="135" operator="lessThan">
      <formula>-0.0001</formula>
    </cfRule>
    <cfRule type="cellIs" dxfId="16125" priority="136" operator="greaterThan">
      <formula>0.00016</formula>
    </cfRule>
  </conditionalFormatting>
  <conditionalFormatting sqref="AE89:AE102">
    <cfRule type="cellIs" dxfId="16124" priority="133" operator="lessThan">
      <formula>-0.0001</formula>
    </cfRule>
    <cfRule type="cellIs" dxfId="16123" priority="134" operator="greaterThan">
      <formula>0.00016</formula>
    </cfRule>
  </conditionalFormatting>
  <conditionalFormatting sqref="AE89:AE102">
    <cfRule type="cellIs" dxfId="16122" priority="131" operator="lessThan">
      <formula>-0.0001</formula>
    </cfRule>
    <cfRule type="cellIs" dxfId="16121" priority="132" operator="greaterThan">
      <formula>0.00016</formula>
    </cfRule>
  </conditionalFormatting>
  <conditionalFormatting sqref="AE89:AE102">
    <cfRule type="cellIs" dxfId="16120" priority="129" operator="lessThan">
      <formula>-0.0001</formula>
    </cfRule>
    <cfRule type="cellIs" dxfId="16119" priority="130" operator="greaterThan">
      <formula>0.00016</formula>
    </cfRule>
  </conditionalFormatting>
  <conditionalFormatting sqref="AE89:AE102">
    <cfRule type="cellIs" dxfId="16118" priority="127" operator="lessThan">
      <formula>-0.0001</formula>
    </cfRule>
    <cfRule type="cellIs" dxfId="16117" priority="128" operator="greaterThan">
      <formula>0.00016</formula>
    </cfRule>
  </conditionalFormatting>
  <conditionalFormatting sqref="AE89:AE102">
    <cfRule type="cellIs" dxfId="16116" priority="125" operator="lessThan">
      <formula>-0.0001</formula>
    </cfRule>
    <cfRule type="cellIs" dxfId="16115" priority="126" operator="greaterThan">
      <formula>0.00016</formula>
    </cfRule>
  </conditionalFormatting>
  <conditionalFormatting sqref="AE89:AE102">
    <cfRule type="cellIs" dxfId="16114" priority="123" operator="lessThan">
      <formula>-0.0001</formula>
    </cfRule>
    <cfRule type="cellIs" dxfId="16113" priority="124" operator="greaterThan">
      <formula>0.00016</formula>
    </cfRule>
  </conditionalFormatting>
  <conditionalFormatting sqref="AD42 AD61">
    <cfRule type="cellIs" dxfId="16112" priority="151" operator="greaterThan">
      <formula>#REF!</formula>
    </cfRule>
  </conditionalFormatting>
  <conditionalFormatting sqref="AE89:AE102">
    <cfRule type="cellIs" dxfId="16111" priority="121" operator="lessThan">
      <formula>-0.0001</formula>
    </cfRule>
    <cfRule type="cellIs" dxfId="16110" priority="122" operator="greaterThan">
      <formula>0.00016</formula>
    </cfRule>
  </conditionalFormatting>
  <conditionalFormatting sqref="AE89:AE102">
    <cfRule type="cellIs" dxfId="16109" priority="119" operator="lessThan">
      <formula>-0.0001</formula>
    </cfRule>
    <cfRule type="cellIs" dxfId="16108" priority="120" operator="greaterThan">
      <formula>0.00016</formula>
    </cfRule>
  </conditionalFormatting>
  <conditionalFormatting sqref="AD42">
    <cfRule type="cellIs" dxfId="16107" priority="118" operator="greaterThan">
      <formula>AF42</formula>
    </cfRule>
  </conditionalFormatting>
  <conditionalFormatting sqref="AD61">
    <cfRule type="cellIs" dxfId="16106" priority="117" operator="greaterThan">
      <formula>AF61</formula>
    </cfRule>
  </conditionalFormatting>
  <conditionalFormatting sqref="AD33">
    <cfRule type="cellIs" dxfId="16105" priority="116" operator="greaterThan">
      <formula>AF33</formula>
    </cfRule>
  </conditionalFormatting>
  <conditionalFormatting sqref="AD33">
    <cfRule type="cellIs" dxfId="16104" priority="115" operator="greaterThan">
      <formula>AF33</formula>
    </cfRule>
  </conditionalFormatting>
  <conditionalFormatting sqref="AD33">
    <cfRule type="cellIs" dxfId="16103" priority="114" operator="greaterThan">
      <formula>AF33</formula>
    </cfRule>
  </conditionalFormatting>
  <conditionalFormatting sqref="AC89:AC102">
    <cfRule type="cellIs" dxfId="16102" priority="111" operator="lessThan">
      <formula>-0.0001</formula>
    </cfRule>
    <cfRule type="cellIs" dxfId="16101" priority="112" operator="greaterThan">
      <formula>0.00016</formula>
    </cfRule>
  </conditionalFormatting>
  <conditionalFormatting sqref="AC89:AC102">
    <cfRule type="cellIs" dxfId="16100" priority="109" operator="lessThan">
      <formula>-0.0001</formula>
    </cfRule>
    <cfRule type="cellIs" dxfId="16099" priority="110" operator="greaterThan">
      <formula>0.00016</formula>
    </cfRule>
  </conditionalFormatting>
  <conditionalFormatting sqref="AC89:AC102">
    <cfRule type="cellIs" dxfId="16098" priority="103" operator="lessThan">
      <formula>-0.0001</formula>
    </cfRule>
    <cfRule type="cellIs" dxfId="16097" priority="104" operator="greaterThan">
      <formula>0.00016</formula>
    </cfRule>
  </conditionalFormatting>
  <conditionalFormatting sqref="AC89:AC102">
    <cfRule type="cellIs" dxfId="16096" priority="107" operator="lessThan">
      <formula>-0.0001</formula>
    </cfRule>
    <cfRule type="cellIs" dxfId="16095" priority="108" operator="greaterThan">
      <formula>0.00016</formula>
    </cfRule>
  </conditionalFormatting>
  <conditionalFormatting sqref="AC89:AC102">
    <cfRule type="cellIs" dxfId="16094" priority="105" operator="lessThan">
      <formula>-0.0001</formula>
    </cfRule>
    <cfRule type="cellIs" dxfId="16093" priority="106" operator="greaterThan">
      <formula>0.00016</formula>
    </cfRule>
  </conditionalFormatting>
  <conditionalFormatting sqref="AC89:AC102">
    <cfRule type="cellIs" dxfId="16092" priority="101" operator="lessThan">
      <formula>-0.0001</formula>
    </cfRule>
    <cfRule type="cellIs" dxfId="16091" priority="102" operator="greaterThan">
      <formula>0.00016</formula>
    </cfRule>
  </conditionalFormatting>
  <conditionalFormatting sqref="AC89:AC102">
    <cfRule type="cellIs" dxfId="16090" priority="99" operator="lessThan">
      <formula>-0.0001</formula>
    </cfRule>
    <cfRule type="cellIs" dxfId="16089" priority="100" operator="greaterThan">
      <formula>0.00016</formula>
    </cfRule>
  </conditionalFormatting>
  <conditionalFormatting sqref="AC89:AC102">
    <cfRule type="cellIs" dxfId="16088" priority="97" operator="lessThan">
      <formula>-0.0001</formula>
    </cfRule>
    <cfRule type="cellIs" dxfId="16087" priority="98" operator="greaterThan">
      <formula>0.00016</formula>
    </cfRule>
  </conditionalFormatting>
  <conditionalFormatting sqref="AC89:AC102">
    <cfRule type="cellIs" dxfId="16086" priority="95" operator="lessThan">
      <formula>-0.0001</formula>
    </cfRule>
    <cfRule type="cellIs" dxfId="16085" priority="96" operator="greaterThan">
      <formula>0.00016</formula>
    </cfRule>
  </conditionalFormatting>
  <conditionalFormatting sqref="AC89:AC102">
    <cfRule type="cellIs" dxfId="16084" priority="93" operator="lessThan">
      <formula>-0.0001</formula>
    </cfRule>
    <cfRule type="cellIs" dxfId="16083" priority="94" operator="greaterThan">
      <formula>0.00016</formula>
    </cfRule>
  </conditionalFormatting>
  <conditionalFormatting sqref="AC89:AC102">
    <cfRule type="cellIs" dxfId="16082" priority="91" operator="lessThan">
      <formula>-0.0001</formula>
    </cfRule>
    <cfRule type="cellIs" dxfId="16081" priority="92" operator="greaterThan">
      <formula>0.00016</formula>
    </cfRule>
  </conditionalFormatting>
  <conditionalFormatting sqref="AC89:AC102">
    <cfRule type="cellIs" dxfId="16080" priority="89" operator="lessThan">
      <formula>-0.0001</formula>
    </cfRule>
    <cfRule type="cellIs" dxfId="16079" priority="90" operator="greaterThan">
      <formula>0.00016</formula>
    </cfRule>
  </conditionalFormatting>
  <conditionalFormatting sqref="AC89:AC102">
    <cfRule type="cellIs" dxfId="16078" priority="87" operator="lessThan">
      <formula>-0.0001</formula>
    </cfRule>
    <cfRule type="cellIs" dxfId="16077" priority="88" operator="greaterThan">
      <formula>0.00016</formula>
    </cfRule>
  </conditionalFormatting>
  <conditionalFormatting sqref="AC89:AC102">
    <cfRule type="cellIs" dxfId="16076" priority="85" operator="lessThan">
      <formula>-0.0001</formula>
    </cfRule>
    <cfRule type="cellIs" dxfId="16075" priority="86" operator="greaterThan">
      <formula>0.00016</formula>
    </cfRule>
  </conditionalFormatting>
  <conditionalFormatting sqref="AB42 AB61">
    <cfRule type="cellIs" dxfId="16074" priority="113" operator="greaterThan">
      <formula>#REF!</formula>
    </cfRule>
  </conditionalFormatting>
  <conditionalFormatting sqref="AC89:AC102">
    <cfRule type="cellIs" dxfId="16073" priority="83" operator="lessThan">
      <formula>-0.0001</formula>
    </cfRule>
    <cfRule type="cellIs" dxfId="16072" priority="84" operator="greaterThan">
      <formula>0.00016</formula>
    </cfRule>
  </conditionalFormatting>
  <conditionalFormatting sqref="AC89:AC102">
    <cfRule type="cellIs" dxfId="16071" priority="81" operator="lessThan">
      <formula>-0.0001</formula>
    </cfRule>
    <cfRule type="cellIs" dxfId="16070" priority="82" operator="greaterThan">
      <formula>0.00016</formula>
    </cfRule>
  </conditionalFormatting>
  <conditionalFormatting sqref="AB42">
    <cfRule type="cellIs" dxfId="16069" priority="80" operator="greaterThan">
      <formula>AD42</formula>
    </cfRule>
  </conditionalFormatting>
  <conditionalFormatting sqref="AB61">
    <cfRule type="cellIs" dxfId="16068" priority="79" operator="greaterThan">
      <formula>AD61</formula>
    </cfRule>
  </conditionalFormatting>
  <conditionalFormatting sqref="AB33">
    <cfRule type="cellIs" dxfId="16067" priority="78" operator="greaterThan">
      <formula>AD33</formula>
    </cfRule>
  </conditionalFormatting>
  <conditionalFormatting sqref="AB33">
    <cfRule type="cellIs" dxfId="16066" priority="77" operator="greaterThan">
      <formula>AD33</formula>
    </cfRule>
  </conditionalFormatting>
  <conditionalFormatting sqref="AB33">
    <cfRule type="cellIs" dxfId="16065" priority="76" operator="greaterThan">
      <formula>AD33</formula>
    </cfRule>
  </conditionalFormatting>
  <conditionalFormatting sqref="AC89:AC102">
    <cfRule type="cellIs" dxfId="16064" priority="74" operator="lessThan">
      <formula>-0.0001</formula>
    </cfRule>
    <cfRule type="cellIs" dxfId="16063" priority="75" operator="greaterThan">
      <formula>0.00016</formula>
    </cfRule>
  </conditionalFormatting>
  <conditionalFormatting sqref="AC89:AC102">
    <cfRule type="cellIs" dxfId="16062" priority="72" operator="lessThan">
      <formula>-0.0001</formula>
    </cfRule>
    <cfRule type="cellIs" dxfId="16061" priority="73" operator="greaterThan">
      <formula>0.00016</formula>
    </cfRule>
  </conditionalFormatting>
  <conditionalFormatting sqref="AB42">
    <cfRule type="cellIs" dxfId="16060" priority="71" operator="greaterThan">
      <formula>AD42</formula>
    </cfRule>
  </conditionalFormatting>
  <conditionalFormatting sqref="AB61">
    <cfRule type="cellIs" dxfId="16059" priority="70" operator="greaterThan">
      <formula>AD61</formula>
    </cfRule>
  </conditionalFormatting>
  <conditionalFormatting sqref="AB42">
    <cfRule type="cellIs" dxfId="16058" priority="69" operator="greaterThan">
      <formula>AD42</formula>
    </cfRule>
  </conditionalFormatting>
  <conditionalFormatting sqref="AB61">
    <cfRule type="cellIs" dxfId="16057" priority="68" operator="greaterThan">
      <formula>AD61</formula>
    </cfRule>
  </conditionalFormatting>
  <conditionalFormatting sqref="AC89:AC102">
    <cfRule type="cellIs" dxfId="16056" priority="66" operator="lessThan">
      <formula>-0.0001</formula>
    </cfRule>
    <cfRule type="cellIs" dxfId="16055" priority="67" operator="greaterThan">
      <formula>0.00016</formula>
    </cfRule>
  </conditionalFormatting>
  <conditionalFormatting sqref="AC89:AC102">
    <cfRule type="cellIs" dxfId="16054" priority="64" operator="lessThan">
      <formula>-0.0001</formula>
    </cfRule>
    <cfRule type="cellIs" dxfId="16053" priority="65" operator="greaterThan">
      <formula>0.00016</formula>
    </cfRule>
  </conditionalFormatting>
  <conditionalFormatting sqref="AB33">
    <cfRule type="cellIs" dxfId="16052" priority="63" operator="greaterThan">
      <formula>AD33</formula>
    </cfRule>
  </conditionalFormatting>
  <conditionalFormatting sqref="AB33">
    <cfRule type="cellIs" dxfId="16051" priority="62" operator="greaterThan">
      <formula>AD33</formula>
    </cfRule>
  </conditionalFormatting>
  <conditionalFormatting sqref="AB33">
    <cfRule type="cellIs" dxfId="16050" priority="61" operator="greaterThan">
      <formula>AD33</formula>
    </cfRule>
  </conditionalFormatting>
  <conditionalFormatting sqref="AA89:AA102">
    <cfRule type="cellIs" dxfId="16049" priority="59" operator="lessThan">
      <formula>-0.0001</formula>
    </cfRule>
    <cfRule type="cellIs" dxfId="16048" priority="60" operator="greaterThan">
      <formula>0.00016</formula>
    </cfRule>
  </conditionalFormatting>
  <conditionalFormatting sqref="AA89:AA102">
    <cfRule type="cellIs" dxfId="16047" priority="57" operator="lessThan">
      <formula>-0.0001</formula>
    </cfRule>
    <cfRule type="cellIs" dxfId="16046" priority="58" operator="greaterThan">
      <formula>0.00016</formula>
    </cfRule>
  </conditionalFormatting>
  <conditionalFormatting sqref="Z42">
    <cfRule type="cellIs" dxfId="16045" priority="56" operator="greaterThan">
      <formula>AB42</formula>
    </cfRule>
  </conditionalFormatting>
  <conditionalFormatting sqref="Z61">
    <cfRule type="cellIs" dxfId="16044" priority="55" operator="greaterThan">
      <formula>AB61</formula>
    </cfRule>
  </conditionalFormatting>
  <conditionalFormatting sqref="Z42">
    <cfRule type="cellIs" dxfId="16043" priority="54" operator="greaterThan">
      <formula>AB42</formula>
    </cfRule>
  </conditionalFormatting>
  <conditionalFormatting sqref="Z61">
    <cfRule type="cellIs" dxfId="16042" priority="53" operator="greaterThan">
      <formula>AB61</formula>
    </cfRule>
  </conditionalFormatting>
  <conditionalFormatting sqref="AA89:AA102">
    <cfRule type="cellIs" dxfId="16041" priority="51" operator="lessThan">
      <formula>-0.0001</formula>
    </cfRule>
    <cfRule type="cellIs" dxfId="16040" priority="52" operator="greaterThan">
      <formula>0.00016</formula>
    </cfRule>
  </conditionalFormatting>
  <conditionalFormatting sqref="AA89:AA102">
    <cfRule type="cellIs" dxfId="16039" priority="49" operator="lessThan">
      <formula>-0.0001</formula>
    </cfRule>
    <cfRule type="cellIs" dxfId="16038" priority="50" operator="greaterThan">
      <formula>0.00016</formula>
    </cfRule>
  </conditionalFormatting>
  <conditionalFormatting sqref="Z33">
    <cfRule type="cellIs" dxfId="16037" priority="48" operator="greaterThan">
      <formula>AB33</formula>
    </cfRule>
  </conditionalFormatting>
  <conditionalFormatting sqref="Z33">
    <cfRule type="cellIs" dxfId="16036" priority="47" operator="greaterThan">
      <formula>AB33</formula>
    </cfRule>
  </conditionalFormatting>
  <conditionalFormatting sqref="Z33">
    <cfRule type="cellIs" dxfId="16035" priority="46" operator="greaterThan">
      <formula>AB33</formula>
    </cfRule>
  </conditionalFormatting>
  <conditionalFormatting sqref="Z42">
    <cfRule type="cellIs" dxfId="16034" priority="45" operator="greaterThan">
      <formula>AB42</formula>
    </cfRule>
  </conditionalFormatting>
  <conditionalFormatting sqref="Z33">
    <cfRule type="cellIs" dxfId="16033" priority="44" operator="greaterThan">
      <formula>AB33</formula>
    </cfRule>
  </conditionalFormatting>
  <conditionalFormatting sqref="Z33">
    <cfRule type="cellIs" dxfId="16032" priority="43" operator="greaterThan">
      <formula>AB33</formula>
    </cfRule>
  </conditionalFormatting>
  <conditionalFormatting sqref="Z33">
    <cfRule type="cellIs" dxfId="16031" priority="42" operator="greaterThan">
      <formula>AB33</formula>
    </cfRule>
  </conditionalFormatting>
  <conditionalFormatting sqref="Z61">
    <cfRule type="cellIs" dxfId="16030" priority="41" operator="greaterThan">
      <formula>AB61</formula>
    </cfRule>
  </conditionalFormatting>
  <conditionalFormatting sqref="AA89:AA102">
    <cfRule type="cellIs" dxfId="16029" priority="39" operator="lessThan">
      <formula>-0.0001</formula>
    </cfRule>
    <cfRule type="cellIs" dxfId="16028" priority="40" operator="greaterThan">
      <formula>0.00016</formula>
    </cfRule>
  </conditionalFormatting>
  <conditionalFormatting sqref="AA89:AA102">
    <cfRule type="cellIs" dxfId="16027" priority="37" operator="lessThan">
      <formula>-0.0001</formula>
    </cfRule>
    <cfRule type="cellIs" dxfId="16026" priority="38" operator="greaterThan">
      <formula>0.00016</formula>
    </cfRule>
  </conditionalFormatting>
  <conditionalFormatting sqref="X42">
    <cfRule type="cellIs" dxfId="16025" priority="36" operator="greaterThan">
      <formula>Z42</formula>
    </cfRule>
  </conditionalFormatting>
  <conditionalFormatting sqref="X33">
    <cfRule type="cellIs" dxfId="16024" priority="35" operator="greaterThan">
      <formula>Z33</formula>
    </cfRule>
  </conditionalFormatting>
  <conditionalFormatting sqref="X33">
    <cfRule type="cellIs" dxfId="16023" priority="34" operator="greaterThan">
      <formula>Z33</formula>
    </cfRule>
  </conditionalFormatting>
  <conditionalFormatting sqref="X33">
    <cfRule type="cellIs" dxfId="16022" priority="33" operator="greaterThan">
      <formula>Z33</formula>
    </cfRule>
  </conditionalFormatting>
  <conditionalFormatting sqref="X61">
    <cfRule type="cellIs" dxfId="16021" priority="32" operator="greaterThan">
      <formula>Z61</formula>
    </cfRule>
  </conditionalFormatting>
  <conditionalFormatting sqref="Y89:Y102">
    <cfRule type="cellIs" dxfId="16020" priority="30" operator="lessThan">
      <formula>-0.0001</formula>
    </cfRule>
    <cfRule type="cellIs" dxfId="16019" priority="31" operator="greaterThan">
      <formula>0.00016</formula>
    </cfRule>
  </conditionalFormatting>
  <conditionalFormatting sqref="Y89:Y102">
    <cfRule type="cellIs" dxfId="16018" priority="28" operator="lessThan">
      <formula>-0.0001</formula>
    </cfRule>
    <cfRule type="cellIs" dxfId="16017" priority="29" operator="greaterThan">
      <formula>0.00016</formula>
    </cfRule>
  </conditionalFormatting>
  <conditionalFormatting sqref="V42">
    <cfRule type="cellIs" dxfId="16016" priority="27" operator="greaterThan">
      <formula>X42</formula>
    </cfRule>
  </conditionalFormatting>
  <conditionalFormatting sqref="V33">
    <cfRule type="cellIs" dxfId="16015" priority="26" operator="greaterThan">
      <formula>X33</formula>
    </cfRule>
  </conditionalFormatting>
  <conditionalFormatting sqref="V33">
    <cfRule type="cellIs" dxfId="16014" priority="25" operator="greaterThan">
      <formula>X33</formula>
    </cfRule>
  </conditionalFormatting>
  <conditionalFormatting sqref="V33">
    <cfRule type="cellIs" dxfId="16013" priority="24" operator="greaterThan">
      <formula>X33</formula>
    </cfRule>
  </conditionalFormatting>
  <conditionalFormatting sqref="V61">
    <cfRule type="cellIs" dxfId="16012" priority="23" operator="greaterThan">
      <formula>X61</formula>
    </cfRule>
  </conditionalFormatting>
  <conditionalFormatting sqref="W89:W102">
    <cfRule type="cellIs" dxfId="16011" priority="21" operator="lessThan">
      <formula>-0.0001</formula>
    </cfRule>
    <cfRule type="cellIs" dxfId="16010" priority="22" operator="greaterThan">
      <formula>0.00016</formula>
    </cfRule>
  </conditionalFormatting>
  <conditionalFormatting sqref="W89:W102">
    <cfRule type="cellIs" dxfId="16009" priority="19" operator="lessThan">
      <formula>-0.0001</formula>
    </cfRule>
    <cfRule type="cellIs" dxfId="16008" priority="20" operator="greaterThan">
      <formula>0.00016</formula>
    </cfRule>
  </conditionalFormatting>
  <conditionalFormatting sqref="T42">
    <cfRule type="cellIs" dxfId="16007" priority="18" operator="greaterThan">
      <formula>V42</formula>
    </cfRule>
  </conditionalFormatting>
  <conditionalFormatting sqref="T33">
    <cfRule type="cellIs" dxfId="16006" priority="17" operator="greaterThan">
      <formula>V33</formula>
    </cfRule>
  </conditionalFormatting>
  <conditionalFormatting sqref="T33">
    <cfRule type="cellIs" dxfId="16005" priority="16" operator="greaterThan">
      <formula>V33</formula>
    </cfRule>
  </conditionalFormatting>
  <conditionalFormatting sqref="T33">
    <cfRule type="cellIs" dxfId="16004" priority="15" operator="greaterThan">
      <formula>V33</formula>
    </cfRule>
  </conditionalFormatting>
  <conditionalFormatting sqref="T61">
    <cfRule type="cellIs" dxfId="16003" priority="14" operator="greaterThan">
      <formula>V61</formula>
    </cfRule>
  </conditionalFormatting>
  <conditionalFormatting sqref="U89:U102">
    <cfRule type="cellIs" dxfId="16002" priority="12" operator="lessThan">
      <formula>-0.0001</formula>
    </cfRule>
    <cfRule type="cellIs" dxfId="16001" priority="13" operator="greaterThan">
      <formula>0.00016</formula>
    </cfRule>
  </conditionalFormatting>
  <conditionalFormatting sqref="U89:U102">
    <cfRule type="cellIs" dxfId="16000" priority="10" operator="lessThan">
      <formula>-0.0001</formula>
    </cfRule>
    <cfRule type="cellIs" dxfId="15999" priority="11" operator="greaterThan">
      <formula>0.00016</formula>
    </cfRule>
  </conditionalFormatting>
  <conditionalFormatting sqref="N42">
    <cfRule type="cellIs" dxfId="20" priority="9" operator="greaterThan">
      <formula>P42</formula>
    </cfRule>
  </conditionalFormatting>
  <conditionalFormatting sqref="N33">
    <cfRule type="cellIs" dxfId="18" priority="8" operator="greaterThan">
      <formula>P33</formula>
    </cfRule>
  </conditionalFormatting>
  <conditionalFormatting sqref="N33">
    <cfRule type="cellIs" dxfId="16" priority="7" operator="greaterThan">
      <formula>P33</formula>
    </cfRule>
  </conditionalFormatting>
  <conditionalFormatting sqref="N33">
    <cfRule type="cellIs" dxfId="14" priority="6" operator="greaterThan">
      <formula>P33</formula>
    </cfRule>
  </conditionalFormatting>
  <conditionalFormatting sqref="N61">
    <cfRule type="cellIs" dxfId="12" priority="5" operator="greaterThan">
      <formula>P61</formula>
    </cfRule>
  </conditionalFormatting>
  <conditionalFormatting sqref="O89:O102">
    <cfRule type="cellIs" dxfId="10" priority="3" operator="lessThan">
      <formula>-0.0001</formula>
    </cfRule>
    <cfRule type="cellIs" dxfId="9" priority="4" operator="greaterThan">
      <formula>0.00016</formula>
    </cfRule>
  </conditionalFormatting>
  <conditionalFormatting sqref="O89:O102">
    <cfRule type="cellIs" dxfId="6" priority="1" operator="lessThan">
      <formula>-0.0001</formula>
    </cfRule>
    <cfRule type="cellIs" dxfId="5" priority="2" operator="greaterThan">
      <formula>0.00016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104"/>
  <sheetViews>
    <sheetView topLeftCell="G81" workbookViewId="0">
      <selection activeCell="N90" sqref="N90:O103"/>
    </sheetView>
  </sheetViews>
  <sheetFormatPr defaultRowHeight="15" x14ac:dyDescent="0.25"/>
  <cols>
    <col min="1" max="1" width="2.42578125" customWidth="1"/>
    <col min="2" max="2" width="9.42578125" style="8" customWidth="1"/>
    <col min="3" max="3" width="33.85546875" customWidth="1"/>
    <col min="4" max="4" width="5.85546875" customWidth="1"/>
    <col min="8" max="8" width="23.140625" customWidth="1"/>
    <col min="9" max="9" width="9.140625" hidden="1" customWidth="1"/>
    <col min="10" max="10" width="11.5703125" hidden="1" customWidth="1"/>
    <col min="11" max="11" width="7.5703125" style="13" customWidth="1"/>
    <col min="12" max="12" width="6.28515625" style="30" customWidth="1"/>
    <col min="13" max="13" width="6.85546875" style="30" customWidth="1"/>
    <col min="14" max="14" width="7" style="6" customWidth="1"/>
    <col min="15" max="15" width="5.7109375" style="6" customWidth="1"/>
    <col min="16" max="16" width="7" style="6" customWidth="1"/>
    <col min="17" max="17" width="5.7109375" style="6" customWidth="1"/>
    <col min="18" max="18" width="7" style="6" customWidth="1"/>
    <col min="19" max="19" width="5.7109375" style="6" customWidth="1"/>
    <col min="20" max="20" width="6.7109375" customWidth="1"/>
    <col min="21" max="22" width="5.85546875" customWidth="1"/>
    <col min="23" max="25" width="6.140625" customWidth="1"/>
    <col min="26" max="27" width="6" customWidth="1"/>
    <col min="28" max="29" width="5.85546875" customWidth="1"/>
  </cols>
  <sheetData>
    <row r="1" spans="2:29" ht="15.75" hidden="1" customHeight="1" thickBot="1" x14ac:dyDescent="0.3"/>
    <row r="2" spans="2:29" ht="15.75" customHeight="1" thickBot="1" x14ac:dyDescent="0.3"/>
    <row r="3" spans="2:29" ht="15.75" thickBot="1" x14ac:dyDescent="0.3">
      <c r="C3" s="4" t="s">
        <v>198</v>
      </c>
    </row>
    <row r="4" spans="2:29" s="1" customFormat="1" x14ac:dyDescent="0.25">
      <c r="B4" s="45"/>
      <c r="C4" s="46"/>
      <c r="L4" s="47"/>
      <c r="M4" s="47"/>
      <c r="N4" s="7"/>
      <c r="O4" s="7"/>
      <c r="P4" s="7"/>
      <c r="Q4" s="7"/>
      <c r="R4" s="7"/>
      <c r="S4" s="7"/>
    </row>
    <row r="5" spans="2:29" s="48" customFormat="1" x14ac:dyDescent="0.25">
      <c r="B5" s="49"/>
      <c r="C5" s="50" t="s">
        <v>186</v>
      </c>
      <c r="L5" s="51"/>
      <c r="M5" s="51"/>
      <c r="N5" s="52"/>
      <c r="O5" s="52"/>
      <c r="P5" s="52"/>
      <c r="Q5" s="52"/>
      <c r="R5" s="52"/>
      <c r="S5" s="52"/>
    </row>
    <row r="6" spans="2:29" s="48" customFormat="1" x14ac:dyDescent="0.25">
      <c r="B6" s="49"/>
      <c r="C6" s="50"/>
      <c r="L6" s="51"/>
      <c r="M6" s="51"/>
      <c r="N6" s="52"/>
      <c r="O6" s="52"/>
      <c r="P6" s="52"/>
      <c r="Q6" s="52"/>
      <c r="R6" s="52"/>
      <c r="S6" s="52"/>
    </row>
    <row r="7" spans="2:29" s="165" customFormat="1" ht="15.75" thickBot="1" x14ac:dyDescent="0.3">
      <c r="B7" s="166"/>
      <c r="C7" s="167" t="s">
        <v>202</v>
      </c>
      <c r="L7" s="168"/>
      <c r="M7" s="168"/>
      <c r="N7" s="169"/>
      <c r="O7" s="169"/>
      <c r="P7" s="169"/>
      <c r="Q7" s="169"/>
      <c r="R7" s="169"/>
      <c r="S7" s="169"/>
    </row>
    <row r="8" spans="2:29" ht="15.75" thickBot="1" x14ac:dyDescent="0.3">
      <c r="N8" s="554">
        <v>42478</v>
      </c>
      <c r="O8" s="599"/>
      <c r="P8" s="554">
        <v>42473</v>
      </c>
      <c r="Q8" s="599"/>
      <c r="R8" s="554">
        <v>42467</v>
      </c>
      <c r="S8" s="599"/>
      <c r="T8" s="554">
        <v>42383</v>
      </c>
      <c r="U8" s="555"/>
      <c r="V8" s="554">
        <v>42135</v>
      </c>
      <c r="W8" s="555"/>
      <c r="X8" s="554">
        <v>42114</v>
      </c>
      <c r="Y8" s="555"/>
      <c r="Z8" s="554">
        <v>42107</v>
      </c>
      <c r="AA8" s="555"/>
      <c r="AB8" s="554">
        <v>42102</v>
      </c>
      <c r="AC8" s="555"/>
    </row>
    <row r="9" spans="2:29" ht="23.25" thickBot="1" x14ac:dyDescent="0.3">
      <c r="B9" s="136" t="s">
        <v>3</v>
      </c>
      <c r="C9" s="589" t="s">
        <v>183</v>
      </c>
      <c r="D9" s="590"/>
      <c r="E9" s="590"/>
      <c r="F9" s="590"/>
      <c r="G9" s="590"/>
      <c r="H9" s="591"/>
      <c r="I9" s="160"/>
      <c r="J9" s="160"/>
      <c r="K9" s="138" t="s">
        <v>14</v>
      </c>
      <c r="L9" s="139" t="s">
        <v>16</v>
      </c>
      <c r="M9" s="71"/>
      <c r="N9" s="250" t="s">
        <v>226</v>
      </c>
      <c r="O9" s="251" t="s">
        <v>225</v>
      </c>
      <c r="P9" s="250" t="s">
        <v>226</v>
      </c>
      <c r="Q9" s="251" t="s">
        <v>225</v>
      </c>
      <c r="R9" s="250" t="s">
        <v>226</v>
      </c>
      <c r="S9" s="251" t="s">
        <v>225</v>
      </c>
      <c r="T9" s="250" t="s">
        <v>226</v>
      </c>
      <c r="U9" s="251" t="s">
        <v>225</v>
      </c>
      <c r="V9" s="250" t="s">
        <v>226</v>
      </c>
      <c r="W9" s="251" t="s">
        <v>225</v>
      </c>
      <c r="X9" s="250" t="s">
        <v>226</v>
      </c>
      <c r="Y9" s="251" t="s">
        <v>225</v>
      </c>
      <c r="Z9" s="250" t="s">
        <v>226</v>
      </c>
      <c r="AA9" s="251" t="s">
        <v>225</v>
      </c>
      <c r="AB9" s="250" t="s">
        <v>226</v>
      </c>
      <c r="AC9" s="251" t="s">
        <v>225</v>
      </c>
    </row>
    <row r="10" spans="2:29" s="12" customFormat="1" ht="11.25" x14ac:dyDescent="0.2">
      <c r="B10" s="164" t="s">
        <v>15</v>
      </c>
      <c r="C10" s="158"/>
      <c r="D10" s="158"/>
      <c r="E10" s="159"/>
      <c r="F10" s="159"/>
      <c r="G10" s="159"/>
      <c r="H10" s="159"/>
      <c r="I10" s="159"/>
      <c r="J10" s="161"/>
      <c r="K10" s="162" t="s">
        <v>32</v>
      </c>
      <c r="L10" s="163"/>
      <c r="M10" s="72"/>
      <c r="N10" s="220"/>
      <c r="O10" s="221"/>
      <c r="P10" s="220"/>
      <c r="Q10" s="221"/>
      <c r="R10" s="220"/>
      <c r="S10" s="221"/>
      <c r="T10" s="220"/>
      <c r="U10" s="221"/>
      <c r="V10" s="220"/>
      <c r="W10" s="221"/>
      <c r="X10" s="220"/>
      <c r="Y10" s="221"/>
      <c r="Z10" s="220"/>
      <c r="AA10" s="221"/>
      <c r="AB10" s="220"/>
      <c r="AC10" s="221"/>
    </row>
    <row r="11" spans="2:29" s="37" customFormat="1" ht="11.25" customHeight="1" x14ac:dyDescent="0.25">
      <c r="B11" s="592" t="s">
        <v>182</v>
      </c>
      <c r="C11" s="593"/>
      <c r="D11" s="593"/>
      <c r="E11" s="593"/>
      <c r="F11" s="593"/>
      <c r="G11" s="593"/>
      <c r="H11" s="593"/>
      <c r="I11" s="593"/>
      <c r="J11" s="593"/>
      <c r="K11" s="593"/>
      <c r="L11" s="594"/>
      <c r="M11" s="98"/>
      <c r="N11" s="210"/>
      <c r="O11" s="211"/>
      <c r="P11" s="210"/>
      <c r="Q11" s="211"/>
      <c r="R11" s="210"/>
      <c r="S11" s="211"/>
      <c r="T11" s="210"/>
      <c r="U11" s="211"/>
      <c r="V11" s="210"/>
      <c r="W11" s="211"/>
      <c r="X11" s="210"/>
      <c r="Y11" s="211"/>
      <c r="Z11" s="210"/>
      <c r="AA11" s="211"/>
      <c r="AB11" s="210"/>
      <c r="AC11" s="211"/>
    </row>
    <row r="12" spans="2:29" s="10" customFormat="1" ht="31.5" customHeight="1" x14ac:dyDescent="0.25">
      <c r="B12" s="33" t="s">
        <v>83</v>
      </c>
      <c r="C12" s="395" t="s">
        <v>82</v>
      </c>
      <c r="D12" s="18"/>
      <c r="E12" s="595" t="s">
        <v>79</v>
      </c>
      <c r="F12" s="595"/>
      <c r="G12" s="595"/>
      <c r="H12" s="595"/>
      <c r="I12" s="595"/>
      <c r="J12" s="595"/>
      <c r="K12" s="392">
        <v>27</v>
      </c>
      <c r="L12" s="44" t="s">
        <v>7</v>
      </c>
      <c r="M12" s="73"/>
      <c r="N12" s="212"/>
      <c r="O12" s="213"/>
      <c r="P12" s="212"/>
      <c r="Q12" s="213"/>
      <c r="R12" s="212"/>
      <c r="S12" s="213"/>
      <c r="T12" s="212"/>
      <c r="U12" s="213"/>
      <c r="V12" s="212"/>
      <c r="W12" s="213"/>
      <c r="X12" s="212"/>
      <c r="Y12" s="213"/>
      <c r="Z12" s="212"/>
      <c r="AA12" s="213"/>
      <c r="AB12" s="212"/>
      <c r="AC12" s="213"/>
    </row>
    <row r="13" spans="2:29" s="10" customFormat="1" ht="30" customHeight="1" x14ac:dyDescent="0.25">
      <c r="B13" s="33" t="s">
        <v>188</v>
      </c>
      <c r="C13" s="395" t="s">
        <v>187</v>
      </c>
      <c r="D13" s="18"/>
      <c r="E13" s="596" t="s">
        <v>79</v>
      </c>
      <c r="F13" s="597"/>
      <c r="G13" s="597"/>
      <c r="H13" s="597"/>
      <c r="I13" s="597"/>
      <c r="J13" s="598"/>
      <c r="K13" s="392">
        <v>8</v>
      </c>
      <c r="L13" s="44" t="s">
        <v>7</v>
      </c>
      <c r="M13" s="73"/>
      <c r="N13" s="212"/>
      <c r="O13" s="213"/>
      <c r="P13" s="212"/>
      <c r="Q13" s="213"/>
      <c r="R13" s="212"/>
      <c r="S13" s="213"/>
      <c r="T13" s="212"/>
      <c r="U13" s="213"/>
      <c r="V13" s="212"/>
      <c r="W13" s="213"/>
      <c r="X13" s="212"/>
      <c r="Y13" s="213"/>
      <c r="Z13" s="212"/>
      <c r="AA13" s="213"/>
      <c r="AB13" s="212"/>
      <c r="AC13" s="213"/>
    </row>
    <row r="14" spans="2:29" s="199" customFormat="1" ht="20.25" customHeight="1" thickBot="1" x14ac:dyDescent="0.3">
      <c r="B14" s="193"/>
      <c r="C14" s="587" t="s">
        <v>220</v>
      </c>
      <c r="D14" s="588"/>
      <c r="E14" s="588"/>
      <c r="F14" s="588"/>
      <c r="G14" s="588"/>
      <c r="H14" s="588"/>
      <c r="I14" s="194"/>
      <c r="J14" s="195"/>
      <c r="K14" s="196"/>
      <c r="L14" s="197"/>
      <c r="M14" s="198"/>
      <c r="N14" s="222"/>
      <c r="O14" s="223"/>
      <c r="P14" s="222"/>
      <c r="Q14" s="223"/>
      <c r="R14" s="222"/>
      <c r="S14" s="223"/>
      <c r="T14" s="222"/>
      <c r="U14" s="223"/>
      <c r="V14" s="222"/>
      <c r="W14" s="223"/>
      <c r="X14" s="222"/>
      <c r="Y14" s="223"/>
      <c r="Z14" s="222"/>
      <c r="AA14" s="223"/>
      <c r="AB14" s="222"/>
      <c r="AC14" s="223"/>
    </row>
    <row r="15" spans="2:29" s="10" customFormat="1" ht="20.25" customHeight="1" x14ac:dyDescent="0.25">
      <c r="B15" s="33" t="s">
        <v>189</v>
      </c>
      <c r="C15" s="395" t="s">
        <v>201</v>
      </c>
      <c r="D15" s="21"/>
      <c r="E15" s="584" t="s">
        <v>85</v>
      </c>
      <c r="F15" s="584"/>
      <c r="G15" s="584"/>
      <c r="H15" s="584"/>
      <c r="I15" s="584"/>
      <c r="J15" s="584"/>
      <c r="K15" s="392">
        <v>13</v>
      </c>
      <c r="L15" s="44" t="s">
        <v>12</v>
      </c>
      <c r="M15" s="73"/>
      <c r="N15" s="228">
        <v>0</v>
      </c>
      <c r="O15" s="229">
        <v>0</v>
      </c>
      <c r="P15" s="228">
        <v>0</v>
      </c>
      <c r="Q15" s="229">
        <v>0</v>
      </c>
      <c r="R15" s="228">
        <v>0</v>
      </c>
      <c r="S15" s="229">
        <v>0</v>
      </c>
      <c r="T15" s="228">
        <v>0</v>
      </c>
      <c r="U15" s="229">
        <v>0</v>
      </c>
      <c r="V15" s="228">
        <v>0</v>
      </c>
      <c r="W15" s="229">
        <v>0</v>
      </c>
      <c r="X15" s="228">
        <v>0</v>
      </c>
      <c r="Y15" s="229">
        <v>0</v>
      </c>
      <c r="Z15" s="228">
        <v>0</v>
      </c>
      <c r="AA15" s="229">
        <v>0</v>
      </c>
      <c r="AB15" s="228">
        <v>0</v>
      </c>
      <c r="AC15" s="229">
        <v>0</v>
      </c>
    </row>
    <row r="16" spans="2:29" s="10" customFormat="1" ht="16.5" customHeight="1" x14ac:dyDescent="0.25">
      <c r="B16" s="33" t="s">
        <v>86</v>
      </c>
      <c r="C16" s="395" t="s">
        <v>87</v>
      </c>
      <c r="D16" s="93"/>
      <c r="E16" s="603" t="s">
        <v>26</v>
      </c>
      <c r="F16" s="603"/>
      <c r="G16" s="603"/>
      <c r="H16" s="603"/>
      <c r="I16" s="603"/>
      <c r="J16" s="603"/>
      <c r="K16" s="392">
        <v>5.9999999999999929</v>
      </c>
      <c r="L16" s="44" t="s">
        <v>10</v>
      </c>
      <c r="M16" s="73"/>
      <c r="N16" s="228">
        <v>0</v>
      </c>
      <c r="O16" s="231">
        <v>0</v>
      </c>
      <c r="P16" s="228">
        <v>0</v>
      </c>
      <c r="Q16" s="231">
        <v>0</v>
      </c>
      <c r="R16" s="228">
        <v>0</v>
      </c>
      <c r="S16" s="231">
        <v>0</v>
      </c>
      <c r="T16" s="228">
        <v>0</v>
      </c>
      <c r="U16" s="231">
        <v>0</v>
      </c>
      <c r="V16" s="228">
        <v>0</v>
      </c>
      <c r="W16" s="231">
        <v>0</v>
      </c>
      <c r="X16" s="228">
        <v>0</v>
      </c>
      <c r="Y16" s="231">
        <v>0</v>
      </c>
      <c r="Z16" s="230">
        <v>0</v>
      </c>
      <c r="AA16" s="231">
        <v>0</v>
      </c>
      <c r="AB16" s="230">
        <v>0</v>
      </c>
      <c r="AC16" s="231">
        <v>0</v>
      </c>
    </row>
    <row r="17" spans="2:29" s="10" customFormat="1" ht="26.25" customHeight="1" x14ac:dyDescent="0.25">
      <c r="B17" s="33" t="s">
        <v>90</v>
      </c>
      <c r="C17" s="395" t="s">
        <v>89</v>
      </c>
      <c r="D17" s="92"/>
      <c r="E17" s="578" t="s">
        <v>92</v>
      </c>
      <c r="F17" s="578"/>
      <c r="G17" s="578"/>
      <c r="H17" s="578"/>
      <c r="I17" s="578"/>
      <c r="J17" s="578"/>
      <c r="K17" s="392">
        <v>64</v>
      </c>
      <c r="L17" s="44" t="s">
        <v>91</v>
      </c>
      <c r="M17" s="185"/>
      <c r="N17" s="228">
        <v>37</v>
      </c>
      <c r="O17" s="231">
        <v>0</v>
      </c>
      <c r="P17" s="228">
        <v>37</v>
      </c>
      <c r="Q17" s="231">
        <v>0</v>
      </c>
      <c r="R17" s="228">
        <v>37</v>
      </c>
      <c r="S17" s="231">
        <v>0</v>
      </c>
      <c r="T17" s="232">
        <v>37</v>
      </c>
      <c r="U17" s="231">
        <v>0</v>
      </c>
      <c r="V17" s="232">
        <v>37</v>
      </c>
      <c r="W17" s="231">
        <v>0</v>
      </c>
      <c r="X17" s="232">
        <v>37</v>
      </c>
      <c r="Y17" s="231">
        <v>0</v>
      </c>
      <c r="Z17" s="232">
        <v>37</v>
      </c>
      <c r="AA17" s="231">
        <v>0</v>
      </c>
      <c r="AB17" s="232">
        <v>30</v>
      </c>
      <c r="AC17" s="231">
        <v>0</v>
      </c>
    </row>
    <row r="18" spans="2:29" s="10" customFormat="1" ht="30" customHeight="1" x14ac:dyDescent="0.25">
      <c r="B18" s="33" t="s">
        <v>93</v>
      </c>
      <c r="C18" s="395" t="s">
        <v>94</v>
      </c>
      <c r="D18" s="93"/>
      <c r="E18" s="603" t="s">
        <v>26</v>
      </c>
      <c r="F18" s="603"/>
      <c r="G18" s="603"/>
      <c r="H18" s="603"/>
      <c r="I18" s="603"/>
      <c r="J18" s="603"/>
      <c r="K18" s="392">
        <v>20</v>
      </c>
      <c r="L18" s="44" t="s">
        <v>10</v>
      </c>
      <c r="M18" s="73"/>
      <c r="N18" s="228">
        <v>0</v>
      </c>
      <c r="O18" s="233">
        <v>0</v>
      </c>
      <c r="P18" s="228">
        <v>0</v>
      </c>
      <c r="Q18" s="233">
        <v>0</v>
      </c>
      <c r="R18" s="228">
        <v>0</v>
      </c>
      <c r="S18" s="233">
        <v>0</v>
      </c>
      <c r="T18" s="228">
        <v>0</v>
      </c>
      <c r="U18" s="233">
        <v>0</v>
      </c>
      <c r="V18" s="228">
        <v>0</v>
      </c>
      <c r="W18" s="233">
        <v>0</v>
      </c>
      <c r="X18" s="228">
        <v>0</v>
      </c>
      <c r="Y18" s="233">
        <v>0</v>
      </c>
      <c r="Z18" s="230">
        <v>0</v>
      </c>
      <c r="AA18" s="233">
        <v>0</v>
      </c>
      <c r="AB18" s="230">
        <v>0</v>
      </c>
      <c r="AC18" s="233">
        <v>0</v>
      </c>
    </row>
    <row r="19" spans="2:29" s="10" customFormat="1" ht="26.25" customHeight="1" x14ac:dyDescent="0.25">
      <c r="B19" s="33" t="s">
        <v>95</v>
      </c>
      <c r="C19" s="395" t="s">
        <v>96</v>
      </c>
      <c r="D19" s="92"/>
      <c r="E19" s="578" t="s">
        <v>92</v>
      </c>
      <c r="F19" s="578"/>
      <c r="G19" s="578"/>
      <c r="H19" s="578"/>
      <c r="I19" s="578"/>
      <c r="J19" s="578"/>
      <c r="K19" s="392">
        <v>228</v>
      </c>
      <c r="L19" s="44" t="s">
        <v>91</v>
      </c>
      <c r="M19" s="73"/>
      <c r="N19" s="228">
        <v>22</v>
      </c>
      <c r="O19" s="233">
        <v>0</v>
      </c>
      <c r="P19" s="228">
        <v>22</v>
      </c>
      <c r="Q19" s="233">
        <v>0</v>
      </c>
      <c r="R19" s="228">
        <v>22</v>
      </c>
      <c r="S19" s="233">
        <v>0</v>
      </c>
      <c r="T19" s="228">
        <v>11</v>
      </c>
      <c r="U19" s="233">
        <v>0</v>
      </c>
      <c r="V19" s="228">
        <v>20</v>
      </c>
      <c r="W19" s="233">
        <v>0</v>
      </c>
      <c r="X19" s="228">
        <v>20</v>
      </c>
      <c r="Y19" s="233">
        <v>0</v>
      </c>
      <c r="Z19" s="230">
        <v>11</v>
      </c>
      <c r="AA19" s="233">
        <v>0</v>
      </c>
      <c r="AB19" s="230">
        <v>0</v>
      </c>
      <c r="AC19" s="233">
        <v>0</v>
      </c>
    </row>
    <row r="20" spans="2:29" s="10" customFormat="1" ht="11.25" customHeight="1" x14ac:dyDescent="0.25">
      <c r="B20" s="33" t="s">
        <v>98</v>
      </c>
      <c r="C20" s="395" t="s">
        <v>97</v>
      </c>
      <c r="D20" s="93"/>
      <c r="E20" s="603" t="s">
        <v>26</v>
      </c>
      <c r="F20" s="603"/>
      <c r="G20" s="603"/>
      <c r="H20" s="603"/>
      <c r="I20" s="603"/>
      <c r="J20" s="603"/>
      <c r="K20" s="392">
        <v>5.9999999999999432</v>
      </c>
      <c r="L20" s="44" t="s">
        <v>10</v>
      </c>
      <c r="M20" s="73"/>
      <c r="N20" s="228">
        <v>0</v>
      </c>
      <c r="O20" s="233">
        <v>0</v>
      </c>
      <c r="P20" s="228">
        <v>0</v>
      </c>
      <c r="Q20" s="233">
        <v>0</v>
      </c>
      <c r="R20" s="228">
        <v>0</v>
      </c>
      <c r="S20" s="233">
        <v>0</v>
      </c>
      <c r="T20" s="232">
        <v>0</v>
      </c>
      <c r="U20" s="233">
        <v>0</v>
      </c>
      <c r="V20" s="232">
        <v>0</v>
      </c>
      <c r="W20" s="233">
        <v>0</v>
      </c>
      <c r="X20" s="232">
        <v>0</v>
      </c>
      <c r="Y20" s="233">
        <v>0</v>
      </c>
      <c r="Z20" s="230">
        <v>0</v>
      </c>
      <c r="AA20" s="233">
        <v>0</v>
      </c>
      <c r="AB20" s="230">
        <v>0</v>
      </c>
      <c r="AC20" s="233">
        <v>0</v>
      </c>
    </row>
    <row r="21" spans="2:29" s="10" customFormat="1" ht="23.25" customHeight="1" x14ac:dyDescent="0.25">
      <c r="B21" s="33" t="s">
        <v>100</v>
      </c>
      <c r="C21" s="395" t="s">
        <v>99</v>
      </c>
      <c r="D21" s="93"/>
      <c r="E21" s="603" t="s">
        <v>26</v>
      </c>
      <c r="F21" s="603"/>
      <c r="G21" s="603"/>
      <c r="H21" s="603"/>
      <c r="I21" s="603"/>
      <c r="J21" s="603"/>
      <c r="K21" s="392">
        <v>234.00000000000006</v>
      </c>
      <c r="L21" s="44" t="s">
        <v>10</v>
      </c>
      <c r="M21" s="73"/>
      <c r="N21" s="228">
        <v>0</v>
      </c>
      <c r="O21" s="233">
        <v>0</v>
      </c>
      <c r="P21" s="228">
        <v>0</v>
      </c>
      <c r="Q21" s="233">
        <v>0</v>
      </c>
      <c r="R21" s="228">
        <v>0</v>
      </c>
      <c r="S21" s="233">
        <v>0</v>
      </c>
      <c r="T21" s="228">
        <v>0</v>
      </c>
      <c r="U21" s="233">
        <v>0</v>
      </c>
      <c r="V21" s="228">
        <v>0</v>
      </c>
      <c r="W21" s="233">
        <v>0</v>
      </c>
      <c r="X21" s="228">
        <v>0</v>
      </c>
      <c r="Y21" s="233">
        <v>0</v>
      </c>
      <c r="Z21" s="230">
        <v>0</v>
      </c>
      <c r="AA21" s="233">
        <v>0</v>
      </c>
      <c r="AB21" s="230">
        <v>0</v>
      </c>
      <c r="AC21" s="233">
        <v>0</v>
      </c>
    </row>
    <row r="22" spans="2:29" s="10" customFormat="1" ht="17.25" customHeight="1" x14ac:dyDescent="0.25">
      <c r="B22" s="33" t="s">
        <v>102</v>
      </c>
      <c r="C22" s="395" t="s">
        <v>101</v>
      </c>
      <c r="D22" s="93"/>
      <c r="E22" s="603" t="s">
        <v>26</v>
      </c>
      <c r="F22" s="603"/>
      <c r="G22" s="603"/>
      <c r="H22" s="603"/>
      <c r="I22" s="603"/>
      <c r="J22" s="603"/>
      <c r="K22" s="392">
        <v>6</v>
      </c>
      <c r="L22" s="44" t="s">
        <v>10</v>
      </c>
      <c r="M22" s="73"/>
      <c r="N22" s="228">
        <v>0</v>
      </c>
      <c r="O22" s="233">
        <v>0</v>
      </c>
      <c r="P22" s="228">
        <v>0</v>
      </c>
      <c r="Q22" s="233">
        <v>0</v>
      </c>
      <c r="R22" s="228">
        <v>0</v>
      </c>
      <c r="S22" s="233">
        <v>0</v>
      </c>
      <c r="T22" s="228">
        <v>0</v>
      </c>
      <c r="U22" s="233">
        <v>0</v>
      </c>
      <c r="V22" s="228">
        <v>0</v>
      </c>
      <c r="W22" s="233">
        <v>0</v>
      </c>
      <c r="X22" s="228">
        <v>0</v>
      </c>
      <c r="Y22" s="233">
        <v>0</v>
      </c>
      <c r="Z22" s="230">
        <v>0</v>
      </c>
      <c r="AA22" s="233">
        <v>0</v>
      </c>
      <c r="AB22" s="230">
        <v>0</v>
      </c>
      <c r="AC22" s="233">
        <v>0</v>
      </c>
    </row>
    <row r="23" spans="2:29" s="10" customFormat="1" ht="27.75" customHeight="1" x14ac:dyDescent="0.25">
      <c r="B23" s="33" t="s">
        <v>104</v>
      </c>
      <c r="C23" s="394" t="s">
        <v>103</v>
      </c>
      <c r="D23" s="93"/>
      <c r="E23" s="603" t="s">
        <v>105</v>
      </c>
      <c r="F23" s="603"/>
      <c r="G23" s="603"/>
      <c r="H23" s="603"/>
      <c r="I23" s="603"/>
      <c r="J23" s="603"/>
      <c r="K23" s="392">
        <v>48</v>
      </c>
      <c r="L23" s="44" t="s">
        <v>10</v>
      </c>
      <c r="M23" s="73"/>
      <c r="N23" s="228">
        <v>0</v>
      </c>
      <c r="O23" s="233">
        <v>0</v>
      </c>
      <c r="P23" s="228">
        <v>0</v>
      </c>
      <c r="Q23" s="233">
        <v>0</v>
      </c>
      <c r="R23" s="228">
        <v>0</v>
      </c>
      <c r="S23" s="233">
        <v>0</v>
      </c>
      <c r="T23" s="228">
        <v>0</v>
      </c>
      <c r="U23" s="233">
        <v>0</v>
      </c>
      <c r="V23" s="228">
        <v>0</v>
      </c>
      <c r="W23" s="233">
        <v>0</v>
      </c>
      <c r="X23" s="228">
        <v>0</v>
      </c>
      <c r="Y23" s="233">
        <v>0</v>
      </c>
      <c r="Z23" s="230">
        <v>0</v>
      </c>
      <c r="AA23" s="233">
        <v>0</v>
      </c>
      <c r="AB23" s="230">
        <v>0</v>
      </c>
      <c r="AC23" s="233">
        <v>0</v>
      </c>
    </row>
    <row r="24" spans="2:29" s="10" customFormat="1" ht="9.75" customHeight="1" x14ac:dyDescent="0.25">
      <c r="B24" s="33" t="s">
        <v>106</v>
      </c>
      <c r="C24" s="392" t="s">
        <v>101</v>
      </c>
      <c r="D24" s="93"/>
      <c r="E24" s="603" t="s">
        <v>26</v>
      </c>
      <c r="F24" s="603"/>
      <c r="G24" s="603"/>
      <c r="H24" s="603"/>
      <c r="I24" s="603"/>
      <c r="J24" s="603"/>
      <c r="K24" s="392">
        <v>6</v>
      </c>
      <c r="L24" s="44" t="s">
        <v>10</v>
      </c>
      <c r="M24" s="73"/>
      <c r="N24" s="228">
        <v>0</v>
      </c>
      <c r="O24" s="233">
        <v>0</v>
      </c>
      <c r="P24" s="228">
        <v>0</v>
      </c>
      <c r="Q24" s="233">
        <v>0</v>
      </c>
      <c r="R24" s="228">
        <v>0</v>
      </c>
      <c r="S24" s="233">
        <v>0</v>
      </c>
      <c r="T24" s="228">
        <v>0</v>
      </c>
      <c r="U24" s="233">
        <v>0</v>
      </c>
      <c r="V24" s="228">
        <v>0</v>
      </c>
      <c r="W24" s="233">
        <v>0</v>
      </c>
      <c r="X24" s="228">
        <v>0</v>
      </c>
      <c r="Y24" s="233">
        <v>0</v>
      </c>
      <c r="Z24" s="230">
        <v>0</v>
      </c>
      <c r="AA24" s="233">
        <v>0</v>
      </c>
      <c r="AB24" s="230">
        <v>0</v>
      </c>
      <c r="AC24" s="233">
        <v>0</v>
      </c>
    </row>
    <row r="25" spans="2:29" s="10" customFormat="1" ht="29.25" customHeight="1" x14ac:dyDescent="0.25">
      <c r="B25" s="32" t="s">
        <v>108</v>
      </c>
      <c r="C25" s="395" t="s">
        <v>107</v>
      </c>
      <c r="D25" s="93"/>
      <c r="E25" s="603" t="s">
        <v>26</v>
      </c>
      <c r="F25" s="603"/>
      <c r="G25" s="603"/>
      <c r="H25" s="603"/>
      <c r="I25" s="603"/>
      <c r="J25" s="603"/>
      <c r="K25" s="131">
        <v>49</v>
      </c>
      <c r="L25" s="44" t="s">
        <v>10</v>
      </c>
      <c r="M25" s="73"/>
      <c r="N25" s="228">
        <v>0</v>
      </c>
      <c r="O25" s="233">
        <v>0</v>
      </c>
      <c r="P25" s="228">
        <v>0</v>
      </c>
      <c r="Q25" s="233">
        <v>0</v>
      </c>
      <c r="R25" s="228">
        <v>0</v>
      </c>
      <c r="S25" s="233">
        <v>0</v>
      </c>
      <c r="T25" s="228">
        <v>0</v>
      </c>
      <c r="U25" s="233">
        <v>0</v>
      </c>
      <c r="V25" s="228">
        <v>0</v>
      </c>
      <c r="W25" s="233">
        <v>0</v>
      </c>
      <c r="X25" s="228">
        <v>0</v>
      </c>
      <c r="Y25" s="233">
        <v>0</v>
      </c>
      <c r="Z25" s="230">
        <v>0</v>
      </c>
      <c r="AA25" s="233">
        <v>0</v>
      </c>
      <c r="AB25" s="230">
        <v>0</v>
      </c>
      <c r="AC25" s="233">
        <v>0</v>
      </c>
    </row>
    <row r="26" spans="2:29" s="10" customFormat="1" ht="15" customHeight="1" x14ac:dyDescent="0.25">
      <c r="B26" s="33" t="s">
        <v>109</v>
      </c>
      <c r="C26" s="392" t="s">
        <v>110</v>
      </c>
      <c r="D26" s="93"/>
      <c r="E26" s="578" t="s">
        <v>26</v>
      </c>
      <c r="F26" s="578"/>
      <c r="G26" s="578"/>
      <c r="H26" s="578"/>
      <c r="I26" s="578"/>
      <c r="J26" s="578"/>
      <c r="K26" s="392">
        <v>6</v>
      </c>
      <c r="L26" s="44" t="s">
        <v>10</v>
      </c>
      <c r="M26" s="73"/>
      <c r="N26" s="228">
        <v>0</v>
      </c>
      <c r="O26" s="233">
        <v>0</v>
      </c>
      <c r="P26" s="228">
        <v>0</v>
      </c>
      <c r="Q26" s="233">
        <v>0</v>
      </c>
      <c r="R26" s="228">
        <v>0</v>
      </c>
      <c r="S26" s="233">
        <v>0</v>
      </c>
      <c r="T26" s="228">
        <v>0</v>
      </c>
      <c r="U26" s="233">
        <v>0</v>
      </c>
      <c r="V26" s="228">
        <v>0</v>
      </c>
      <c r="W26" s="233">
        <v>0</v>
      </c>
      <c r="X26" s="228">
        <v>0</v>
      </c>
      <c r="Y26" s="233">
        <v>0</v>
      </c>
      <c r="Z26" s="230">
        <v>0</v>
      </c>
      <c r="AA26" s="233">
        <v>0</v>
      </c>
      <c r="AB26" s="230">
        <v>0</v>
      </c>
      <c r="AC26" s="233">
        <v>0</v>
      </c>
    </row>
    <row r="27" spans="2:29" s="10" customFormat="1" ht="24.75" customHeight="1" x14ac:dyDescent="0.25">
      <c r="B27" s="33" t="s">
        <v>111</v>
      </c>
      <c r="C27" s="395" t="s">
        <v>178</v>
      </c>
      <c r="D27" s="96"/>
      <c r="E27" s="578" t="s">
        <v>26</v>
      </c>
      <c r="F27" s="578"/>
      <c r="G27" s="578"/>
      <c r="H27" s="578"/>
      <c r="I27" s="578"/>
      <c r="J27" s="578"/>
      <c r="K27" s="392">
        <v>19</v>
      </c>
      <c r="L27" s="44" t="s">
        <v>10</v>
      </c>
      <c r="M27" s="73"/>
      <c r="N27" s="228">
        <v>0</v>
      </c>
      <c r="O27" s="233">
        <v>0</v>
      </c>
      <c r="P27" s="228">
        <v>0</v>
      </c>
      <c r="Q27" s="233">
        <v>0</v>
      </c>
      <c r="R27" s="228">
        <v>0</v>
      </c>
      <c r="S27" s="233">
        <v>0</v>
      </c>
      <c r="T27" s="228">
        <v>0</v>
      </c>
      <c r="U27" s="233">
        <v>0</v>
      </c>
      <c r="V27" s="228">
        <v>0</v>
      </c>
      <c r="W27" s="233">
        <v>0</v>
      </c>
      <c r="X27" s="228">
        <v>0</v>
      </c>
      <c r="Y27" s="233">
        <v>0</v>
      </c>
      <c r="Z27" s="230">
        <v>0</v>
      </c>
      <c r="AA27" s="233">
        <v>0</v>
      </c>
      <c r="AB27" s="230">
        <v>0</v>
      </c>
      <c r="AC27" s="233">
        <v>0</v>
      </c>
    </row>
    <row r="28" spans="2:29" s="10" customFormat="1" ht="31.5" customHeight="1" thickBot="1" x14ac:dyDescent="0.3">
      <c r="B28" s="33" t="s">
        <v>112</v>
      </c>
      <c r="C28" s="395" t="s">
        <v>179</v>
      </c>
      <c r="D28" s="93"/>
      <c r="E28" s="578" t="s">
        <v>254</v>
      </c>
      <c r="F28" s="578"/>
      <c r="G28" s="578"/>
      <c r="H28" s="578"/>
      <c r="I28" s="578"/>
      <c r="J28" s="578"/>
      <c r="K28" s="392">
        <v>133</v>
      </c>
      <c r="L28" s="44" t="s">
        <v>10</v>
      </c>
      <c r="M28" s="73"/>
      <c r="N28" s="308">
        <v>0</v>
      </c>
      <c r="O28" s="235">
        <v>0</v>
      </c>
      <c r="P28" s="308">
        <v>0</v>
      </c>
      <c r="Q28" s="235">
        <v>0</v>
      </c>
      <c r="R28" s="308">
        <v>0</v>
      </c>
      <c r="S28" s="235">
        <v>0</v>
      </c>
      <c r="T28" s="308">
        <v>0</v>
      </c>
      <c r="U28" s="235">
        <v>0</v>
      </c>
      <c r="V28" s="308">
        <v>0</v>
      </c>
      <c r="W28" s="235">
        <v>0</v>
      </c>
      <c r="X28" s="308">
        <v>0</v>
      </c>
      <c r="Y28" s="235">
        <v>0</v>
      </c>
      <c r="Z28" s="234">
        <v>0</v>
      </c>
      <c r="AA28" s="235">
        <v>0</v>
      </c>
      <c r="AB28" s="234">
        <v>0</v>
      </c>
      <c r="AC28" s="235">
        <v>0</v>
      </c>
    </row>
    <row r="29" spans="2:29" s="10" customFormat="1" ht="16.5" customHeight="1" thickBot="1" x14ac:dyDescent="0.3">
      <c r="B29" s="224"/>
      <c r="C29" s="225"/>
      <c r="D29" s="226"/>
      <c r="E29" s="391"/>
      <c r="F29" s="391"/>
      <c r="G29" s="391"/>
      <c r="H29" s="391"/>
      <c r="I29" s="391"/>
      <c r="J29" s="391"/>
      <c r="K29" s="391"/>
      <c r="L29" s="227"/>
      <c r="M29" s="39" t="s">
        <v>228</v>
      </c>
      <c r="N29" s="381">
        <f>SUM(N15:N28)</f>
        <v>59</v>
      </c>
      <c r="O29" s="373">
        <f>SUM(O14:O27)</f>
        <v>0</v>
      </c>
      <c r="P29" s="381">
        <v>59</v>
      </c>
      <c r="Q29" s="373">
        <v>0</v>
      </c>
      <c r="R29" s="381">
        <v>59</v>
      </c>
      <c r="S29" s="373">
        <v>0</v>
      </c>
      <c r="T29" s="242">
        <v>57</v>
      </c>
      <c r="U29" s="237">
        <v>0</v>
      </c>
      <c r="V29" s="242">
        <f>SUM(V15:V28)</f>
        <v>57</v>
      </c>
      <c r="W29" s="237">
        <f>SUM(W14:W27)</f>
        <v>0</v>
      </c>
      <c r="X29" s="242">
        <f>SUM(X15:X28)</f>
        <v>57</v>
      </c>
      <c r="Y29" s="237">
        <f>SUM(Y14:Y27)</f>
        <v>0</v>
      </c>
      <c r="Z29" s="236">
        <v>48</v>
      </c>
      <c r="AA29" s="237">
        <v>0</v>
      </c>
      <c r="AB29" s="236">
        <f>SUM(AB14:AB27)</f>
        <v>30</v>
      </c>
      <c r="AC29" s="237">
        <f>SUM(AC14:AC27)</f>
        <v>0</v>
      </c>
    </row>
    <row r="30" spans="2:29" s="37" customFormat="1" ht="11.25" customHeight="1" thickBot="1" x14ac:dyDescent="0.3">
      <c r="B30" s="558" t="s">
        <v>160</v>
      </c>
      <c r="C30" s="559"/>
      <c r="D30" s="559"/>
      <c r="E30" s="559"/>
      <c r="F30" s="559"/>
      <c r="G30" s="559"/>
      <c r="H30" s="559"/>
      <c r="I30" s="559"/>
      <c r="J30" s="559"/>
      <c r="K30" s="559"/>
      <c r="L30" s="560"/>
      <c r="M30" s="98"/>
      <c r="N30" s="349"/>
      <c r="O30" s="350"/>
      <c r="P30" s="349"/>
      <c r="Q30" s="350"/>
      <c r="R30" s="349"/>
      <c r="S30" s="350"/>
      <c r="T30" s="349"/>
      <c r="U30" s="350"/>
      <c r="V30" s="349"/>
      <c r="W30" s="350"/>
      <c r="X30" s="349"/>
      <c r="Y30" s="350"/>
      <c r="Z30" s="349"/>
      <c r="AA30" s="350"/>
      <c r="AB30" s="349"/>
      <c r="AC30" s="350"/>
    </row>
    <row r="31" spans="2:29" s="9" customFormat="1" ht="18.75" customHeight="1" x14ac:dyDescent="0.25">
      <c r="B31" s="33" t="s">
        <v>114</v>
      </c>
      <c r="C31" s="395" t="s">
        <v>204</v>
      </c>
      <c r="D31" s="93"/>
      <c r="E31" s="578" t="s">
        <v>26</v>
      </c>
      <c r="F31" s="578"/>
      <c r="G31" s="578"/>
      <c r="H31" s="578"/>
      <c r="I31" s="578"/>
      <c r="J31" s="578"/>
      <c r="K31" s="392">
        <v>198</v>
      </c>
      <c r="L31" s="44" t="s">
        <v>10</v>
      </c>
      <c r="M31" s="73"/>
      <c r="N31" s="228">
        <v>0</v>
      </c>
      <c r="O31" s="229">
        <v>0</v>
      </c>
      <c r="P31" s="228">
        <v>0</v>
      </c>
      <c r="Q31" s="229">
        <v>0</v>
      </c>
      <c r="R31" s="228">
        <v>0</v>
      </c>
      <c r="S31" s="229">
        <v>0</v>
      </c>
      <c r="T31" s="228">
        <v>0</v>
      </c>
      <c r="U31" s="229">
        <v>0</v>
      </c>
      <c r="V31" s="228">
        <v>0</v>
      </c>
      <c r="W31" s="229">
        <v>0</v>
      </c>
      <c r="X31" s="228">
        <v>0</v>
      </c>
      <c r="Y31" s="229">
        <v>0</v>
      </c>
      <c r="Z31" s="228">
        <v>0</v>
      </c>
      <c r="AA31" s="229">
        <v>0</v>
      </c>
      <c r="AB31" s="228">
        <v>0</v>
      </c>
      <c r="AC31" s="229">
        <v>0</v>
      </c>
    </row>
    <row r="32" spans="2:29" s="9" customFormat="1" ht="15" customHeight="1" x14ac:dyDescent="0.25">
      <c r="B32" s="32" t="s">
        <v>116</v>
      </c>
      <c r="C32" s="392" t="s">
        <v>115</v>
      </c>
      <c r="D32" s="93"/>
      <c r="E32" s="578" t="s">
        <v>26</v>
      </c>
      <c r="F32" s="578"/>
      <c r="G32" s="578"/>
      <c r="H32" s="578"/>
      <c r="I32" s="578"/>
      <c r="J32" s="578"/>
      <c r="K32" s="392">
        <v>10</v>
      </c>
      <c r="L32" s="44" t="s">
        <v>10</v>
      </c>
      <c r="M32" s="73"/>
      <c r="N32" s="228">
        <v>0</v>
      </c>
      <c r="O32" s="233">
        <v>0</v>
      </c>
      <c r="P32" s="228">
        <v>0</v>
      </c>
      <c r="Q32" s="233">
        <v>0</v>
      </c>
      <c r="R32" s="228">
        <v>0</v>
      </c>
      <c r="S32" s="233">
        <v>0</v>
      </c>
      <c r="T32" s="230">
        <v>0</v>
      </c>
      <c r="U32" s="233">
        <v>0</v>
      </c>
      <c r="V32" s="230">
        <v>0</v>
      </c>
      <c r="W32" s="233">
        <v>0</v>
      </c>
      <c r="X32" s="230">
        <v>0</v>
      </c>
      <c r="Y32" s="233">
        <v>0</v>
      </c>
      <c r="Z32" s="230">
        <v>0</v>
      </c>
      <c r="AA32" s="233">
        <v>0</v>
      </c>
      <c r="AB32" s="230">
        <v>0</v>
      </c>
      <c r="AC32" s="233">
        <v>0</v>
      </c>
    </row>
    <row r="33" spans="2:29" s="9" customFormat="1" ht="15" customHeight="1" x14ac:dyDescent="0.25">
      <c r="B33" s="32" t="s">
        <v>117</v>
      </c>
      <c r="C33" s="392" t="s">
        <v>118</v>
      </c>
      <c r="D33" s="93"/>
      <c r="E33" s="578" t="s">
        <v>26</v>
      </c>
      <c r="F33" s="578"/>
      <c r="G33" s="578"/>
      <c r="H33" s="578"/>
      <c r="I33" s="578"/>
      <c r="J33" s="578"/>
      <c r="K33" s="392">
        <v>6</v>
      </c>
      <c r="L33" s="44" t="s">
        <v>10</v>
      </c>
      <c r="M33" s="73"/>
      <c r="N33" s="228">
        <v>0</v>
      </c>
      <c r="O33" s="233">
        <v>0</v>
      </c>
      <c r="P33" s="228">
        <v>0</v>
      </c>
      <c r="Q33" s="233">
        <v>0</v>
      </c>
      <c r="R33" s="228">
        <v>0</v>
      </c>
      <c r="S33" s="233">
        <v>0</v>
      </c>
      <c r="T33" s="230">
        <v>0</v>
      </c>
      <c r="U33" s="233">
        <v>0</v>
      </c>
      <c r="V33" s="230">
        <v>0</v>
      </c>
      <c r="W33" s="233">
        <v>0</v>
      </c>
      <c r="X33" s="230">
        <v>0</v>
      </c>
      <c r="Y33" s="233">
        <v>0</v>
      </c>
      <c r="Z33" s="230">
        <v>0</v>
      </c>
      <c r="AA33" s="233">
        <v>0</v>
      </c>
      <c r="AB33" s="230">
        <v>0</v>
      </c>
      <c r="AC33" s="233">
        <v>0</v>
      </c>
    </row>
    <row r="34" spans="2:29" s="9" customFormat="1" ht="27" customHeight="1" x14ac:dyDescent="0.25">
      <c r="B34" s="32" t="s">
        <v>120</v>
      </c>
      <c r="C34" s="395" t="s">
        <v>119</v>
      </c>
      <c r="D34" s="92"/>
      <c r="E34" s="578" t="s">
        <v>92</v>
      </c>
      <c r="F34" s="578"/>
      <c r="G34" s="578"/>
      <c r="H34" s="578"/>
      <c r="I34" s="578"/>
      <c r="J34" s="578"/>
      <c r="K34" s="392">
        <v>152</v>
      </c>
      <c r="L34" s="44" t="s">
        <v>91</v>
      </c>
      <c r="M34" s="73"/>
      <c r="N34" s="228">
        <v>86</v>
      </c>
      <c r="O34" s="239">
        <v>0</v>
      </c>
      <c r="P34" s="228">
        <v>86</v>
      </c>
      <c r="Q34" s="239">
        <v>0</v>
      </c>
      <c r="R34" s="228">
        <v>86</v>
      </c>
      <c r="S34" s="239">
        <v>0</v>
      </c>
      <c r="T34" s="310">
        <v>86</v>
      </c>
      <c r="U34" s="348">
        <v>0</v>
      </c>
      <c r="V34" s="310">
        <v>86</v>
      </c>
      <c r="W34" s="239">
        <v>0</v>
      </c>
      <c r="X34" s="232">
        <v>72</v>
      </c>
      <c r="Y34" s="239">
        <v>0</v>
      </c>
      <c r="Z34" s="232">
        <v>72</v>
      </c>
      <c r="AA34" s="239">
        <v>0</v>
      </c>
      <c r="AB34" s="232">
        <v>68</v>
      </c>
      <c r="AC34" s="239">
        <v>0</v>
      </c>
    </row>
    <row r="35" spans="2:29" s="9" customFormat="1" ht="16.5" customHeight="1" x14ac:dyDescent="0.25">
      <c r="B35" s="32" t="s">
        <v>121</v>
      </c>
      <c r="C35" s="392" t="s">
        <v>122</v>
      </c>
      <c r="D35" s="96"/>
      <c r="E35" s="578" t="s">
        <v>26</v>
      </c>
      <c r="F35" s="578"/>
      <c r="G35" s="578"/>
      <c r="H35" s="578"/>
      <c r="I35" s="578"/>
      <c r="J35" s="578"/>
      <c r="K35" s="392">
        <v>6</v>
      </c>
      <c r="L35" s="44" t="s">
        <v>10</v>
      </c>
      <c r="M35" s="73"/>
      <c r="N35" s="228">
        <v>0</v>
      </c>
      <c r="O35" s="239">
        <v>0</v>
      </c>
      <c r="P35" s="228">
        <v>0</v>
      </c>
      <c r="Q35" s="239">
        <v>0</v>
      </c>
      <c r="R35" s="228">
        <v>0</v>
      </c>
      <c r="S35" s="239">
        <v>0</v>
      </c>
      <c r="T35" s="232">
        <v>0</v>
      </c>
      <c r="U35" s="239">
        <v>0</v>
      </c>
      <c r="V35" s="232">
        <v>0</v>
      </c>
      <c r="W35" s="239">
        <v>0</v>
      </c>
      <c r="X35" s="232">
        <v>0</v>
      </c>
      <c r="Y35" s="239">
        <v>0</v>
      </c>
      <c r="Z35" s="232">
        <v>0</v>
      </c>
      <c r="AA35" s="239">
        <v>0</v>
      </c>
      <c r="AB35" s="232">
        <v>0</v>
      </c>
      <c r="AC35" s="239">
        <v>0</v>
      </c>
    </row>
    <row r="36" spans="2:29" s="9" customFormat="1" ht="24.75" customHeight="1" x14ac:dyDescent="0.25">
      <c r="B36" s="32" t="s">
        <v>123</v>
      </c>
      <c r="C36" s="395" t="s">
        <v>124</v>
      </c>
      <c r="D36" s="92"/>
      <c r="E36" s="578" t="s">
        <v>92</v>
      </c>
      <c r="F36" s="578"/>
      <c r="G36" s="578"/>
      <c r="H36" s="578"/>
      <c r="I36" s="578"/>
      <c r="J36" s="578"/>
      <c r="K36" s="392">
        <v>118</v>
      </c>
      <c r="L36" s="44" t="s">
        <v>91</v>
      </c>
      <c r="M36" s="73"/>
      <c r="N36" s="228">
        <v>40</v>
      </c>
      <c r="O36" s="239">
        <v>0</v>
      </c>
      <c r="P36" s="228">
        <v>40</v>
      </c>
      <c r="Q36" s="239">
        <v>0</v>
      </c>
      <c r="R36" s="228">
        <v>40</v>
      </c>
      <c r="S36" s="239">
        <v>0</v>
      </c>
      <c r="T36" s="232">
        <v>40</v>
      </c>
      <c r="U36" s="239">
        <v>0</v>
      </c>
      <c r="V36" s="232">
        <v>40</v>
      </c>
      <c r="W36" s="239">
        <v>0</v>
      </c>
      <c r="X36" s="232">
        <v>40</v>
      </c>
      <c r="Y36" s="239">
        <v>0</v>
      </c>
      <c r="Z36" s="232">
        <v>40</v>
      </c>
      <c r="AA36" s="239">
        <v>0</v>
      </c>
      <c r="AB36" s="232">
        <v>40</v>
      </c>
      <c r="AC36" s="239">
        <v>0</v>
      </c>
    </row>
    <row r="37" spans="2:29" s="9" customFormat="1" ht="15" customHeight="1" x14ac:dyDescent="0.25">
      <c r="B37" s="32" t="s">
        <v>125</v>
      </c>
      <c r="C37" s="392" t="s">
        <v>126</v>
      </c>
      <c r="D37" s="93"/>
      <c r="E37" s="578" t="s">
        <v>26</v>
      </c>
      <c r="F37" s="578"/>
      <c r="G37" s="578"/>
      <c r="H37" s="578"/>
      <c r="I37" s="578"/>
      <c r="J37" s="578"/>
      <c r="K37" s="392">
        <v>6</v>
      </c>
      <c r="L37" s="44" t="s">
        <v>10</v>
      </c>
      <c r="M37" s="73"/>
      <c r="N37" s="228">
        <v>0</v>
      </c>
      <c r="O37" s="239">
        <v>0</v>
      </c>
      <c r="P37" s="228">
        <v>0</v>
      </c>
      <c r="Q37" s="239">
        <v>0</v>
      </c>
      <c r="R37" s="228">
        <v>0</v>
      </c>
      <c r="S37" s="239">
        <v>0</v>
      </c>
      <c r="T37" s="232">
        <v>0</v>
      </c>
      <c r="U37" s="239">
        <v>0</v>
      </c>
      <c r="V37" s="232">
        <v>0</v>
      </c>
      <c r="W37" s="239">
        <v>0</v>
      </c>
      <c r="X37" s="232">
        <v>0</v>
      </c>
      <c r="Y37" s="239">
        <v>0</v>
      </c>
      <c r="Z37" s="232">
        <v>0</v>
      </c>
      <c r="AA37" s="239">
        <v>0</v>
      </c>
      <c r="AB37" s="232">
        <v>0</v>
      </c>
      <c r="AC37" s="239">
        <v>0</v>
      </c>
    </row>
    <row r="38" spans="2:29" s="9" customFormat="1" ht="26.25" customHeight="1" x14ac:dyDescent="0.25">
      <c r="B38" s="32" t="s">
        <v>127</v>
      </c>
      <c r="C38" s="395" t="s">
        <v>128</v>
      </c>
      <c r="D38" s="92"/>
      <c r="E38" s="578" t="s">
        <v>92</v>
      </c>
      <c r="F38" s="578"/>
      <c r="G38" s="578"/>
      <c r="H38" s="578"/>
      <c r="I38" s="578"/>
      <c r="J38" s="578"/>
      <c r="K38" s="392">
        <v>155</v>
      </c>
      <c r="L38" s="44" t="s">
        <v>25</v>
      </c>
      <c r="M38" s="73"/>
      <c r="N38" s="228">
        <v>89</v>
      </c>
      <c r="O38" s="348">
        <v>4</v>
      </c>
      <c r="P38" s="228">
        <v>89</v>
      </c>
      <c r="Q38" s="348">
        <v>4</v>
      </c>
      <c r="R38" s="228">
        <v>89</v>
      </c>
      <c r="S38" s="348">
        <v>4</v>
      </c>
      <c r="T38" s="232">
        <v>89</v>
      </c>
      <c r="U38" s="239">
        <v>4</v>
      </c>
      <c r="V38" s="232">
        <v>89</v>
      </c>
      <c r="W38" s="239">
        <v>0</v>
      </c>
      <c r="X38" s="232">
        <v>89</v>
      </c>
      <c r="Y38" s="239">
        <v>0</v>
      </c>
      <c r="Z38" s="232">
        <v>89</v>
      </c>
      <c r="AA38" s="239">
        <v>0</v>
      </c>
      <c r="AB38" s="232">
        <v>84</v>
      </c>
      <c r="AC38" s="239">
        <v>0</v>
      </c>
    </row>
    <row r="39" spans="2:29" s="9" customFormat="1" ht="15.75" customHeight="1" x14ac:dyDescent="0.25">
      <c r="B39" s="32" t="s">
        <v>129</v>
      </c>
      <c r="C39" s="395" t="s">
        <v>130</v>
      </c>
      <c r="D39" s="92"/>
      <c r="E39" s="578" t="s">
        <v>92</v>
      </c>
      <c r="F39" s="578"/>
      <c r="G39" s="578"/>
      <c r="H39" s="578"/>
      <c r="I39" s="578"/>
      <c r="J39" s="578"/>
      <c r="K39" s="392">
        <v>6</v>
      </c>
      <c r="L39" s="44" t="s">
        <v>10</v>
      </c>
      <c r="M39" s="73"/>
      <c r="N39" s="228">
        <v>1</v>
      </c>
      <c r="O39" s="239">
        <v>0</v>
      </c>
      <c r="P39" s="228">
        <v>1</v>
      </c>
      <c r="Q39" s="239">
        <v>0</v>
      </c>
      <c r="R39" s="228">
        <v>1</v>
      </c>
      <c r="S39" s="239">
        <v>0</v>
      </c>
      <c r="T39" s="232">
        <v>1</v>
      </c>
      <c r="U39" s="239">
        <v>0</v>
      </c>
      <c r="V39" s="232">
        <v>1</v>
      </c>
      <c r="W39" s="239">
        <v>0</v>
      </c>
      <c r="X39" s="232">
        <v>1</v>
      </c>
      <c r="Y39" s="239">
        <v>0</v>
      </c>
      <c r="Z39" s="232">
        <v>1</v>
      </c>
      <c r="AA39" s="239">
        <v>0</v>
      </c>
      <c r="AB39" s="232">
        <v>0</v>
      </c>
      <c r="AC39" s="239">
        <v>0</v>
      </c>
    </row>
    <row r="40" spans="2:29" s="9" customFormat="1" ht="26.25" customHeight="1" x14ac:dyDescent="0.25">
      <c r="B40" s="32" t="s">
        <v>131</v>
      </c>
      <c r="C40" s="395" t="s">
        <v>132</v>
      </c>
      <c r="D40" s="92"/>
      <c r="E40" s="578" t="s">
        <v>92</v>
      </c>
      <c r="F40" s="578"/>
      <c r="G40" s="578"/>
      <c r="H40" s="578"/>
      <c r="I40" s="578"/>
      <c r="J40" s="578"/>
      <c r="K40" s="392">
        <v>239</v>
      </c>
      <c r="L40" s="44" t="s">
        <v>91</v>
      </c>
      <c r="M40" s="73"/>
      <c r="N40" s="228">
        <v>116</v>
      </c>
      <c r="O40" s="239">
        <v>0</v>
      </c>
      <c r="P40" s="228">
        <v>116</v>
      </c>
      <c r="Q40" s="239">
        <v>0</v>
      </c>
      <c r="R40" s="228">
        <v>116</v>
      </c>
      <c r="S40" s="239">
        <v>0</v>
      </c>
      <c r="T40" s="310">
        <v>85</v>
      </c>
      <c r="U40" s="348">
        <v>0</v>
      </c>
      <c r="V40" s="310">
        <v>85</v>
      </c>
      <c r="W40" s="239">
        <v>0</v>
      </c>
      <c r="X40" s="232">
        <v>62</v>
      </c>
      <c r="Y40" s="239">
        <v>0</v>
      </c>
      <c r="Z40" s="232">
        <v>62</v>
      </c>
      <c r="AA40" s="239">
        <v>0</v>
      </c>
      <c r="AB40" s="232">
        <v>62</v>
      </c>
      <c r="AC40" s="239">
        <v>0</v>
      </c>
    </row>
    <row r="41" spans="2:29" s="9" customFormat="1" ht="15" customHeight="1" x14ac:dyDescent="0.25">
      <c r="B41" s="32" t="s">
        <v>133</v>
      </c>
      <c r="C41" s="395" t="s">
        <v>134</v>
      </c>
      <c r="D41" s="93"/>
      <c r="E41" s="578" t="s">
        <v>26</v>
      </c>
      <c r="F41" s="578"/>
      <c r="G41" s="578"/>
      <c r="H41" s="578"/>
      <c r="I41" s="578"/>
      <c r="J41" s="578"/>
      <c r="K41" s="392">
        <v>6</v>
      </c>
      <c r="L41" s="44" t="s">
        <v>10</v>
      </c>
      <c r="M41" s="73"/>
      <c r="N41" s="228">
        <v>0</v>
      </c>
      <c r="O41" s="233">
        <v>0</v>
      </c>
      <c r="P41" s="228">
        <v>0</v>
      </c>
      <c r="Q41" s="233">
        <v>0</v>
      </c>
      <c r="R41" s="228">
        <v>0</v>
      </c>
      <c r="S41" s="233">
        <v>0</v>
      </c>
      <c r="T41" s="230">
        <v>0</v>
      </c>
      <c r="U41" s="233">
        <v>0</v>
      </c>
      <c r="V41" s="230">
        <v>0</v>
      </c>
      <c r="W41" s="233">
        <v>0</v>
      </c>
      <c r="X41" s="230">
        <v>0</v>
      </c>
      <c r="Y41" s="233">
        <v>0</v>
      </c>
      <c r="Z41" s="230">
        <v>0</v>
      </c>
      <c r="AA41" s="233">
        <v>0</v>
      </c>
      <c r="AB41" s="230">
        <v>0</v>
      </c>
      <c r="AC41" s="233">
        <v>0</v>
      </c>
    </row>
    <row r="42" spans="2:29" s="9" customFormat="1" ht="26.25" customHeight="1" x14ac:dyDescent="0.25">
      <c r="B42" s="32" t="s">
        <v>135</v>
      </c>
      <c r="C42" s="395" t="s">
        <v>136</v>
      </c>
      <c r="D42" s="92"/>
      <c r="E42" s="578" t="s">
        <v>92</v>
      </c>
      <c r="F42" s="578"/>
      <c r="G42" s="578"/>
      <c r="H42" s="578"/>
      <c r="I42" s="578"/>
      <c r="J42" s="578"/>
      <c r="K42" s="392">
        <v>173</v>
      </c>
      <c r="L42" s="44" t="s">
        <v>91</v>
      </c>
      <c r="M42" s="73"/>
      <c r="N42" s="228">
        <v>24</v>
      </c>
      <c r="O42" s="233">
        <v>0</v>
      </c>
      <c r="P42" s="228">
        <v>24</v>
      </c>
      <c r="Q42" s="233">
        <v>0</v>
      </c>
      <c r="R42" s="228">
        <v>24</v>
      </c>
      <c r="S42" s="233">
        <v>0</v>
      </c>
      <c r="T42" s="230">
        <v>24</v>
      </c>
      <c r="U42" s="233">
        <v>0</v>
      </c>
      <c r="V42" s="230">
        <v>0</v>
      </c>
      <c r="W42" s="233">
        <v>0</v>
      </c>
      <c r="X42" s="230">
        <v>0</v>
      </c>
      <c r="Y42" s="233">
        <v>0</v>
      </c>
      <c r="Z42" s="230">
        <v>0</v>
      </c>
      <c r="AA42" s="233">
        <v>0</v>
      </c>
      <c r="AB42" s="230">
        <v>0</v>
      </c>
      <c r="AC42" s="233">
        <v>0</v>
      </c>
    </row>
    <row r="43" spans="2:29" s="9" customFormat="1" ht="17.25" customHeight="1" x14ac:dyDescent="0.25">
      <c r="B43" s="32" t="s">
        <v>137</v>
      </c>
      <c r="C43" s="395" t="s">
        <v>138</v>
      </c>
      <c r="D43" s="92"/>
      <c r="E43" s="578" t="s">
        <v>92</v>
      </c>
      <c r="F43" s="578"/>
      <c r="G43" s="578"/>
      <c r="H43" s="578"/>
      <c r="I43" s="578"/>
      <c r="J43" s="578"/>
      <c r="K43" s="392">
        <v>6</v>
      </c>
      <c r="L43" s="44" t="s">
        <v>91</v>
      </c>
      <c r="M43" s="73"/>
      <c r="N43" s="228">
        <v>2</v>
      </c>
      <c r="O43" s="233">
        <v>0</v>
      </c>
      <c r="P43" s="228">
        <v>2</v>
      </c>
      <c r="Q43" s="233">
        <v>0</v>
      </c>
      <c r="R43" s="228">
        <v>0</v>
      </c>
      <c r="S43" s="233">
        <v>0</v>
      </c>
      <c r="T43" s="230">
        <v>0</v>
      </c>
      <c r="U43" s="233">
        <v>0</v>
      </c>
      <c r="V43" s="230">
        <v>0</v>
      </c>
      <c r="W43" s="233">
        <v>0</v>
      </c>
      <c r="X43" s="230">
        <v>0</v>
      </c>
      <c r="Y43" s="233">
        <v>0</v>
      </c>
      <c r="Z43" s="230">
        <v>0</v>
      </c>
      <c r="AA43" s="233">
        <v>0</v>
      </c>
      <c r="AB43" s="230">
        <v>0</v>
      </c>
      <c r="AC43" s="233">
        <v>0</v>
      </c>
    </row>
    <row r="44" spans="2:29" s="9" customFormat="1" ht="21.75" customHeight="1" thickBot="1" x14ac:dyDescent="0.3">
      <c r="B44" s="32" t="s">
        <v>139</v>
      </c>
      <c r="C44" s="395" t="s">
        <v>140</v>
      </c>
      <c r="D44" s="92"/>
      <c r="E44" s="578" t="s">
        <v>92</v>
      </c>
      <c r="F44" s="578"/>
      <c r="G44" s="578"/>
      <c r="H44" s="578"/>
      <c r="I44" s="578"/>
      <c r="J44" s="578"/>
      <c r="K44" s="392">
        <v>69</v>
      </c>
      <c r="L44" s="44" t="s">
        <v>91</v>
      </c>
      <c r="M44" s="73"/>
      <c r="N44" s="228">
        <v>4</v>
      </c>
      <c r="O44" s="235">
        <v>0</v>
      </c>
      <c r="P44" s="228">
        <v>4</v>
      </c>
      <c r="Q44" s="235">
        <v>0</v>
      </c>
      <c r="R44" s="228">
        <v>1</v>
      </c>
      <c r="S44" s="235">
        <v>0</v>
      </c>
      <c r="T44" s="234">
        <v>0</v>
      </c>
      <c r="U44" s="235">
        <v>0</v>
      </c>
      <c r="V44" s="234">
        <v>0</v>
      </c>
      <c r="W44" s="235">
        <v>0</v>
      </c>
      <c r="X44" s="234">
        <v>0</v>
      </c>
      <c r="Y44" s="235">
        <v>0</v>
      </c>
      <c r="Z44" s="234">
        <v>0</v>
      </c>
      <c r="AA44" s="235">
        <v>0</v>
      </c>
      <c r="AB44" s="234">
        <v>0</v>
      </c>
      <c r="AC44" s="235">
        <v>0</v>
      </c>
    </row>
    <row r="45" spans="2:29" s="9" customFormat="1" ht="15.75" customHeight="1" thickBot="1" x14ac:dyDescent="0.3">
      <c r="B45" s="238"/>
      <c r="C45" s="225"/>
      <c r="D45" s="226"/>
      <c r="E45" s="391"/>
      <c r="F45" s="391"/>
      <c r="G45" s="391"/>
      <c r="H45" s="391"/>
      <c r="I45" s="391"/>
      <c r="J45" s="391"/>
      <c r="K45" s="391"/>
      <c r="L45" s="227"/>
      <c r="M45" s="39" t="s">
        <v>228</v>
      </c>
      <c r="N45" s="228">
        <f>SUM(N31:N44)</f>
        <v>362</v>
      </c>
      <c r="O45" s="241">
        <f>SUM(O31:O44)</f>
        <v>4</v>
      </c>
      <c r="P45" s="228">
        <v>362</v>
      </c>
      <c r="Q45" s="241">
        <v>4</v>
      </c>
      <c r="R45" s="228">
        <v>357</v>
      </c>
      <c r="S45" s="241">
        <v>4</v>
      </c>
      <c r="T45" s="240">
        <v>301</v>
      </c>
      <c r="U45" s="241">
        <v>4</v>
      </c>
      <c r="V45" s="240">
        <f>SUM(V31:V44)</f>
        <v>301</v>
      </c>
      <c r="W45" s="241">
        <f>SUM(W31:W44)</f>
        <v>0</v>
      </c>
      <c r="X45" s="240">
        <f>SUM(X31:X44)</f>
        <v>264</v>
      </c>
      <c r="Y45" s="241">
        <f>SUM(Y31:Y44)</f>
        <v>0</v>
      </c>
      <c r="Z45" s="240">
        <v>264</v>
      </c>
      <c r="AA45" s="241">
        <v>0</v>
      </c>
      <c r="AB45" s="240">
        <f>SUM(AB31:AB44)</f>
        <v>254</v>
      </c>
      <c r="AC45" s="241">
        <f>SUM(AC31:AC44)</f>
        <v>0</v>
      </c>
    </row>
    <row r="46" spans="2:29" s="37" customFormat="1" ht="10.5" customHeight="1" x14ac:dyDescent="0.25">
      <c r="B46" s="558" t="s">
        <v>161</v>
      </c>
      <c r="C46" s="559"/>
      <c r="D46" s="559"/>
      <c r="E46" s="559"/>
      <c r="F46" s="559"/>
      <c r="G46" s="559"/>
      <c r="H46" s="559"/>
      <c r="I46" s="559"/>
      <c r="J46" s="559"/>
      <c r="K46" s="559"/>
      <c r="L46" s="560"/>
      <c r="M46" s="98"/>
      <c r="N46" s="351"/>
      <c r="O46" s="352"/>
      <c r="P46" s="351"/>
      <c r="Q46" s="352"/>
      <c r="R46" s="351"/>
      <c r="S46" s="352"/>
      <c r="T46" s="351"/>
      <c r="U46" s="352"/>
      <c r="V46" s="351"/>
      <c r="W46" s="352"/>
      <c r="X46" s="351"/>
      <c r="Y46" s="352"/>
      <c r="Z46" s="351"/>
      <c r="AA46" s="352"/>
      <c r="AB46" s="351"/>
      <c r="AC46" s="352"/>
    </row>
    <row r="47" spans="2:29" s="9" customFormat="1" ht="20.25" customHeight="1" x14ac:dyDescent="0.25">
      <c r="B47" s="32" t="s">
        <v>142</v>
      </c>
      <c r="C47" s="395" t="s">
        <v>141</v>
      </c>
      <c r="D47" s="29"/>
      <c r="E47" s="579" t="s">
        <v>2</v>
      </c>
      <c r="F47" s="579"/>
      <c r="G47" s="579"/>
      <c r="H47" s="579"/>
      <c r="I47" s="579"/>
      <c r="J47" s="580"/>
      <c r="K47" s="392">
        <v>491</v>
      </c>
      <c r="L47" s="44" t="s">
        <v>4</v>
      </c>
      <c r="M47" s="73"/>
      <c r="N47" s="218"/>
      <c r="O47" s="219"/>
      <c r="P47" s="218"/>
      <c r="Q47" s="219"/>
      <c r="R47" s="218"/>
      <c r="S47" s="219"/>
      <c r="T47" s="218"/>
      <c r="U47" s="219"/>
      <c r="V47" s="218"/>
      <c r="W47" s="219"/>
      <c r="X47" s="218"/>
      <c r="Y47" s="219"/>
      <c r="Z47" s="218"/>
      <c r="AA47" s="219"/>
      <c r="AB47" s="218"/>
      <c r="AC47" s="219"/>
    </row>
    <row r="48" spans="2:29" s="84" customFormat="1" ht="11.25" customHeight="1" thickBot="1" x14ac:dyDescent="0.3">
      <c r="B48" s="558" t="s">
        <v>181</v>
      </c>
      <c r="C48" s="559"/>
      <c r="D48" s="559"/>
      <c r="E48" s="559"/>
      <c r="F48" s="559"/>
      <c r="G48" s="559"/>
      <c r="H48" s="559"/>
      <c r="I48" s="559"/>
      <c r="J48" s="559"/>
      <c r="K48" s="559"/>
      <c r="L48" s="560"/>
      <c r="M48" s="98"/>
      <c r="N48" s="353"/>
      <c r="O48" s="354"/>
      <c r="P48" s="353"/>
      <c r="Q48" s="354"/>
      <c r="R48" s="353"/>
      <c r="S48" s="354"/>
      <c r="T48" s="353"/>
      <c r="U48" s="354"/>
      <c r="V48" s="353"/>
      <c r="W48" s="354"/>
      <c r="X48" s="355"/>
      <c r="Y48" s="356"/>
      <c r="Z48" s="355"/>
      <c r="AA48" s="356"/>
      <c r="AB48" s="355"/>
      <c r="AC48" s="356"/>
    </row>
    <row r="49" spans="2:29" s="9" customFormat="1" ht="23.25" customHeight="1" x14ac:dyDescent="0.25">
      <c r="B49" s="32" t="s">
        <v>190</v>
      </c>
      <c r="C49" s="395" t="s">
        <v>193</v>
      </c>
      <c r="D49" s="86"/>
      <c r="E49" s="578" t="s">
        <v>26</v>
      </c>
      <c r="F49" s="578"/>
      <c r="G49" s="578"/>
      <c r="H49" s="578"/>
      <c r="I49" s="578"/>
      <c r="J49" s="578"/>
      <c r="K49" s="392">
        <v>348</v>
      </c>
      <c r="L49" s="44" t="s">
        <v>10</v>
      </c>
      <c r="M49" s="73"/>
      <c r="N49" s="228">
        <v>0</v>
      </c>
      <c r="O49" s="233">
        <v>0</v>
      </c>
      <c r="P49" s="228">
        <v>0</v>
      </c>
      <c r="Q49" s="233">
        <v>0</v>
      </c>
      <c r="R49" s="228">
        <v>0</v>
      </c>
      <c r="S49" s="233">
        <v>0</v>
      </c>
      <c r="T49" s="230">
        <v>0</v>
      </c>
      <c r="U49" s="233">
        <v>0</v>
      </c>
      <c r="V49" s="230">
        <v>0</v>
      </c>
      <c r="W49" s="233">
        <v>0</v>
      </c>
      <c r="X49" s="228">
        <v>0</v>
      </c>
      <c r="Y49" s="229">
        <v>0</v>
      </c>
      <c r="Z49" s="228">
        <v>0</v>
      </c>
      <c r="AA49" s="229">
        <v>0</v>
      </c>
      <c r="AB49" s="228">
        <v>0</v>
      </c>
      <c r="AC49" s="229">
        <v>0</v>
      </c>
    </row>
    <row r="50" spans="2:29" s="9" customFormat="1" ht="21" customHeight="1" x14ac:dyDescent="0.25">
      <c r="B50" s="32" t="s">
        <v>191</v>
      </c>
      <c r="C50" s="395" t="s">
        <v>192</v>
      </c>
      <c r="D50" s="86"/>
      <c r="E50" s="578" t="s">
        <v>26</v>
      </c>
      <c r="F50" s="578"/>
      <c r="G50" s="578"/>
      <c r="H50" s="578"/>
      <c r="I50" s="578"/>
      <c r="J50" s="578"/>
      <c r="K50" s="392">
        <v>6</v>
      </c>
      <c r="L50" s="44" t="s">
        <v>10</v>
      </c>
      <c r="M50" s="73"/>
      <c r="N50" s="228">
        <v>0</v>
      </c>
      <c r="O50" s="233">
        <v>0</v>
      </c>
      <c r="P50" s="228">
        <v>0</v>
      </c>
      <c r="Q50" s="233">
        <v>0</v>
      </c>
      <c r="R50" s="228">
        <v>0</v>
      </c>
      <c r="S50" s="233">
        <v>0</v>
      </c>
      <c r="T50" s="230">
        <v>0</v>
      </c>
      <c r="U50" s="233">
        <v>0</v>
      </c>
      <c r="V50" s="230">
        <v>0</v>
      </c>
      <c r="W50" s="233">
        <v>0</v>
      </c>
      <c r="X50" s="230">
        <v>0</v>
      </c>
      <c r="Y50" s="233">
        <v>0</v>
      </c>
      <c r="Z50" s="230">
        <v>0</v>
      </c>
      <c r="AA50" s="233">
        <v>0</v>
      </c>
      <c r="AB50" s="230">
        <v>0</v>
      </c>
      <c r="AC50" s="233">
        <v>0</v>
      </c>
    </row>
    <row r="51" spans="2:29" s="9" customFormat="1" ht="21" customHeight="1" x14ac:dyDescent="0.25">
      <c r="B51" s="32" t="s">
        <v>147</v>
      </c>
      <c r="C51" s="395" t="s">
        <v>146</v>
      </c>
      <c r="D51" s="86"/>
      <c r="E51" s="578" t="s">
        <v>26</v>
      </c>
      <c r="F51" s="578"/>
      <c r="G51" s="578"/>
      <c r="H51" s="578"/>
      <c r="I51" s="578"/>
      <c r="J51" s="578"/>
      <c r="K51" s="392">
        <v>175</v>
      </c>
      <c r="L51" s="44" t="s">
        <v>10</v>
      </c>
      <c r="M51" s="73"/>
      <c r="N51" s="228">
        <v>0</v>
      </c>
      <c r="O51" s="233">
        <v>0</v>
      </c>
      <c r="P51" s="228">
        <v>0</v>
      </c>
      <c r="Q51" s="233">
        <v>0</v>
      </c>
      <c r="R51" s="228">
        <v>0</v>
      </c>
      <c r="S51" s="233">
        <v>0</v>
      </c>
      <c r="T51" s="230">
        <v>0</v>
      </c>
      <c r="U51" s="233">
        <v>0</v>
      </c>
      <c r="V51" s="230">
        <v>0</v>
      </c>
      <c r="W51" s="233">
        <v>0</v>
      </c>
      <c r="X51" s="230">
        <v>0</v>
      </c>
      <c r="Y51" s="233">
        <v>0</v>
      </c>
      <c r="Z51" s="230">
        <v>0</v>
      </c>
      <c r="AA51" s="233">
        <v>0</v>
      </c>
      <c r="AB51" s="230">
        <v>0</v>
      </c>
      <c r="AC51" s="233">
        <v>0</v>
      </c>
    </row>
    <row r="52" spans="2:29" s="9" customFormat="1" ht="21" customHeight="1" x14ac:dyDescent="0.25">
      <c r="B52" s="32" t="s">
        <v>149</v>
      </c>
      <c r="C52" s="395" t="s">
        <v>148</v>
      </c>
      <c r="D52" s="86"/>
      <c r="E52" s="578" t="s">
        <v>26</v>
      </c>
      <c r="F52" s="578"/>
      <c r="G52" s="578"/>
      <c r="H52" s="578"/>
      <c r="I52" s="578"/>
      <c r="J52" s="578"/>
      <c r="K52" s="392">
        <v>87</v>
      </c>
      <c r="L52" s="44" t="s">
        <v>10</v>
      </c>
      <c r="M52" s="73"/>
      <c r="N52" s="228">
        <v>0</v>
      </c>
      <c r="O52" s="233">
        <v>0</v>
      </c>
      <c r="P52" s="228">
        <v>0</v>
      </c>
      <c r="Q52" s="233">
        <v>0</v>
      </c>
      <c r="R52" s="228">
        <v>0</v>
      </c>
      <c r="S52" s="233">
        <v>0</v>
      </c>
      <c r="T52" s="230">
        <v>0</v>
      </c>
      <c r="U52" s="233">
        <v>0</v>
      </c>
      <c r="V52" s="230">
        <v>0</v>
      </c>
      <c r="W52" s="233">
        <v>0</v>
      </c>
      <c r="X52" s="230">
        <v>0</v>
      </c>
      <c r="Y52" s="233">
        <v>0</v>
      </c>
      <c r="Z52" s="230">
        <v>0</v>
      </c>
      <c r="AA52" s="233">
        <v>0</v>
      </c>
      <c r="AB52" s="230">
        <v>0</v>
      </c>
      <c r="AC52" s="233">
        <v>0</v>
      </c>
    </row>
    <row r="53" spans="2:29" s="9" customFormat="1" ht="23.25" customHeight="1" x14ac:dyDescent="0.25">
      <c r="B53" s="32" t="s">
        <v>151</v>
      </c>
      <c r="C53" s="395" t="s">
        <v>150</v>
      </c>
      <c r="D53" s="86"/>
      <c r="E53" s="578" t="s">
        <v>26</v>
      </c>
      <c r="F53" s="578"/>
      <c r="G53" s="578"/>
      <c r="H53" s="578"/>
      <c r="I53" s="578"/>
      <c r="J53" s="578"/>
      <c r="K53" s="392">
        <v>466</v>
      </c>
      <c r="L53" s="44" t="s">
        <v>10</v>
      </c>
      <c r="M53" s="73"/>
      <c r="N53" s="228">
        <v>0</v>
      </c>
      <c r="O53" s="233">
        <v>0</v>
      </c>
      <c r="P53" s="228">
        <v>0</v>
      </c>
      <c r="Q53" s="233">
        <v>0</v>
      </c>
      <c r="R53" s="228">
        <v>0</v>
      </c>
      <c r="S53" s="233">
        <v>0</v>
      </c>
      <c r="T53" s="230">
        <v>0</v>
      </c>
      <c r="U53" s="233">
        <v>0</v>
      </c>
      <c r="V53" s="230">
        <v>0</v>
      </c>
      <c r="W53" s="233">
        <v>0</v>
      </c>
      <c r="X53" s="230">
        <v>0</v>
      </c>
      <c r="Y53" s="233">
        <v>0</v>
      </c>
      <c r="Z53" s="230">
        <v>0</v>
      </c>
      <c r="AA53" s="233">
        <v>0</v>
      </c>
      <c r="AB53" s="230">
        <v>0</v>
      </c>
      <c r="AC53" s="233">
        <v>0</v>
      </c>
    </row>
    <row r="54" spans="2:29" s="9" customFormat="1" ht="23.25" customHeight="1" x14ac:dyDescent="0.25">
      <c r="B54" s="32" t="s">
        <v>153</v>
      </c>
      <c r="C54" s="395" t="s">
        <v>152</v>
      </c>
      <c r="D54" s="97"/>
      <c r="E54" s="578" t="s">
        <v>26</v>
      </c>
      <c r="F54" s="578"/>
      <c r="G54" s="578"/>
      <c r="H54" s="578"/>
      <c r="I54" s="578"/>
      <c r="J54" s="578"/>
      <c r="K54" s="392">
        <v>12</v>
      </c>
      <c r="L54" s="44" t="s">
        <v>10</v>
      </c>
      <c r="M54" s="73"/>
      <c r="N54" s="228">
        <v>0</v>
      </c>
      <c r="O54" s="233">
        <v>0</v>
      </c>
      <c r="P54" s="228">
        <v>0</v>
      </c>
      <c r="Q54" s="233">
        <v>0</v>
      </c>
      <c r="R54" s="228">
        <v>0</v>
      </c>
      <c r="S54" s="233">
        <v>0</v>
      </c>
      <c r="T54" s="230">
        <v>0</v>
      </c>
      <c r="U54" s="233">
        <v>0</v>
      </c>
      <c r="V54" s="230">
        <v>0</v>
      </c>
      <c r="W54" s="233">
        <v>0</v>
      </c>
      <c r="X54" s="230">
        <v>0</v>
      </c>
      <c r="Y54" s="233">
        <v>0</v>
      </c>
      <c r="Z54" s="230">
        <v>0</v>
      </c>
      <c r="AA54" s="233">
        <v>0</v>
      </c>
      <c r="AB54" s="230">
        <v>0</v>
      </c>
      <c r="AC54" s="233">
        <v>0</v>
      </c>
    </row>
    <row r="55" spans="2:29" s="9" customFormat="1" ht="21" customHeight="1" x14ac:dyDescent="0.25">
      <c r="B55" s="32" t="s">
        <v>155</v>
      </c>
      <c r="C55" s="395" t="s">
        <v>154</v>
      </c>
      <c r="D55" s="97"/>
      <c r="E55" s="578" t="s">
        <v>26</v>
      </c>
      <c r="F55" s="578"/>
      <c r="G55" s="578"/>
      <c r="H55" s="578"/>
      <c r="I55" s="578"/>
      <c r="J55" s="578"/>
      <c r="K55" s="392">
        <v>149</v>
      </c>
      <c r="L55" s="44" t="s">
        <v>10</v>
      </c>
      <c r="M55" s="73"/>
      <c r="N55" s="228">
        <v>0</v>
      </c>
      <c r="O55" s="233">
        <v>0</v>
      </c>
      <c r="P55" s="228">
        <v>0</v>
      </c>
      <c r="Q55" s="233">
        <v>0</v>
      </c>
      <c r="R55" s="228">
        <v>0</v>
      </c>
      <c r="S55" s="233">
        <v>0</v>
      </c>
      <c r="T55" s="230">
        <v>0</v>
      </c>
      <c r="U55" s="233">
        <v>0</v>
      </c>
      <c r="V55" s="230">
        <v>0</v>
      </c>
      <c r="W55" s="233">
        <v>0</v>
      </c>
      <c r="X55" s="230">
        <v>0</v>
      </c>
      <c r="Y55" s="233">
        <v>0</v>
      </c>
      <c r="Z55" s="230">
        <v>0</v>
      </c>
      <c r="AA55" s="233">
        <v>0</v>
      </c>
      <c r="AB55" s="230">
        <v>0</v>
      </c>
      <c r="AC55" s="233">
        <v>0</v>
      </c>
    </row>
    <row r="56" spans="2:29" s="9" customFormat="1" ht="21" customHeight="1" x14ac:dyDescent="0.25">
      <c r="B56" s="32" t="s">
        <v>157</v>
      </c>
      <c r="C56" s="395" t="s">
        <v>156</v>
      </c>
      <c r="D56" s="97"/>
      <c r="E56" s="578" t="s">
        <v>26</v>
      </c>
      <c r="F56" s="578"/>
      <c r="G56" s="578"/>
      <c r="H56" s="578"/>
      <c r="I56" s="578"/>
      <c r="J56" s="578"/>
      <c r="K56" s="392">
        <v>6</v>
      </c>
      <c r="L56" s="44" t="s">
        <v>10</v>
      </c>
      <c r="M56" s="73"/>
      <c r="N56" s="228">
        <v>0</v>
      </c>
      <c r="O56" s="233">
        <v>0</v>
      </c>
      <c r="P56" s="228">
        <v>0</v>
      </c>
      <c r="Q56" s="233">
        <v>0</v>
      </c>
      <c r="R56" s="228">
        <v>0</v>
      </c>
      <c r="S56" s="233">
        <v>0</v>
      </c>
      <c r="T56" s="230">
        <v>0</v>
      </c>
      <c r="U56" s="233">
        <v>0</v>
      </c>
      <c r="V56" s="230">
        <v>0</v>
      </c>
      <c r="W56" s="233">
        <v>0</v>
      </c>
      <c r="X56" s="230">
        <v>0</v>
      </c>
      <c r="Y56" s="233">
        <v>0</v>
      </c>
      <c r="Z56" s="230">
        <v>0</v>
      </c>
      <c r="AA56" s="233">
        <v>0</v>
      </c>
      <c r="AB56" s="230">
        <v>0</v>
      </c>
      <c r="AC56" s="233">
        <v>0</v>
      </c>
    </row>
    <row r="57" spans="2:29" s="9" customFormat="1" ht="21" customHeight="1" thickBot="1" x14ac:dyDescent="0.3">
      <c r="B57" s="140" t="s">
        <v>159</v>
      </c>
      <c r="C57" s="141" t="s">
        <v>158</v>
      </c>
      <c r="D57" s="142"/>
      <c r="E57" s="604" t="s">
        <v>26</v>
      </c>
      <c r="F57" s="604"/>
      <c r="G57" s="604"/>
      <c r="H57" s="604"/>
      <c r="I57" s="604"/>
      <c r="J57" s="604"/>
      <c r="K57" s="393">
        <v>94</v>
      </c>
      <c r="L57" s="144" t="s">
        <v>10</v>
      </c>
      <c r="M57" s="73"/>
      <c r="N57" s="308">
        <v>0</v>
      </c>
      <c r="O57" s="235">
        <v>0</v>
      </c>
      <c r="P57" s="308">
        <v>0</v>
      </c>
      <c r="Q57" s="235">
        <v>0</v>
      </c>
      <c r="R57" s="308">
        <v>0</v>
      </c>
      <c r="S57" s="235">
        <v>0</v>
      </c>
      <c r="T57" s="230">
        <v>0</v>
      </c>
      <c r="U57" s="235">
        <v>0</v>
      </c>
      <c r="V57" s="234">
        <v>0</v>
      </c>
      <c r="W57" s="235">
        <v>0</v>
      </c>
      <c r="X57" s="234">
        <v>0</v>
      </c>
      <c r="Y57" s="235">
        <v>0</v>
      </c>
      <c r="Z57" s="234">
        <v>0</v>
      </c>
      <c r="AA57" s="235">
        <v>0</v>
      </c>
      <c r="AB57" s="234">
        <v>0</v>
      </c>
      <c r="AC57" s="235">
        <v>0</v>
      </c>
    </row>
    <row r="58" spans="2:29" s="6" customFormat="1" ht="12.75" customHeight="1" thickBot="1" x14ac:dyDescent="0.3">
      <c r="B58" s="145"/>
      <c r="C58" s="26"/>
      <c r="D58" s="146"/>
      <c r="E58" s="146"/>
      <c r="F58" s="26"/>
      <c r="G58" s="26"/>
      <c r="H58" s="26"/>
      <c r="I58" s="26"/>
      <c r="J58" s="156" t="s">
        <v>31</v>
      </c>
      <c r="K58" s="147">
        <f>SUM(K11:K57)</f>
        <v>3857</v>
      </c>
      <c r="L58" s="157"/>
      <c r="M58" s="39" t="s">
        <v>228</v>
      </c>
      <c r="N58" s="372">
        <f>SUM(N49:N57)</f>
        <v>0</v>
      </c>
      <c r="O58" s="242">
        <f>SUM(O49:O57)</f>
        <v>0</v>
      </c>
      <c r="P58" s="372">
        <v>0</v>
      </c>
      <c r="Q58" s="242">
        <v>0</v>
      </c>
      <c r="R58" s="372">
        <v>0</v>
      </c>
      <c r="S58" s="242">
        <v>0</v>
      </c>
      <c r="T58" s="242">
        <v>0</v>
      </c>
      <c r="U58" s="242">
        <v>0</v>
      </c>
      <c r="V58" s="242">
        <f t="shared" ref="V58:AC58" si="0">SUM(V49:V57)</f>
        <v>0</v>
      </c>
      <c r="W58" s="242">
        <f t="shared" si="0"/>
        <v>0</v>
      </c>
      <c r="X58" s="242">
        <f t="shared" si="0"/>
        <v>0</v>
      </c>
      <c r="Y58" s="242">
        <f t="shared" si="0"/>
        <v>0</v>
      </c>
      <c r="Z58" s="242">
        <f t="shared" si="0"/>
        <v>0</v>
      </c>
      <c r="AA58" s="242">
        <f t="shared" si="0"/>
        <v>0</v>
      </c>
      <c r="AB58" s="242">
        <f t="shared" si="0"/>
        <v>0</v>
      </c>
      <c r="AC58" s="242">
        <f t="shared" si="0"/>
        <v>0</v>
      </c>
    </row>
    <row r="59" spans="2:29" s="6" customFormat="1" ht="12.75" customHeight="1" thickBot="1" x14ac:dyDescent="0.3">
      <c r="B59" s="153"/>
      <c r="C59" s="3"/>
      <c r="D59" s="2"/>
      <c r="E59" s="2"/>
      <c r="F59" s="3"/>
      <c r="G59" s="3"/>
      <c r="H59" s="3"/>
      <c r="I59" s="3"/>
      <c r="J59" s="154"/>
      <c r="K59" s="155"/>
      <c r="L59" s="74"/>
      <c r="M59" s="74"/>
      <c r="N59" s="218"/>
      <c r="O59" s="219"/>
      <c r="P59" s="218"/>
      <c r="Q59" s="219"/>
      <c r="R59" s="218"/>
      <c r="S59" s="219"/>
      <c r="T59" s="218"/>
      <c r="U59" s="219"/>
      <c r="V59" s="218"/>
      <c r="W59" s="219"/>
      <c r="X59" s="218"/>
      <c r="Y59" s="219"/>
      <c r="Z59" s="218"/>
      <c r="AA59" s="219"/>
      <c r="AB59" s="218"/>
      <c r="AC59" s="219"/>
    </row>
    <row r="60" spans="2:29" s="6" customFormat="1" ht="23.25" thickBot="1" x14ac:dyDescent="0.3">
      <c r="B60" s="136" t="s">
        <v>3</v>
      </c>
      <c r="C60" s="570" t="s">
        <v>185</v>
      </c>
      <c r="D60" s="571"/>
      <c r="E60" s="571"/>
      <c r="F60" s="571"/>
      <c r="G60" s="571"/>
      <c r="H60" s="571"/>
      <c r="I60" s="137"/>
      <c r="J60" s="137"/>
      <c r="K60" s="138" t="s">
        <v>14</v>
      </c>
      <c r="L60" s="139" t="s">
        <v>16</v>
      </c>
      <c r="M60" s="71"/>
      <c r="N60" s="250" t="s">
        <v>226</v>
      </c>
      <c r="O60" s="251" t="s">
        <v>225</v>
      </c>
      <c r="P60" s="250" t="s">
        <v>226</v>
      </c>
      <c r="Q60" s="251" t="s">
        <v>225</v>
      </c>
      <c r="R60" s="250" t="s">
        <v>226</v>
      </c>
      <c r="S60" s="251" t="s">
        <v>225</v>
      </c>
      <c r="T60" s="250" t="s">
        <v>226</v>
      </c>
      <c r="U60" s="251" t="s">
        <v>225</v>
      </c>
      <c r="V60" s="250" t="s">
        <v>226</v>
      </c>
      <c r="W60" s="251" t="s">
        <v>225</v>
      </c>
      <c r="X60" s="250" t="s">
        <v>226</v>
      </c>
      <c r="Y60" s="251" t="s">
        <v>225</v>
      </c>
      <c r="Z60" s="250" t="s">
        <v>226</v>
      </c>
      <c r="AA60" s="251" t="s">
        <v>225</v>
      </c>
      <c r="AB60" s="250" t="s">
        <v>226</v>
      </c>
      <c r="AC60" s="251" t="s">
        <v>225</v>
      </c>
    </row>
    <row r="61" spans="2:29" s="11" customFormat="1" ht="11.25" x14ac:dyDescent="0.2">
      <c r="B61" s="132" t="s">
        <v>15</v>
      </c>
      <c r="C61" s="572"/>
      <c r="D61" s="573"/>
      <c r="E61" s="573"/>
      <c r="F61" s="573"/>
      <c r="G61" s="573"/>
      <c r="H61" s="574"/>
      <c r="I61" s="133"/>
      <c r="J61" s="133"/>
      <c r="K61" s="134" t="s">
        <v>32</v>
      </c>
      <c r="L61" s="135"/>
      <c r="M61" s="72"/>
      <c r="N61" s="228">
        <v>0</v>
      </c>
      <c r="O61" s="215">
        <v>0</v>
      </c>
      <c r="P61" s="228">
        <v>0</v>
      </c>
      <c r="Q61" s="215">
        <v>0</v>
      </c>
      <c r="R61" s="228">
        <v>0</v>
      </c>
      <c r="S61" s="215">
        <v>0</v>
      </c>
      <c r="T61" s="214">
        <v>0</v>
      </c>
      <c r="U61" s="215">
        <v>0</v>
      </c>
      <c r="V61" s="214">
        <v>0</v>
      </c>
      <c r="W61" s="215">
        <v>0</v>
      </c>
      <c r="X61" s="214">
        <v>0</v>
      </c>
      <c r="Y61" s="215">
        <v>0</v>
      </c>
      <c r="Z61" s="214">
        <v>0</v>
      </c>
      <c r="AA61" s="215">
        <v>0</v>
      </c>
      <c r="AB61" s="214">
        <v>0</v>
      </c>
      <c r="AC61" s="215">
        <v>0</v>
      </c>
    </row>
    <row r="62" spans="2:29" s="37" customFormat="1" ht="10.5" customHeight="1" x14ac:dyDescent="0.25">
      <c r="B62" s="558" t="s">
        <v>184</v>
      </c>
      <c r="C62" s="559"/>
      <c r="D62" s="559"/>
      <c r="E62" s="559"/>
      <c r="F62" s="559"/>
      <c r="G62" s="559"/>
      <c r="H62" s="559"/>
      <c r="I62" s="559"/>
      <c r="J62" s="559"/>
      <c r="K62" s="559"/>
      <c r="L62" s="560"/>
      <c r="M62" s="98"/>
      <c r="N62" s="374"/>
      <c r="O62" s="358"/>
      <c r="P62" s="374"/>
      <c r="Q62" s="358"/>
      <c r="R62" s="374"/>
      <c r="S62" s="358"/>
      <c r="T62" s="357"/>
      <c r="U62" s="358"/>
      <c r="V62" s="357"/>
      <c r="W62" s="358"/>
      <c r="X62" s="357"/>
      <c r="Y62" s="358"/>
      <c r="Z62" s="357"/>
      <c r="AA62" s="358"/>
      <c r="AB62" s="357"/>
      <c r="AC62" s="358"/>
    </row>
    <row r="63" spans="2:29" s="37" customFormat="1" ht="12.75" customHeight="1" x14ac:dyDescent="0.25">
      <c r="B63" s="33" t="s">
        <v>196</v>
      </c>
      <c r="C63" s="392" t="s">
        <v>197</v>
      </c>
      <c r="D63" s="130"/>
      <c r="E63" s="567" t="s">
        <v>26</v>
      </c>
      <c r="F63" s="568"/>
      <c r="G63" s="568"/>
      <c r="H63" s="568"/>
      <c r="I63" s="568"/>
      <c r="J63" s="569"/>
      <c r="K63" s="392">
        <v>143</v>
      </c>
      <c r="L63" s="44" t="s">
        <v>10</v>
      </c>
      <c r="M63" s="98"/>
      <c r="N63" s="228">
        <v>0</v>
      </c>
      <c r="O63" s="215">
        <v>0</v>
      </c>
      <c r="P63" s="228">
        <v>0</v>
      </c>
      <c r="Q63" s="215">
        <v>0</v>
      </c>
      <c r="R63" s="228">
        <v>0</v>
      </c>
      <c r="S63" s="215">
        <v>0</v>
      </c>
      <c r="T63" s="214">
        <v>0</v>
      </c>
      <c r="U63" s="215">
        <v>0</v>
      </c>
      <c r="V63" s="214">
        <v>0</v>
      </c>
      <c r="W63" s="215">
        <v>0</v>
      </c>
      <c r="X63" s="214">
        <v>0</v>
      </c>
      <c r="Y63" s="215">
        <v>0</v>
      </c>
      <c r="Z63" s="214">
        <v>0</v>
      </c>
      <c r="AA63" s="215">
        <v>0</v>
      </c>
      <c r="AB63" s="214">
        <v>0</v>
      </c>
      <c r="AC63" s="215">
        <v>0</v>
      </c>
    </row>
    <row r="64" spans="2:29" s="9" customFormat="1" ht="15" customHeight="1" x14ac:dyDescent="0.25">
      <c r="B64" s="33" t="s">
        <v>162</v>
      </c>
      <c r="C64" s="392" t="s">
        <v>163</v>
      </c>
      <c r="D64" s="130"/>
      <c r="E64" s="567" t="s">
        <v>26</v>
      </c>
      <c r="F64" s="568"/>
      <c r="G64" s="568"/>
      <c r="H64" s="568"/>
      <c r="I64" s="568"/>
      <c r="J64" s="569"/>
      <c r="K64" s="392">
        <v>6</v>
      </c>
      <c r="L64" s="44" t="s">
        <v>10</v>
      </c>
      <c r="M64" s="73"/>
      <c r="N64" s="228">
        <v>0</v>
      </c>
      <c r="O64" s="215">
        <v>0</v>
      </c>
      <c r="P64" s="228">
        <v>0</v>
      </c>
      <c r="Q64" s="215">
        <v>0</v>
      </c>
      <c r="R64" s="228">
        <v>0</v>
      </c>
      <c r="S64" s="215">
        <v>0</v>
      </c>
      <c r="T64" s="214">
        <v>0</v>
      </c>
      <c r="U64" s="215">
        <v>0</v>
      </c>
      <c r="V64" s="214">
        <v>0</v>
      </c>
      <c r="W64" s="215">
        <v>0</v>
      </c>
      <c r="X64" s="214">
        <v>0</v>
      </c>
      <c r="Y64" s="215">
        <v>0</v>
      </c>
      <c r="Z64" s="214">
        <v>0</v>
      </c>
      <c r="AA64" s="215">
        <v>0</v>
      </c>
      <c r="AB64" s="214">
        <v>0</v>
      </c>
      <c r="AC64" s="215">
        <v>0</v>
      </c>
    </row>
    <row r="65" spans="2:29" s="9" customFormat="1" ht="14.25" customHeight="1" x14ac:dyDescent="0.25">
      <c r="B65" s="33" t="s">
        <v>164</v>
      </c>
      <c r="C65" s="392" t="s">
        <v>165</v>
      </c>
      <c r="D65" s="28"/>
      <c r="E65" s="567" t="s">
        <v>26</v>
      </c>
      <c r="F65" s="568"/>
      <c r="G65" s="568"/>
      <c r="H65" s="568"/>
      <c r="I65" s="568"/>
      <c r="J65" s="569"/>
      <c r="K65" s="392">
        <v>150</v>
      </c>
      <c r="L65" s="44" t="s">
        <v>10</v>
      </c>
      <c r="M65" s="73"/>
      <c r="N65" s="228">
        <v>0</v>
      </c>
      <c r="O65" s="215">
        <v>0</v>
      </c>
      <c r="P65" s="228">
        <v>0</v>
      </c>
      <c r="Q65" s="215">
        <v>0</v>
      </c>
      <c r="R65" s="228">
        <v>0</v>
      </c>
      <c r="S65" s="215">
        <v>0</v>
      </c>
      <c r="T65" s="214">
        <v>0</v>
      </c>
      <c r="U65" s="215">
        <v>0</v>
      </c>
      <c r="V65" s="214">
        <v>0</v>
      </c>
      <c r="W65" s="215">
        <v>0</v>
      </c>
      <c r="X65" s="214">
        <v>0</v>
      </c>
      <c r="Y65" s="215">
        <v>0</v>
      </c>
      <c r="Z65" s="214">
        <v>0</v>
      </c>
      <c r="AA65" s="215">
        <v>0</v>
      </c>
      <c r="AB65" s="214">
        <v>0</v>
      </c>
      <c r="AC65" s="215">
        <v>0</v>
      </c>
    </row>
    <row r="66" spans="2:29" s="37" customFormat="1" ht="10.5" customHeight="1" x14ac:dyDescent="0.25">
      <c r="B66" s="558" t="s">
        <v>180</v>
      </c>
      <c r="C66" s="559"/>
      <c r="D66" s="559"/>
      <c r="E66" s="559"/>
      <c r="F66" s="559"/>
      <c r="G66" s="559"/>
      <c r="H66" s="559"/>
      <c r="I66" s="559"/>
      <c r="J66" s="559"/>
      <c r="K66" s="559"/>
      <c r="L66" s="560"/>
      <c r="M66" s="98"/>
      <c r="N66" s="357"/>
      <c r="O66" s="358"/>
      <c r="P66" s="357"/>
      <c r="Q66" s="358"/>
      <c r="R66" s="357"/>
      <c r="S66" s="358"/>
      <c r="T66" s="357"/>
      <c r="U66" s="358"/>
      <c r="V66" s="357"/>
      <c r="W66" s="358"/>
      <c r="X66" s="357"/>
      <c r="Y66" s="358"/>
      <c r="Z66" s="357"/>
      <c r="AA66" s="358"/>
      <c r="AB66" s="357"/>
      <c r="AC66" s="358"/>
    </row>
    <row r="67" spans="2:29" s="9" customFormat="1" ht="15.75" customHeight="1" x14ac:dyDescent="0.25">
      <c r="B67" s="33" t="s">
        <v>167</v>
      </c>
      <c r="C67" s="392" t="s">
        <v>166</v>
      </c>
      <c r="D67" s="28"/>
      <c r="E67" s="567" t="s">
        <v>26</v>
      </c>
      <c r="F67" s="568"/>
      <c r="G67" s="568"/>
      <c r="H67" s="568"/>
      <c r="I67" s="568"/>
      <c r="J67" s="569"/>
      <c r="K67" s="392">
        <v>30</v>
      </c>
      <c r="L67" s="44" t="s">
        <v>10</v>
      </c>
      <c r="M67" s="73"/>
      <c r="N67" s="228">
        <v>0</v>
      </c>
      <c r="O67" s="215">
        <v>0</v>
      </c>
      <c r="P67" s="228">
        <v>0</v>
      </c>
      <c r="Q67" s="215">
        <v>0</v>
      </c>
      <c r="R67" s="228">
        <v>0</v>
      </c>
      <c r="S67" s="215">
        <v>0</v>
      </c>
      <c r="T67" s="214">
        <v>0</v>
      </c>
      <c r="U67" s="215">
        <v>0</v>
      </c>
      <c r="V67" s="214">
        <v>0</v>
      </c>
      <c r="W67" s="215">
        <v>0</v>
      </c>
      <c r="X67" s="214">
        <v>0</v>
      </c>
      <c r="Y67" s="215">
        <v>0</v>
      </c>
      <c r="Z67" s="214">
        <v>0</v>
      </c>
      <c r="AA67" s="215">
        <v>0</v>
      </c>
      <c r="AB67" s="214">
        <v>0</v>
      </c>
      <c r="AC67" s="215">
        <v>0</v>
      </c>
    </row>
    <row r="68" spans="2:29" s="9" customFormat="1" ht="15.75" customHeight="1" x14ac:dyDescent="0.25">
      <c r="B68" s="33" t="s">
        <v>169</v>
      </c>
      <c r="C68" s="392" t="s">
        <v>168</v>
      </c>
      <c r="D68" s="28"/>
      <c r="E68" s="567" t="s">
        <v>26</v>
      </c>
      <c r="F68" s="568"/>
      <c r="G68" s="568"/>
      <c r="H68" s="568"/>
      <c r="I68" s="568"/>
      <c r="J68" s="569"/>
      <c r="K68" s="28">
        <v>6</v>
      </c>
      <c r="L68" s="44" t="s">
        <v>10</v>
      </c>
      <c r="M68" s="73"/>
      <c r="N68" s="228">
        <v>0</v>
      </c>
      <c r="O68" s="215">
        <v>0</v>
      </c>
      <c r="P68" s="228">
        <v>0</v>
      </c>
      <c r="Q68" s="215">
        <v>0</v>
      </c>
      <c r="R68" s="228">
        <v>0</v>
      </c>
      <c r="S68" s="215">
        <v>0</v>
      </c>
      <c r="T68" s="228">
        <v>0</v>
      </c>
      <c r="U68" s="215">
        <v>0</v>
      </c>
      <c r="V68" s="214">
        <v>0</v>
      </c>
      <c r="W68" s="215">
        <v>0</v>
      </c>
      <c r="X68" s="214">
        <v>0</v>
      </c>
      <c r="Y68" s="215">
        <v>0</v>
      </c>
      <c r="Z68" s="214">
        <v>0</v>
      </c>
      <c r="AA68" s="215">
        <v>0</v>
      </c>
      <c r="AB68" s="214">
        <v>0</v>
      </c>
      <c r="AC68" s="215">
        <v>0</v>
      </c>
    </row>
    <row r="69" spans="2:29" s="9" customFormat="1" ht="12" customHeight="1" x14ac:dyDescent="0.25">
      <c r="B69" s="33" t="s">
        <v>171</v>
      </c>
      <c r="C69" s="398" t="s">
        <v>170</v>
      </c>
      <c r="D69" s="28"/>
      <c r="E69" s="567" t="s">
        <v>26</v>
      </c>
      <c r="F69" s="568"/>
      <c r="G69" s="568"/>
      <c r="H69" s="568"/>
      <c r="I69" s="568"/>
      <c r="J69" s="569"/>
      <c r="K69" s="28">
        <v>123</v>
      </c>
      <c r="L69" s="44" t="s">
        <v>10</v>
      </c>
      <c r="M69" s="73"/>
      <c r="N69" s="228">
        <v>0</v>
      </c>
      <c r="O69" s="215">
        <v>0</v>
      </c>
      <c r="P69" s="228">
        <v>0</v>
      </c>
      <c r="Q69" s="215">
        <v>0</v>
      </c>
      <c r="R69" s="228">
        <v>0</v>
      </c>
      <c r="S69" s="215">
        <v>0</v>
      </c>
      <c r="T69" s="228">
        <v>0</v>
      </c>
      <c r="U69" s="215">
        <v>0</v>
      </c>
      <c r="V69" s="214">
        <v>0</v>
      </c>
      <c r="W69" s="215">
        <v>0</v>
      </c>
      <c r="X69" s="214">
        <v>0</v>
      </c>
      <c r="Y69" s="215">
        <v>0</v>
      </c>
      <c r="Z69" s="214">
        <v>0</v>
      </c>
      <c r="AA69" s="215">
        <v>0</v>
      </c>
      <c r="AB69" s="214">
        <v>0</v>
      </c>
      <c r="AC69" s="215">
        <v>0</v>
      </c>
    </row>
    <row r="70" spans="2:29" s="9" customFormat="1" ht="12.75" customHeight="1" x14ac:dyDescent="0.25">
      <c r="B70" s="33" t="s">
        <v>173</v>
      </c>
      <c r="C70" s="392" t="s">
        <v>172</v>
      </c>
      <c r="D70" s="28"/>
      <c r="E70" s="567" t="s">
        <v>26</v>
      </c>
      <c r="F70" s="568"/>
      <c r="G70" s="568"/>
      <c r="H70" s="568"/>
      <c r="I70" s="568"/>
      <c r="J70" s="569"/>
      <c r="K70" s="28">
        <v>6</v>
      </c>
      <c r="L70" s="44" t="s">
        <v>10</v>
      </c>
      <c r="M70" s="73"/>
      <c r="N70" s="228">
        <v>0</v>
      </c>
      <c r="O70" s="215">
        <v>0</v>
      </c>
      <c r="P70" s="228">
        <v>0</v>
      </c>
      <c r="Q70" s="215">
        <v>0</v>
      </c>
      <c r="R70" s="228">
        <v>0</v>
      </c>
      <c r="S70" s="215">
        <v>0</v>
      </c>
      <c r="T70" s="228">
        <v>0</v>
      </c>
      <c r="U70" s="215">
        <v>0</v>
      </c>
      <c r="V70" s="214">
        <v>0</v>
      </c>
      <c r="W70" s="215">
        <v>0</v>
      </c>
      <c r="X70" s="214">
        <v>0</v>
      </c>
      <c r="Y70" s="215">
        <v>0</v>
      </c>
      <c r="Z70" s="214">
        <v>0</v>
      </c>
      <c r="AA70" s="215">
        <v>0</v>
      </c>
      <c r="AB70" s="214">
        <v>0</v>
      </c>
      <c r="AC70" s="215">
        <v>0</v>
      </c>
    </row>
    <row r="71" spans="2:29" s="9" customFormat="1" ht="18.75" customHeight="1" x14ac:dyDescent="0.25">
      <c r="B71" s="33" t="s">
        <v>174</v>
      </c>
      <c r="C71" s="392" t="s">
        <v>175</v>
      </c>
      <c r="D71" s="28"/>
      <c r="E71" s="567" t="s">
        <v>26</v>
      </c>
      <c r="F71" s="568"/>
      <c r="G71" s="568"/>
      <c r="H71" s="568"/>
      <c r="I71" s="568"/>
      <c r="J71" s="569"/>
      <c r="K71" s="28">
        <v>50</v>
      </c>
      <c r="L71" s="44" t="s">
        <v>10</v>
      </c>
      <c r="M71" s="73"/>
      <c r="N71" s="228">
        <v>0</v>
      </c>
      <c r="O71" s="215">
        <v>0</v>
      </c>
      <c r="P71" s="228">
        <v>0</v>
      </c>
      <c r="Q71" s="215">
        <v>0</v>
      </c>
      <c r="R71" s="228">
        <v>0</v>
      </c>
      <c r="S71" s="215">
        <v>0</v>
      </c>
      <c r="T71" s="214">
        <v>0</v>
      </c>
      <c r="U71" s="215">
        <v>0</v>
      </c>
      <c r="V71" s="214">
        <v>0</v>
      </c>
      <c r="W71" s="215">
        <v>0</v>
      </c>
      <c r="X71" s="214">
        <v>0</v>
      </c>
      <c r="Y71" s="215">
        <v>0</v>
      </c>
      <c r="Z71" s="214">
        <v>0</v>
      </c>
      <c r="AA71" s="215">
        <v>0</v>
      </c>
      <c r="AB71" s="214">
        <v>0</v>
      </c>
      <c r="AC71" s="215">
        <v>0</v>
      </c>
    </row>
    <row r="72" spans="2:29" s="9" customFormat="1" ht="15.6" customHeight="1" thickBot="1" x14ac:dyDescent="0.3">
      <c r="B72" s="103"/>
      <c r="C72" s="14" t="s">
        <v>176</v>
      </c>
      <c r="D72" s="31"/>
      <c r="E72" s="14" t="s">
        <v>2</v>
      </c>
      <c r="F72" s="14"/>
      <c r="G72" s="14"/>
      <c r="H72" s="14"/>
      <c r="I72" s="104"/>
      <c r="J72" s="105"/>
      <c r="K72" s="106"/>
      <c r="L72" s="107" t="s">
        <v>4</v>
      </c>
      <c r="M72" s="73"/>
      <c r="N72" s="218"/>
      <c r="O72" s="219"/>
      <c r="P72" s="218"/>
      <c r="Q72" s="219"/>
      <c r="R72" s="218"/>
      <c r="S72" s="219"/>
      <c r="T72" s="218"/>
      <c r="U72" s="219"/>
      <c r="V72" s="218"/>
      <c r="W72" s="219"/>
      <c r="X72" s="218"/>
      <c r="Y72" s="219"/>
      <c r="Z72" s="218"/>
      <c r="AA72" s="219"/>
      <c r="AB72" s="218"/>
      <c r="AC72" s="219"/>
    </row>
    <row r="73" spans="2:29" s="9" customFormat="1" ht="12" thickBot="1" x14ac:dyDescent="0.3">
      <c r="B73" s="34"/>
      <c r="C73" s="35"/>
      <c r="D73" s="36"/>
      <c r="E73" s="36"/>
      <c r="F73" s="35"/>
      <c r="G73" s="35"/>
      <c r="H73" s="35"/>
      <c r="I73" s="35"/>
      <c r="J73" s="101" t="s">
        <v>31</v>
      </c>
      <c r="K73" s="38">
        <f>SUM(K62:K72)</f>
        <v>514</v>
      </c>
      <c r="L73" s="102"/>
      <c r="M73" s="39" t="s">
        <v>228</v>
      </c>
      <c r="N73" s="372">
        <f>SUM(N61:N72)</f>
        <v>0</v>
      </c>
      <c r="O73" s="359">
        <f>SUM(O61:O72)</f>
        <v>0</v>
      </c>
      <c r="P73" s="372">
        <v>0</v>
      </c>
      <c r="Q73" s="359">
        <v>0</v>
      </c>
      <c r="R73" s="372">
        <v>0</v>
      </c>
      <c r="S73" s="359">
        <v>0</v>
      </c>
      <c r="T73" s="359">
        <v>0</v>
      </c>
      <c r="U73" s="359">
        <v>0</v>
      </c>
      <c r="V73" s="359">
        <f t="shared" ref="V73:AC73" si="1">SUM(V61:V72)</f>
        <v>0</v>
      </c>
      <c r="W73" s="359">
        <f t="shared" si="1"/>
        <v>0</v>
      </c>
      <c r="X73" s="359">
        <f t="shared" si="1"/>
        <v>0</v>
      </c>
      <c r="Y73" s="359">
        <f t="shared" si="1"/>
        <v>0</v>
      </c>
      <c r="Z73" s="359">
        <f t="shared" si="1"/>
        <v>0</v>
      </c>
      <c r="AA73" s="359">
        <f t="shared" si="1"/>
        <v>0</v>
      </c>
      <c r="AB73" s="359">
        <f t="shared" si="1"/>
        <v>0</v>
      </c>
      <c r="AC73" s="360">
        <f t="shared" si="1"/>
        <v>0</v>
      </c>
    </row>
    <row r="74" spans="2:29" s="6" customFormat="1" ht="15.75" thickBot="1" x14ac:dyDescent="0.3">
      <c r="B74" s="8"/>
      <c r="C74"/>
      <c r="D74" s="2"/>
      <c r="E74" s="1"/>
      <c r="F74"/>
      <c r="G74"/>
      <c r="H74"/>
      <c r="I74"/>
      <c r="J74"/>
      <c r="K74" s="11"/>
      <c r="L74" s="30"/>
      <c r="M74" s="74"/>
      <c r="N74" s="218"/>
      <c r="O74" s="219"/>
      <c r="P74" s="218"/>
      <c r="Q74" s="219"/>
      <c r="R74" s="218"/>
      <c r="S74" s="219"/>
      <c r="T74" s="218"/>
      <c r="U74" s="219"/>
      <c r="V74" s="218"/>
      <c r="W74" s="219"/>
      <c r="X74" s="218"/>
      <c r="Y74" s="219"/>
      <c r="Z74" s="218"/>
      <c r="AA74" s="219"/>
      <c r="AB74" s="218"/>
      <c r="AC74" s="219"/>
    </row>
    <row r="75" spans="2:29" s="6" customFormat="1" ht="23.25" thickBot="1" x14ac:dyDescent="0.3">
      <c r="B75" s="136" t="s">
        <v>3</v>
      </c>
      <c r="C75" s="570" t="s">
        <v>240</v>
      </c>
      <c r="D75" s="571"/>
      <c r="E75" s="571"/>
      <c r="F75" s="571"/>
      <c r="G75" s="571"/>
      <c r="H75" s="571"/>
      <c r="I75" s="137"/>
      <c r="J75" s="137"/>
      <c r="K75" s="138" t="s">
        <v>14</v>
      </c>
      <c r="L75" s="139" t="s">
        <v>16</v>
      </c>
      <c r="M75" s="71"/>
      <c r="N75" s="250" t="s">
        <v>226</v>
      </c>
      <c r="O75" s="251" t="s">
        <v>225</v>
      </c>
      <c r="P75" s="250" t="s">
        <v>226</v>
      </c>
      <c r="Q75" s="251" t="s">
        <v>225</v>
      </c>
      <c r="R75" s="250" t="s">
        <v>226</v>
      </c>
      <c r="S75" s="251" t="s">
        <v>225</v>
      </c>
      <c r="T75" s="250" t="s">
        <v>226</v>
      </c>
      <c r="U75" s="251" t="s">
        <v>225</v>
      </c>
      <c r="V75" s="250" t="s">
        <v>226</v>
      </c>
      <c r="W75" s="251" t="s">
        <v>225</v>
      </c>
      <c r="X75" s="250" t="s">
        <v>226</v>
      </c>
      <c r="Y75" s="251" t="s">
        <v>225</v>
      </c>
      <c r="Z75" s="250" t="s">
        <v>226</v>
      </c>
      <c r="AA75" s="251" t="s">
        <v>225</v>
      </c>
      <c r="AB75" s="250" t="s">
        <v>226</v>
      </c>
      <c r="AC75" s="251" t="s">
        <v>225</v>
      </c>
    </row>
    <row r="76" spans="2:29" s="11" customFormat="1" ht="11.25" x14ac:dyDescent="0.2">
      <c r="B76" s="132" t="s">
        <v>15</v>
      </c>
      <c r="C76" s="133"/>
      <c r="D76" s="133"/>
      <c r="E76" s="133"/>
      <c r="F76" s="133"/>
      <c r="G76" s="133"/>
      <c r="H76" s="133"/>
      <c r="I76" s="133"/>
      <c r="J76" s="133"/>
      <c r="K76" s="134" t="s">
        <v>32</v>
      </c>
      <c r="L76" s="135"/>
      <c r="M76" s="72"/>
      <c r="N76" s="375"/>
      <c r="O76" s="376"/>
      <c r="P76" s="375"/>
      <c r="Q76" s="376"/>
      <c r="R76" s="375"/>
      <c r="S76" s="376"/>
      <c r="T76" s="375"/>
      <c r="U76" s="376"/>
      <c r="V76" s="375"/>
      <c r="W76" s="376"/>
      <c r="X76" s="375"/>
      <c r="Y76" s="376"/>
      <c r="Z76" s="375"/>
      <c r="AA76" s="376"/>
      <c r="AB76" s="375"/>
      <c r="AC76" s="376"/>
    </row>
    <row r="77" spans="2:29" s="37" customFormat="1" ht="10.5" customHeight="1" x14ac:dyDescent="0.25">
      <c r="B77" s="558" t="s">
        <v>195</v>
      </c>
      <c r="C77" s="559"/>
      <c r="D77" s="559"/>
      <c r="E77" s="559"/>
      <c r="F77" s="559"/>
      <c r="G77" s="559"/>
      <c r="H77" s="559"/>
      <c r="I77" s="559"/>
      <c r="J77" s="559"/>
      <c r="K77" s="559"/>
      <c r="L77" s="560"/>
      <c r="M77" s="98"/>
      <c r="N77" s="218"/>
      <c r="O77" s="219"/>
      <c r="P77" s="218"/>
      <c r="Q77" s="219"/>
      <c r="R77" s="218"/>
      <c r="S77" s="219"/>
      <c r="T77" s="218"/>
      <c r="U77" s="219"/>
      <c r="V77" s="218"/>
      <c r="W77" s="219"/>
      <c r="X77" s="218"/>
      <c r="Y77" s="219"/>
      <c r="Z77" s="218"/>
      <c r="AA77" s="219"/>
      <c r="AB77" s="218"/>
      <c r="AC77" s="219"/>
    </row>
    <row r="78" spans="2:29" s="9" customFormat="1" ht="27.75" customHeight="1" thickBot="1" x14ac:dyDescent="0.3">
      <c r="B78" s="170" t="s">
        <v>199</v>
      </c>
      <c r="C78" s="141" t="s">
        <v>200</v>
      </c>
      <c r="D78" s="91"/>
      <c r="E78" s="575" t="s">
        <v>92</v>
      </c>
      <c r="F78" s="576"/>
      <c r="G78" s="576"/>
      <c r="H78" s="576"/>
      <c r="I78" s="576"/>
      <c r="J78" s="577"/>
      <c r="K78" s="393">
        <v>139</v>
      </c>
      <c r="L78" s="144" t="s">
        <v>91</v>
      </c>
      <c r="M78" s="73"/>
      <c r="N78" s="382">
        <v>14</v>
      </c>
      <c r="O78" s="235">
        <v>0</v>
      </c>
      <c r="P78" s="382">
        <v>14</v>
      </c>
      <c r="Q78" s="235">
        <v>0</v>
      </c>
      <c r="R78" s="382">
        <v>14</v>
      </c>
      <c r="S78" s="235">
        <v>0</v>
      </c>
      <c r="T78" s="234">
        <v>0</v>
      </c>
      <c r="U78" s="235">
        <v>0</v>
      </c>
      <c r="V78" s="234">
        <v>0</v>
      </c>
      <c r="W78" s="235">
        <v>0</v>
      </c>
      <c r="X78" s="234">
        <v>0</v>
      </c>
      <c r="Y78" s="235">
        <v>0</v>
      </c>
      <c r="Z78" s="234">
        <v>0</v>
      </c>
      <c r="AA78" s="235">
        <v>0</v>
      </c>
      <c r="AB78" s="234">
        <v>0</v>
      </c>
      <c r="AC78" s="235">
        <v>0</v>
      </c>
    </row>
    <row r="79" spans="2:29" s="9" customFormat="1" ht="12" thickBot="1" x14ac:dyDescent="0.3">
      <c r="B79" s="172"/>
      <c r="C79" s="173"/>
      <c r="D79" s="174"/>
      <c r="E79" s="174"/>
      <c r="F79" s="173"/>
      <c r="G79" s="173"/>
      <c r="H79" s="173"/>
      <c r="I79" s="173"/>
      <c r="J79" s="175" t="s">
        <v>31</v>
      </c>
      <c r="K79" s="176">
        <f>SUM(K77:K78)</f>
        <v>139</v>
      </c>
      <c r="L79" s="177"/>
      <c r="M79" s="39" t="s">
        <v>228</v>
      </c>
      <c r="N79" s="372">
        <f>SUM(N78)</f>
        <v>14</v>
      </c>
      <c r="O79" s="242">
        <f>SUM(O78)</f>
        <v>0</v>
      </c>
      <c r="P79" s="372">
        <v>14</v>
      </c>
      <c r="Q79" s="242">
        <v>0</v>
      </c>
      <c r="R79" s="372">
        <v>14</v>
      </c>
      <c r="S79" s="242">
        <v>0</v>
      </c>
      <c r="T79" s="242">
        <v>0</v>
      </c>
      <c r="U79" s="242">
        <v>0</v>
      </c>
      <c r="V79" s="242">
        <f>SUM(V78)</f>
        <v>0</v>
      </c>
      <c r="W79" s="242">
        <f>SUM(W78)</f>
        <v>0</v>
      </c>
      <c r="X79" s="242">
        <f>SUM(X78)</f>
        <v>0</v>
      </c>
      <c r="Y79" s="242">
        <f>SUM(Y78)</f>
        <v>0</v>
      </c>
      <c r="Z79" s="242">
        <v>0</v>
      </c>
      <c r="AA79" s="242">
        <v>0</v>
      </c>
      <c r="AB79" s="242">
        <f>SUM(AB78)</f>
        <v>0</v>
      </c>
      <c r="AC79" s="241">
        <f>SUM(AC78)</f>
        <v>0</v>
      </c>
    </row>
    <row r="80" spans="2:29" ht="15.75" thickBot="1" x14ac:dyDescent="0.3"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</row>
    <row r="81" spans="2:29" ht="15.75" thickBot="1" x14ac:dyDescent="0.3">
      <c r="H81" s="249" t="s">
        <v>228</v>
      </c>
      <c r="K81" s="245">
        <f>K29+K45+K58+K73+K79</f>
        <v>4510</v>
      </c>
      <c r="L81" s="246"/>
      <c r="M81" s="39" t="s">
        <v>228</v>
      </c>
      <c r="N81" s="372">
        <f>N29+N45+N58+N73+N79</f>
        <v>435</v>
      </c>
      <c r="O81" s="248">
        <f>O29+O45+O58+O73+O79</f>
        <v>4</v>
      </c>
      <c r="P81" s="372">
        <v>435</v>
      </c>
      <c r="Q81" s="248">
        <v>4</v>
      </c>
      <c r="R81" s="372">
        <v>430</v>
      </c>
      <c r="S81" s="248">
        <v>4</v>
      </c>
      <c r="T81" s="247">
        <v>358</v>
      </c>
      <c r="U81" s="248">
        <v>4</v>
      </c>
      <c r="V81" s="247">
        <f>V29+V45+V58+V73+V79</f>
        <v>358</v>
      </c>
      <c r="W81" s="248">
        <f>W29+W45+W58+W73+W79</f>
        <v>0</v>
      </c>
      <c r="X81" s="247">
        <f>X29+X45+X58+X73+X79</f>
        <v>321</v>
      </c>
      <c r="Y81" s="248">
        <f>Y29+Y45+Y58+Y73+Y79</f>
        <v>0</v>
      </c>
      <c r="Z81" s="247">
        <v>312</v>
      </c>
      <c r="AA81" s="248">
        <v>0</v>
      </c>
      <c r="AB81" s="247">
        <f>AB29+AB45+AB58+AB73+AB79</f>
        <v>284</v>
      </c>
      <c r="AC81" s="248">
        <f>AC29+AC45+AC58+AC73+AC79</f>
        <v>0</v>
      </c>
    </row>
    <row r="82" spans="2:29" s="1" customFormat="1" ht="15.75" thickBot="1" x14ac:dyDescent="0.3">
      <c r="B82" s="45"/>
      <c r="C82" s="46"/>
      <c r="K82" s="5"/>
      <c r="L82" s="47"/>
      <c r="M82" s="47"/>
      <c r="N82" s="292"/>
      <c r="O82" s="292"/>
      <c r="P82" s="292"/>
      <c r="Q82" s="292"/>
      <c r="R82" s="292"/>
      <c r="S82" s="292"/>
      <c r="X82" s="292"/>
      <c r="Y82" s="292"/>
      <c r="AC82" s="1" t="s">
        <v>205</v>
      </c>
    </row>
    <row r="83" spans="2:29" s="48" customFormat="1" x14ac:dyDescent="0.25">
      <c r="B83" s="296" t="s">
        <v>246</v>
      </c>
      <c r="C83" s="297"/>
      <c r="D83" s="298"/>
      <c r="E83" s="298"/>
      <c r="F83" s="298"/>
      <c r="G83" s="298"/>
      <c r="H83" s="298"/>
      <c r="I83" s="298"/>
      <c r="J83" s="298"/>
      <c r="K83" s="299"/>
      <c r="L83" s="300"/>
      <c r="M83" s="301"/>
      <c r="N83" s="377">
        <v>1400</v>
      </c>
      <c r="O83" s="379">
        <v>1400</v>
      </c>
      <c r="P83" s="377">
        <v>1400</v>
      </c>
      <c r="Q83" s="379">
        <v>1400</v>
      </c>
      <c r="R83" s="377">
        <v>1400</v>
      </c>
      <c r="S83" s="379">
        <v>1400</v>
      </c>
      <c r="T83" s="377">
        <v>1400</v>
      </c>
      <c r="U83" s="379">
        <v>1400</v>
      </c>
      <c r="V83" s="377">
        <v>1400</v>
      </c>
      <c r="W83" s="379">
        <v>1400</v>
      </c>
      <c r="X83" s="377">
        <v>1400</v>
      </c>
      <c r="Y83" s="379">
        <v>1400</v>
      </c>
      <c r="Z83" s="377">
        <v>1400</v>
      </c>
      <c r="AA83" s="379">
        <v>1400</v>
      </c>
      <c r="AB83" s="377">
        <v>1400</v>
      </c>
      <c r="AC83" s="379">
        <v>1400</v>
      </c>
    </row>
    <row r="84" spans="2:29" s="48" customFormat="1" ht="15.75" thickBot="1" x14ac:dyDescent="0.3">
      <c r="B84" s="302" t="s">
        <v>245</v>
      </c>
      <c r="C84" s="303"/>
      <c r="D84" s="304"/>
      <c r="E84" s="304"/>
      <c r="F84" s="304"/>
      <c r="G84" s="304"/>
      <c r="H84" s="304"/>
      <c r="I84" s="304"/>
      <c r="J84" s="304"/>
      <c r="K84" s="305"/>
      <c r="L84" s="306"/>
      <c r="M84" s="307"/>
      <c r="N84" s="378">
        <f>(N29+N45+N79)/N83</f>
        <v>0.31071428571428572</v>
      </c>
      <c r="O84" s="380">
        <f>(O29+O45+O79)/O83</f>
        <v>2.8571428571428571E-3</v>
      </c>
      <c r="P84" s="378">
        <v>0.31071428571428572</v>
      </c>
      <c r="Q84" s="380">
        <v>2.8571428571428571E-3</v>
      </c>
      <c r="R84" s="378">
        <v>0.30714285714285716</v>
      </c>
      <c r="S84" s="380">
        <v>2.8571428571428571E-3</v>
      </c>
      <c r="T84" s="378">
        <v>0.25571428571428573</v>
      </c>
      <c r="U84" s="380">
        <v>2.8571428571428571E-3</v>
      </c>
      <c r="V84" s="378">
        <f>(V29+V45+V78)/V83</f>
        <v>0.25571428571428573</v>
      </c>
      <c r="W84" s="380">
        <f>(W29+W45+W78)/W83</f>
        <v>0</v>
      </c>
      <c r="X84" s="378">
        <f t="shared" ref="X84:AC84" si="2">(X29+X45+X79)/X83</f>
        <v>0.22928571428571429</v>
      </c>
      <c r="Y84" s="380">
        <f t="shared" si="2"/>
        <v>0</v>
      </c>
      <c r="Z84" s="378">
        <f t="shared" si="2"/>
        <v>0.22285714285714286</v>
      </c>
      <c r="AA84" s="380">
        <f t="shared" si="2"/>
        <v>0</v>
      </c>
      <c r="AB84" s="378">
        <f t="shared" si="2"/>
        <v>0.20285714285714285</v>
      </c>
      <c r="AC84" s="380">
        <f t="shared" si="2"/>
        <v>0</v>
      </c>
    </row>
    <row r="85" spans="2:29" s="48" customFormat="1" x14ac:dyDescent="0.25">
      <c r="B85" s="49"/>
      <c r="C85" s="50"/>
      <c r="L85" s="51"/>
      <c r="M85" s="51"/>
      <c r="T85" s="346"/>
      <c r="U85" s="346"/>
      <c r="V85" s="346"/>
      <c r="W85" s="346"/>
    </row>
    <row r="86" spans="2:29" s="48" customFormat="1" x14ac:dyDescent="0.25">
      <c r="B86" s="49"/>
      <c r="C86" s="50" t="s">
        <v>251</v>
      </c>
      <c r="L86" s="51"/>
      <c r="M86" s="51"/>
      <c r="N86" s="346"/>
      <c r="O86" s="346"/>
      <c r="P86" s="346"/>
      <c r="Q86" s="346"/>
      <c r="R86" s="346"/>
      <c r="S86" s="346"/>
      <c r="T86" s="346"/>
      <c r="U86" s="346"/>
      <c r="V86" s="346"/>
      <c r="W86" s="346"/>
    </row>
    <row r="87" spans="2:29" s="81" customFormat="1" ht="15.75" thickBot="1" x14ac:dyDescent="0.3">
      <c r="B87" s="79"/>
      <c r="C87" s="80" t="s">
        <v>250</v>
      </c>
      <c r="L87" s="82"/>
      <c r="M87" s="82"/>
      <c r="N87" s="83"/>
      <c r="O87" s="83"/>
      <c r="P87" s="83"/>
      <c r="Q87" s="83"/>
      <c r="R87" s="83"/>
      <c r="S87" s="83"/>
    </row>
    <row r="88" spans="2:29" ht="15.75" thickBot="1" x14ac:dyDescent="0.3">
      <c r="L88" s="329"/>
      <c r="M88" s="113"/>
      <c r="N88" s="65">
        <v>42478</v>
      </c>
      <c r="O88" s="200" t="s">
        <v>74</v>
      </c>
      <c r="P88" s="328">
        <v>42473</v>
      </c>
      <c r="Q88" s="108" t="s">
        <v>74</v>
      </c>
      <c r="R88" s="65">
        <v>42467</v>
      </c>
      <c r="S88" s="108" t="s">
        <v>74</v>
      </c>
      <c r="T88" s="65">
        <v>42383</v>
      </c>
      <c r="U88" s="108" t="s">
        <v>74</v>
      </c>
      <c r="V88" s="65">
        <v>42114</v>
      </c>
      <c r="W88" s="108" t="s">
        <v>74</v>
      </c>
      <c r="X88" s="258">
        <v>42107</v>
      </c>
      <c r="Y88" s="200" t="s">
        <v>74</v>
      </c>
      <c r="Z88" s="200">
        <v>42102</v>
      </c>
      <c r="AA88" s="200" t="s">
        <v>74</v>
      </c>
      <c r="AB88" s="108">
        <v>42093</v>
      </c>
      <c r="AC88" s="200" t="s">
        <v>74</v>
      </c>
    </row>
    <row r="89" spans="2:29" ht="15.75" thickBot="1" x14ac:dyDescent="0.3">
      <c r="C89" s="397" t="s">
        <v>22</v>
      </c>
      <c r="D89" s="26"/>
      <c r="E89" s="26"/>
      <c r="F89" s="26"/>
      <c r="G89" s="26"/>
      <c r="H89" s="26"/>
      <c r="I89" s="26"/>
      <c r="J89" s="26"/>
      <c r="K89" s="397" t="s">
        <v>14</v>
      </c>
      <c r="L89" s="397"/>
      <c r="M89" s="399"/>
      <c r="N89" s="56" t="s">
        <v>33</v>
      </c>
      <c r="O89" s="205"/>
      <c r="P89" s="396" t="s">
        <v>33</v>
      </c>
      <c r="Q89" s="109"/>
      <c r="R89" s="56" t="s">
        <v>33</v>
      </c>
      <c r="S89" s="109"/>
      <c r="T89" s="56" t="s">
        <v>33</v>
      </c>
      <c r="U89" s="109"/>
      <c r="V89" s="56" t="s">
        <v>33</v>
      </c>
      <c r="W89" s="109"/>
      <c r="X89" s="397" t="s">
        <v>33</v>
      </c>
      <c r="Y89" s="205"/>
      <c r="Z89" s="56" t="s">
        <v>33</v>
      </c>
      <c r="AA89" s="205"/>
      <c r="AB89" s="397" t="s">
        <v>33</v>
      </c>
      <c r="AC89" s="205"/>
    </row>
    <row r="90" spans="2:29" s="43" customFormat="1" x14ac:dyDescent="0.25">
      <c r="B90" s="66"/>
      <c r="C90" s="75" t="s">
        <v>4</v>
      </c>
      <c r="D90" s="76"/>
      <c r="E90" s="561" t="s">
        <v>23</v>
      </c>
      <c r="F90" s="561"/>
      <c r="G90" s="561"/>
      <c r="H90" s="561"/>
      <c r="I90" s="561"/>
      <c r="J90" s="562"/>
      <c r="K90" s="77">
        <f t="shared" ref="K90:K103" si="3">SUMIF(L$11:L$80,C90,K$11:K$80)</f>
        <v>491</v>
      </c>
      <c r="L90" s="345" t="str">
        <f>C90</f>
        <v>A</v>
      </c>
      <c r="M90" s="400"/>
      <c r="N90" s="78">
        <f>K90/K$104</f>
        <v>0.10886917960088692</v>
      </c>
      <c r="O90" s="267">
        <f>N90-P90</f>
        <v>0</v>
      </c>
      <c r="P90" s="424">
        <v>0.10886917960088692</v>
      </c>
      <c r="Q90" s="110">
        <v>0</v>
      </c>
      <c r="R90" s="78">
        <v>0.10886917960088692</v>
      </c>
      <c r="S90" s="110">
        <v>0</v>
      </c>
      <c r="T90" s="78">
        <v>0.10886917960088692</v>
      </c>
      <c r="U90" s="110">
        <v>0</v>
      </c>
      <c r="V90" s="78">
        <v>0.10886917960088692</v>
      </c>
      <c r="W90" s="110">
        <v>0</v>
      </c>
      <c r="X90" s="259">
        <v>0.10886917960088692</v>
      </c>
      <c r="Y90" s="267">
        <v>0</v>
      </c>
      <c r="Z90" s="78">
        <v>0.10886917960088692</v>
      </c>
      <c r="AA90" s="267">
        <v>0</v>
      </c>
      <c r="AB90" s="259">
        <v>0.10886917960088692</v>
      </c>
      <c r="AC90" s="267">
        <v>0</v>
      </c>
    </row>
    <row r="91" spans="2:29" s="13" customFormat="1" x14ac:dyDescent="0.25">
      <c r="B91" s="15"/>
      <c r="C91" s="40" t="s">
        <v>5</v>
      </c>
      <c r="D91" s="16"/>
      <c r="E91" s="563" t="s">
        <v>29</v>
      </c>
      <c r="F91" s="563"/>
      <c r="G91" s="563"/>
      <c r="H91" s="563"/>
      <c r="I91" s="563"/>
      <c r="J91" s="564"/>
      <c r="K91" s="53">
        <f t="shared" si="3"/>
        <v>0</v>
      </c>
      <c r="L91" s="345" t="str">
        <f t="shared" ref="L91:L103" si="4">C91</f>
        <v>B</v>
      </c>
      <c r="M91" s="401"/>
      <c r="N91" s="78">
        <f t="shared" ref="N91:N103" si="5">K91/K$104</f>
        <v>0</v>
      </c>
      <c r="O91" s="267">
        <f t="shared" ref="O91:O103" si="6">N91-P91</f>
        <v>0</v>
      </c>
      <c r="P91" s="78">
        <v>0</v>
      </c>
      <c r="Q91" s="110">
        <v>0</v>
      </c>
      <c r="R91" s="78">
        <v>0</v>
      </c>
      <c r="S91" s="110">
        <v>0</v>
      </c>
      <c r="T91" s="57">
        <v>0</v>
      </c>
      <c r="U91" s="111">
        <v>0</v>
      </c>
      <c r="V91" s="57">
        <v>0</v>
      </c>
      <c r="W91" s="111">
        <v>0</v>
      </c>
      <c r="X91" s="260">
        <v>0</v>
      </c>
      <c r="Y91" s="266">
        <v>0</v>
      </c>
      <c r="Z91" s="58">
        <v>0</v>
      </c>
      <c r="AA91" s="266">
        <v>0</v>
      </c>
      <c r="AB91" s="261">
        <v>0</v>
      </c>
      <c r="AC91" s="266">
        <v>0</v>
      </c>
    </row>
    <row r="92" spans="2:29" s="13" customFormat="1" x14ac:dyDescent="0.25">
      <c r="B92" s="15"/>
      <c r="C92" s="40" t="s">
        <v>6</v>
      </c>
      <c r="D92" s="17"/>
      <c r="E92" s="556" t="s">
        <v>0</v>
      </c>
      <c r="F92" s="556"/>
      <c r="G92" s="556"/>
      <c r="H92" s="556"/>
      <c r="I92" s="556"/>
      <c r="J92" s="557"/>
      <c r="K92" s="53">
        <f t="shared" si="3"/>
        <v>0</v>
      </c>
      <c r="L92" s="345" t="str">
        <f t="shared" si="4"/>
        <v>C</v>
      </c>
      <c r="M92" s="402"/>
      <c r="N92" s="78">
        <f t="shared" si="5"/>
        <v>0</v>
      </c>
      <c r="O92" s="267">
        <f t="shared" si="6"/>
        <v>0</v>
      </c>
      <c r="P92" s="78">
        <v>0</v>
      </c>
      <c r="Q92" s="110">
        <v>0</v>
      </c>
      <c r="R92" s="78">
        <v>0</v>
      </c>
      <c r="S92" s="110">
        <v>0</v>
      </c>
      <c r="T92" s="58">
        <v>0</v>
      </c>
      <c r="U92" s="111">
        <v>0</v>
      </c>
      <c r="V92" s="58">
        <v>0</v>
      </c>
      <c r="W92" s="111">
        <v>0</v>
      </c>
      <c r="X92" s="261">
        <v>0</v>
      </c>
      <c r="Y92" s="266">
        <v>0</v>
      </c>
      <c r="Z92" s="58">
        <v>0</v>
      </c>
      <c r="AA92" s="266">
        <v>0</v>
      </c>
      <c r="AB92" s="261">
        <v>0</v>
      </c>
      <c r="AC92" s="266">
        <v>0</v>
      </c>
    </row>
    <row r="93" spans="2:29" s="43" customFormat="1" x14ac:dyDescent="0.25">
      <c r="B93" s="66"/>
      <c r="C93" s="67" t="s">
        <v>7</v>
      </c>
      <c r="D93" s="68"/>
      <c r="E93" s="565" t="s">
        <v>79</v>
      </c>
      <c r="F93" s="565"/>
      <c r="G93" s="565"/>
      <c r="H93" s="565"/>
      <c r="I93" s="565"/>
      <c r="J93" s="566"/>
      <c r="K93" s="69">
        <f t="shared" si="3"/>
        <v>35</v>
      </c>
      <c r="L93" s="345" t="str">
        <f t="shared" si="4"/>
        <v>D</v>
      </c>
      <c r="M93" s="403"/>
      <c r="N93" s="78">
        <f t="shared" si="5"/>
        <v>7.7605321507760536E-3</v>
      </c>
      <c r="O93" s="267">
        <f t="shared" si="6"/>
        <v>0</v>
      </c>
      <c r="P93" s="78">
        <v>7.7605321507760536E-3</v>
      </c>
      <c r="Q93" s="110">
        <v>0</v>
      </c>
      <c r="R93" s="78">
        <v>7.7605321507760536E-3</v>
      </c>
      <c r="S93" s="110">
        <v>7.7605321507760536E-3</v>
      </c>
      <c r="T93" s="70">
        <v>0</v>
      </c>
      <c r="U93" s="110">
        <v>0</v>
      </c>
      <c r="V93" s="70">
        <v>0</v>
      </c>
      <c r="W93" s="110">
        <v>0</v>
      </c>
      <c r="X93" s="262">
        <v>0</v>
      </c>
      <c r="Y93" s="265">
        <v>0</v>
      </c>
      <c r="Z93" s="70">
        <v>0</v>
      </c>
      <c r="AA93" s="265">
        <v>0</v>
      </c>
      <c r="AB93" s="262">
        <v>0</v>
      </c>
      <c r="AC93" s="265">
        <v>0</v>
      </c>
    </row>
    <row r="94" spans="2:29" s="13" customFormat="1" x14ac:dyDescent="0.25">
      <c r="B94" s="15"/>
      <c r="C94" s="40" t="s">
        <v>8</v>
      </c>
      <c r="D94" s="18"/>
      <c r="E94" s="556" t="s">
        <v>19</v>
      </c>
      <c r="F94" s="556"/>
      <c r="G94" s="556"/>
      <c r="H94" s="556"/>
      <c r="I94" s="556"/>
      <c r="J94" s="557"/>
      <c r="K94" s="53">
        <f t="shared" si="3"/>
        <v>0</v>
      </c>
      <c r="L94" s="345" t="str">
        <f t="shared" si="4"/>
        <v>E</v>
      </c>
      <c r="M94" s="404"/>
      <c r="N94" s="78">
        <f t="shared" si="5"/>
        <v>0</v>
      </c>
      <c r="O94" s="267">
        <f t="shared" si="6"/>
        <v>0</v>
      </c>
      <c r="P94" s="78">
        <v>0</v>
      </c>
      <c r="Q94" s="110">
        <v>0</v>
      </c>
      <c r="R94" s="78">
        <v>0</v>
      </c>
      <c r="S94" s="110">
        <v>-5.9866962305986701E-3</v>
      </c>
      <c r="T94" s="58">
        <v>5.9866962305986701E-3</v>
      </c>
      <c r="U94" s="110">
        <v>0</v>
      </c>
      <c r="V94" s="58">
        <v>5.9866962305986701E-3</v>
      </c>
      <c r="W94" s="110">
        <v>0</v>
      </c>
      <c r="X94" s="261">
        <v>5.9866962305986701E-3</v>
      </c>
      <c r="Y94" s="266">
        <v>0</v>
      </c>
      <c r="Z94" s="58">
        <v>5.9866962305986701E-3</v>
      </c>
      <c r="AA94" s="266">
        <v>0</v>
      </c>
      <c r="AB94" s="261">
        <v>5.9866962305986701E-3</v>
      </c>
      <c r="AC94" s="266">
        <v>0</v>
      </c>
    </row>
    <row r="95" spans="2:29" s="13" customFormat="1" x14ac:dyDescent="0.25">
      <c r="B95" s="15"/>
      <c r="C95" s="40" t="s">
        <v>9</v>
      </c>
      <c r="D95" s="19"/>
      <c r="E95" s="556" t="s">
        <v>20</v>
      </c>
      <c r="F95" s="556"/>
      <c r="G95" s="556"/>
      <c r="H95" s="556"/>
      <c r="I95" s="556"/>
      <c r="J95" s="557"/>
      <c r="K95" s="53">
        <f t="shared" si="3"/>
        <v>0</v>
      </c>
      <c r="L95" s="345" t="str">
        <f t="shared" si="4"/>
        <v>F</v>
      </c>
      <c r="M95" s="405"/>
      <c r="N95" s="78">
        <f t="shared" si="5"/>
        <v>0</v>
      </c>
      <c r="O95" s="267">
        <f t="shared" si="6"/>
        <v>0</v>
      </c>
      <c r="P95" s="78">
        <v>0</v>
      </c>
      <c r="Q95" s="110">
        <v>0</v>
      </c>
      <c r="R95" s="78">
        <v>0</v>
      </c>
      <c r="S95" s="110">
        <v>0</v>
      </c>
      <c r="T95" s="58">
        <v>0</v>
      </c>
      <c r="U95" s="111">
        <v>0</v>
      </c>
      <c r="V95" s="58">
        <v>0</v>
      </c>
      <c r="W95" s="111">
        <v>0</v>
      </c>
      <c r="X95" s="261">
        <v>0</v>
      </c>
      <c r="Y95" s="266">
        <v>0</v>
      </c>
      <c r="Z95" s="58">
        <v>0</v>
      </c>
      <c r="AA95" s="266">
        <v>0</v>
      </c>
      <c r="AB95" s="261">
        <v>0</v>
      </c>
      <c r="AC95" s="266">
        <v>0</v>
      </c>
    </row>
    <row r="96" spans="2:29" s="13" customFormat="1" x14ac:dyDescent="0.25">
      <c r="B96" s="15"/>
      <c r="C96" s="40" t="s">
        <v>11</v>
      </c>
      <c r="D96" s="20"/>
      <c r="E96" s="556" t="s">
        <v>21</v>
      </c>
      <c r="F96" s="556"/>
      <c r="G96" s="556"/>
      <c r="H96" s="556"/>
      <c r="I96" s="556"/>
      <c r="J96" s="557"/>
      <c r="K96" s="53">
        <f t="shared" si="3"/>
        <v>0</v>
      </c>
      <c r="L96" s="345" t="str">
        <f t="shared" si="4"/>
        <v>G</v>
      </c>
      <c r="M96" s="406"/>
      <c r="N96" s="78">
        <f t="shared" si="5"/>
        <v>0</v>
      </c>
      <c r="O96" s="267">
        <f t="shared" si="6"/>
        <v>0</v>
      </c>
      <c r="P96" s="78">
        <v>0</v>
      </c>
      <c r="Q96" s="110">
        <v>0</v>
      </c>
      <c r="R96" s="78">
        <v>0</v>
      </c>
      <c r="S96" s="110">
        <v>0</v>
      </c>
      <c r="T96" s="58">
        <v>0</v>
      </c>
      <c r="U96" s="111">
        <v>0</v>
      </c>
      <c r="V96" s="58">
        <v>0</v>
      </c>
      <c r="W96" s="111">
        <v>0</v>
      </c>
      <c r="X96" s="261">
        <v>0</v>
      </c>
      <c r="Y96" s="266">
        <v>0</v>
      </c>
      <c r="Z96" s="58">
        <v>0</v>
      </c>
      <c r="AA96" s="266">
        <v>0</v>
      </c>
      <c r="AB96" s="261">
        <v>0</v>
      </c>
      <c r="AC96" s="266">
        <v>0</v>
      </c>
    </row>
    <row r="97" spans="2:29" s="13" customFormat="1" x14ac:dyDescent="0.25">
      <c r="B97" s="15"/>
      <c r="C97" s="40" t="s">
        <v>12</v>
      </c>
      <c r="D97" s="21"/>
      <c r="E97" s="556" t="s">
        <v>1</v>
      </c>
      <c r="F97" s="556"/>
      <c r="G97" s="556"/>
      <c r="H97" s="556"/>
      <c r="I97" s="556"/>
      <c r="J97" s="557"/>
      <c r="K97" s="53">
        <f t="shared" si="3"/>
        <v>13</v>
      </c>
      <c r="L97" s="345" t="str">
        <f t="shared" si="4"/>
        <v>H</v>
      </c>
      <c r="M97" s="407"/>
      <c r="N97" s="78">
        <f t="shared" si="5"/>
        <v>2.8824833702882483E-3</v>
      </c>
      <c r="O97" s="267">
        <f t="shared" si="6"/>
        <v>0</v>
      </c>
      <c r="P97" s="78">
        <v>2.8824833702882483E-3</v>
      </c>
      <c r="Q97" s="110">
        <v>0</v>
      </c>
      <c r="R97" s="78">
        <v>2.8824833702882483E-3</v>
      </c>
      <c r="S97" s="110">
        <v>-1.773835920177384E-3</v>
      </c>
      <c r="T97" s="58">
        <v>4.6563192904656324E-3</v>
      </c>
      <c r="U97" s="111">
        <v>0</v>
      </c>
      <c r="V97" s="58">
        <v>4.6563192904656324E-3</v>
      </c>
      <c r="W97" s="111">
        <v>0</v>
      </c>
      <c r="X97" s="261">
        <v>4.6563192904656324E-3</v>
      </c>
      <c r="Y97" s="266">
        <v>0</v>
      </c>
      <c r="Z97" s="58">
        <v>4.6563192904656324E-3</v>
      </c>
      <c r="AA97" s="266">
        <v>0</v>
      </c>
      <c r="AB97" s="261">
        <v>4.6563192904656324E-3</v>
      </c>
      <c r="AC97" s="266">
        <v>0</v>
      </c>
    </row>
    <row r="98" spans="2:29" x14ac:dyDescent="0.25">
      <c r="C98" s="40" t="s">
        <v>13</v>
      </c>
      <c r="D98" s="22"/>
      <c r="E98" s="556" t="s">
        <v>18</v>
      </c>
      <c r="F98" s="556"/>
      <c r="G98" s="556"/>
      <c r="H98" s="556"/>
      <c r="I98" s="556"/>
      <c r="J98" s="557"/>
      <c r="K98" s="53">
        <f t="shared" si="3"/>
        <v>0</v>
      </c>
      <c r="L98" s="345" t="str">
        <f t="shared" si="4"/>
        <v>I</v>
      </c>
      <c r="M98" s="408"/>
      <c r="N98" s="78">
        <f t="shared" si="5"/>
        <v>0</v>
      </c>
      <c r="O98" s="267">
        <f t="shared" si="6"/>
        <v>0</v>
      </c>
      <c r="P98" s="78">
        <v>0</v>
      </c>
      <c r="Q98" s="110">
        <v>0</v>
      </c>
      <c r="R98" s="78">
        <v>0</v>
      </c>
      <c r="S98" s="110">
        <v>0</v>
      </c>
      <c r="T98" s="58">
        <v>0</v>
      </c>
      <c r="U98" s="111">
        <v>0</v>
      </c>
      <c r="V98" s="58">
        <v>0</v>
      </c>
      <c r="W98" s="111">
        <v>0</v>
      </c>
      <c r="X98" s="261">
        <v>0</v>
      </c>
      <c r="Y98" s="266">
        <v>0</v>
      </c>
      <c r="Z98" s="58">
        <v>0</v>
      </c>
      <c r="AA98" s="266">
        <v>0</v>
      </c>
      <c r="AB98" s="261">
        <v>0</v>
      </c>
      <c r="AC98" s="266">
        <v>0</v>
      </c>
    </row>
    <row r="99" spans="2:29" x14ac:dyDescent="0.25">
      <c r="C99" s="40" t="s">
        <v>17</v>
      </c>
      <c r="D99" s="23"/>
      <c r="E99" s="549" t="s">
        <v>27</v>
      </c>
      <c r="F99" s="549"/>
      <c r="G99" s="549"/>
      <c r="H99" s="549"/>
      <c r="I99" s="549"/>
      <c r="J99" s="550"/>
      <c r="K99" s="53">
        <f t="shared" si="3"/>
        <v>0</v>
      </c>
      <c r="L99" s="345" t="str">
        <f t="shared" si="4"/>
        <v>J</v>
      </c>
      <c r="M99" s="409"/>
      <c r="N99" s="78">
        <f t="shared" si="5"/>
        <v>0</v>
      </c>
      <c r="O99" s="267">
        <f t="shared" si="6"/>
        <v>0</v>
      </c>
      <c r="P99" s="78">
        <v>0</v>
      </c>
      <c r="Q99" s="110">
        <v>0</v>
      </c>
      <c r="R99" s="78">
        <v>0</v>
      </c>
      <c r="S99" s="110">
        <v>0</v>
      </c>
      <c r="T99" s="58">
        <v>0</v>
      </c>
      <c r="U99" s="111">
        <v>0</v>
      </c>
      <c r="V99" s="58">
        <v>0</v>
      </c>
      <c r="W99" s="111">
        <v>0</v>
      </c>
      <c r="X99" s="261">
        <v>0</v>
      </c>
      <c r="Y99" s="266">
        <v>0</v>
      </c>
      <c r="Z99" s="58">
        <v>0</v>
      </c>
      <c r="AA99" s="266">
        <v>0</v>
      </c>
      <c r="AB99" s="261">
        <v>0</v>
      </c>
      <c r="AC99" s="266">
        <v>0</v>
      </c>
    </row>
    <row r="100" spans="2:29" x14ac:dyDescent="0.25">
      <c r="C100" s="40" t="s">
        <v>25</v>
      </c>
      <c r="D100" s="24"/>
      <c r="E100" s="549" t="s">
        <v>28</v>
      </c>
      <c r="F100" s="549"/>
      <c r="G100" s="549"/>
      <c r="H100" s="549"/>
      <c r="I100" s="549"/>
      <c r="J100" s="550"/>
      <c r="K100" s="53">
        <f t="shared" si="3"/>
        <v>155</v>
      </c>
      <c r="L100" s="345" t="str">
        <f t="shared" si="4"/>
        <v>K</v>
      </c>
      <c r="M100" s="410"/>
      <c r="N100" s="78">
        <f t="shared" si="5"/>
        <v>3.4368070953436809E-2</v>
      </c>
      <c r="O100" s="267">
        <f t="shared" si="6"/>
        <v>0</v>
      </c>
      <c r="P100" s="78">
        <v>3.4368070953436809E-2</v>
      </c>
      <c r="Q100" s="110">
        <v>0</v>
      </c>
      <c r="R100" s="78">
        <v>3.4368070953436809E-2</v>
      </c>
      <c r="S100" s="110">
        <v>0</v>
      </c>
      <c r="T100" s="58">
        <v>3.4368070953436809E-2</v>
      </c>
      <c r="U100" s="111">
        <v>3.4368070953436809E-2</v>
      </c>
      <c r="V100" s="58">
        <v>0</v>
      </c>
      <c r="W100" s="111">
        <v>0</v>
      </c>
      <c r="X100" s="261">
        <v>0</v>
      </c>
      <c r="Y100" s="266">
        <v>0</v>
      </c>
      <c r="Z100" s="58">
        <v>0</v>
      </c>
      <c r="AA100" s="266">
        <v>0</v>
      </c>
      <c r="AB100" s="261">
        <v>0</v>
      </c>
      <c r="AC100" s="266">
        <v>0</v>
      </c>
    </row>
    <row r="101" spans="2:29" x14ac:dyDescent="0.25">
      <c r="C101" s="41" t="s">
        <v>24</v>
      </c>
      <c r="D101" s="90"/>
      <c r="E101" s="550" t="s">
        <v>30</v>
      </c>
      <c r="F101" s="551"/>
      <c r="G101" s="551"/>
      <c r="H101" s="551"/>
      <c r="I101" s="551"/>
      <c r="J101" s="551"/>
      <c r="K101" s="53">
        <f t="shared" si="3"/>
        <v>0</v>
      </c>
      <c r="L101" s="345" t="str">
        <f t="shared" si="4"/>
        <v>L</v>
      </c>
      <c r="M101" s="411"/>
      <c r="N101" s="78">
        <f t="shared" si="5"/>
        <v>0</v>
      </c>
      <c r="O101" s="267">
        <f t="shared" si="6"/>
        <v>0</v>
      </c>
      <c r="P101" s="78">
        <v>0</v>
      </c>
      <c r="Q101" s="110">
        <v>0</v>
      </c>
      <c r="R101" s="78">
        <v>0</v>
      </c>
      <c r="S101" s="110">
        <v>0</v>
      </c>
      <c r="T101" s="58">
        <v>0</v>
      </c>
      <c r="U101" s="111">
        <v>0</v>
      </c>
      <c r="V101" s="58">
        <v>0</v>
      </c>
      <c r="W101" s="111">
        <v>0</v>
      </c>
      <c r="X101" s="261">
        <v>0</v>
      </c>
      <c r="Y101" s="266">
        <v>0</v>
      </c>
      <c r="Z101" s="58">
        <v>0</v>
      </c>
      <c r="AA101" s="266">
        <v>0</v>
      </c>
      <c r="AB101" s="261">
        <v>0</v>
      </c>
      <c r="AC101" s="266">
        <v>0</v>
      </c>
    </row>
    <row r="102" spans="2:29" x14ac:dyDescent="0.25">
      <c r="C102" s="41" t="s">
        <v>91</v>
      </c>
      <c r="D102" s="91"/>
      <c r="E102" s="87" t="s">
        <v>92</v>
      </c>
      <c r="F102" s="88"/>
      <c r="G102" s="88"/>
      <c r="H102" s="88"/>
      <c r="I102" s="88"/>
      <c r="J102" s="88"/>
      <c r="K102" s="89">
        <f t="shared" si="3"/>
        <v>1188</v>
      </c>
      <c r="L102" s="345" t="str">
        <f t="shared" si="4"/>
        <v>M</v>
      </c>
      <c r="M102" s="412"/>
      <c r="N102" s="78">
        <f t="shared" si="5"/>
        <v>0.26341463414634148</v>
      </c>
      <c r="O102" s="267">
        <f t="shared" si="6"/>
        <v>1.330376940133049E-3</v>
      </c>
      <c r="P102" s="78">
        <v>0.26208425720620843</v>
      </c>
      <c r="Q102" s="110">
        <v>0</v>
      </c>
      <c r="R102" s="78">
        <v>0.26208425720620843</v>
      </c>
      <c r="S102" s="110">
        <v>8.4478935698447888E-2</v>
      </c>
      <c r="T102" s="58">
        <v>0.17760532150776054</v>
      </c>
      <c r="U102" s="111">
        <v>-3.4368070953436802E-2</v>
      </c>
      <c r="V102" s="58">
        <v>0.21197339246119734</v>
      </c>
      <c r="W102" s="111">
        <v>0</v>
      </c>
      <c r="X102" s="261">
        <v>0.21197339246119734</v>
      </c>
      <c r="Y102" s="266">
        <v>5.0554323725055444E-2</v>
      </c>
      <c r="Z102" s="58">
        <v>0.1614190687361419</v>
      </c>
      <c r="AA102" s="266">
        <v>0</v>
      </c>
      <c r="AB102" s="261">
        <v>0.1614190687361419</v>
      </c>
      <c r="AC102" s="266">
        <v>0</v>
      </c>
    </row>
    <row r="103" spans="2:29" ht="15.75" thickBot="1" x14ac:dyDescent="0.3">
      <c r="C103" s="42" t="s">
        <v>10</v>
      </c>
      <c r="D103" s="25"/>
      <c r="E103" s="552" t="s">
        <v>26</v>
      </c>
      <c r="F103" s="552"/>
      <c r="G103" s="552"/>
      <c r="H103" s="552"/>
      <c r="I103" s="552"/>
      <c r="J103" s="553"/>
      <c r="K103" s="54">
        <f t="shared" si="3"/>
        <v>2628</v>
      </c>
      <c r="L103" s="345" t="str">
        <f t="shared" si="4"/>
        <v>Z</v>
      </c>
      <c r="M103" s="413"/>
      <c r="N103" s="415">
        <f t="shared" si="5"/>
        <v>0.58270509977827056</v>
      </c>
      <c r="O103" s="416">
        <f t="shared" si="6"/>
        <v>-1.3303769401329379E-3</v>
      </c>
      <c r="P103" s="415">
        <v>0.5840354767184035</v>
      </c>
      <c r="Q103" s="110">
        <v>0</v>
      </c>
      <c r="R103" s="415">
        <v>0.5840354767184035</v>
      </c>
      <c r="S103" s="110">
        <v>-8.4478935698447888E-2</v>
      </c>
      <c r="T103" s="59">
        <v>0.66851441241685139</v>
      </c>
      <c r="U103" s="111">
        <v>0</v>
      </c>
      <c r="V103" s="59">
        <v>0.66851441241685139</v>
      </c>
      <c r="W103" s="111">
        <v>0</v>
      </c>
      <c r="X103" s="263">
        <v>0.66851441241685139</v>
      </c>
      <c r="Y103" s="268">
        <v>-5.0554323725055528E-2</v>
      </c>
      <c r="Z103" s="269">
        <v>0.71906873614190692</v>
      </c>
      <c r="AA103" s="268">
        <v>0</v>
      </c>
      <c r="AB103" s="276">
        <v>0.71906873614190692</v>
      </c>
      <c r="AC103" s="268">
        <v>0</v>
      </c>
    </row>
    <row r="104" spans="2:29" ht="15.75" thickBot="1" x14ac:dyDescent="0.3">
      <c r="J104" s="43" t="s">
        <v>34</v>
      </c>
      <c r="K104" s="55">
        <f>SUM(K90:K103)</f>
        <v>4510</v>
      </c>
      <c r="L104" s="277"/>
      <c r="M104" s="336"/>
      <c r="N104" s="331">
        <f>SUM(N90:N103)</f>
        <v>1</v>
      </c>
      <c r="O104" s="414"/>
      <c r="P104" s="331">
        <v>1</v>
      </c>
      <c r="Q104" s="112"/>
      <c r="R104" s="331">
        <v>1</v>
      </c>
      <c r="S104" s="112"/>
      <c r="T104" s="60">
        <v>1</v>
      </c>
      <c r="U104" s="112"/>
      <c r="V104" s="60">
        <v>1</v>
      </c>
      <c r="W104" s="112"/>
      <c r="X104" s="264">
        <v>1</v>
      </c>
      <c r="Y104" s="206"/>
      <c r="Z104" s="207">
        <v>1</v>
      </c>
      <c r="AA104" s="206"/>
      <c r="AB104" s="277">
        <v>1</v>
      </c>
      <c r="AC104" s="206"/>
    </row>
  </sheetData>
  <mergeCells count="82">
    <mergeCell ref="E15:J15"/>
    <mergeCell ref="E16:J16"/>
    <mergeCell ref="E17:J17"/>
    <mergeCell ref="C14:H14"/>
    <mergeCell ref="N8:O8"/>
    <mergeCell ref="B11:L11"/>
    <mergeCell ref="E12:J12"/>
    <mergeCell ref="E13:J13"/>
    <mergeCell ref="P8:Q8"/>
    <mergeCell ref="R8:S8"/>
    <mergeCell ref="T8:U8"/>
    <mergeCell ref="Z8:AA8"/>
    <mergeCell ref="C9:H9"/>
    <mergeCell ref="V8:W8"/>
    <mergeCell ref="X8:Y8"/>
    <mergeCell ref="E18:J18"/>
    <mergeCell ref="E19:J19"/>
    <mergeCell ref="E33:J33"/>
    <mergeCell ref="E21:J21"/>
    <mergeCell ref="E22:J22"/>
    <mergeCell ref="E23:J23"/>
    <mergeCell ref="E24:J24"/>
    <mergeCell ref="E25:J25"/>
    <mergeCell ref="E26:J26"/>
    <mergeCell ref="E27:J27"/>
    <mergeCell ref="E28:J28"/>
    <mergeCell ref="B30:L30"/>
    <mergeCell ref="E31:J31"/>
    <mergeCell ref="E32:J32"/>
    <mergeCell ref="E20:J20"/>
    <mergeCell ref="B46:L46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3:J43"/>
    <mergeCell ref="E44:J44"/>
    <mergeCell ref="C60:H60"/>
    <mergeCell ref="E47:J47"/>
    <mergeCell ref="B48:L48"/>
    <mergeCell ref="E49:J49"/>
    <mergeCell ref="E50:J50"/>
    <mergeCell ref="E51:J51"/>
    <mergeCell ref="E52:J52"/>
    <mergeCell ref="E53:J53"/>
    <mergeCell ref="E54:J54"/>
    <mergeCell ref="E55:J55"/>
    <mergeCell ref="E56:J56"/>
    <mergeCell ref="E57:J57"/>
    <mergeCell ref="C75:H75"/>
    <mergeCell ref="C61:H61"/>
    <mergeCell ref="B62:L62"/>
    <mergeCell ref="E63:J63"/>
    <mergeCell ref="E64:J64"/>
    <mergeCell ref="E65:J65"/>
    <mergeCell ref="B66:L66"/>
    <mergeCell ref="E67:J67"/>
    <mergeCell ref="E68:J68"/>
    <mergeCell ref="E69:J69"/>
    <mergeCell ref="E70:J70"/>
    <mergeCell ref="E71:J71"/>
    <mergeCell ref="E100:J100"/>
    <mergeCell ref="E101:J101"/>
    <mergeCell ref="E103:J103"/>
    <mergeCell ref="AB8:AC8"/>
    <mergeCell ref="E94:J94"/>
    <mergeCell ref="E95:J95"/>
    <mergeCell ref="E96:J96"/>
    <mergeCell ref="E97:J97"/>
    <mergeCell ref="E98:J98"/>
    <mergeCell ref="E99:J99"/>
    <mergeCell ref="B77:L77"/>
    <mergeCell ref="E78:J78"/>
    <mergeCell ref="E90:J90"/>
    <mergeCell ref="E91:J91"/>
    <mergeCell ref="E92:J92"/>
    <mergeCell ref="E93:J93"/>
  </mergeCells>
  <conditionalFormatting sqref="S90:S103">
    <cfRule type="cellIs" dxfId="5647" priority="1683" operator="lessThan">
      <formula>-0.0001</formula>
    </cfRule>
    <cfRule type="cellIs" dxfId="5646" priority="1684" operator="greaterThan">
      <formula>0.00016</formula>
    </cfRule>
  </conditionalFormatting>
  <conditionalFormatting sqref="W90:W103">
    <cfRule type="cellIs" dxfId="5645" priority="1743" operator="lessThan">
      <formula>-0.0001</formula>
    </cfRule>
    <cfRule type="cellIs" dxfId="5644" priority="1744" operator="greaterThan">
      <formula>0.00016</formula>
    </cfRule>
  </conditionalFormatting>
  <conditionalFormatting sqref="Y90:Y103">
    <cfRule type="cellIs" dxfId="5643" priority="1745" operator="lessThan">
      <formula>-0.0001</formula>
    </cfRule>
    <cfRule type="cellIs" dxfId="5642" priority="1746" operator="greaterThan">
      <formula>0.00016</formula>
    </cfRule>
  </conditionalFormatting>
  <conditionalFormatting sqref="U90:U103">
    <cfRule type="cellIs" dxfId="5641" priority="1741" operator="lessThan">
      <formula>-0.0001</formula>
    </cfRule>
    <cfRule type="cellIs" dxfId="5640" priority="1742" operator="greaterThan">
      <formula>0.00016</formula>
    </cfRule>
  </conditionalFormatting>
  <conditionalFormatting sqref="S90:S103">
    <cfRule type="cellIs" dxfId="5639" priority="1739" operator="lessThan">
      <formula>-0.0001</formula>
    </cfRule>
    <cfRule type="cellIs" dxfId="5638" priority="1740" operator="greaterThan">
      <formula>0.00016</formula>
    </cfRule>
  </conditionalFormatting>
  <conditionalFormatting sqref="Q90:Q103">
    <cfRule type="cellIs" dxfId="5637" priority="1737" operator="lessThan">
      <formula>-0.0001</formula>
    </cfRule>
    <cfRule type="cellIs" dxfId="5636" priority="1738" operator="greaterThan">
      <formula>0.00016</formula>
    </cfRule>
  </conditionalFormatting>
  <conditionalFormatting sqref="Q90:Q103">
    <cfRule type="cellIs" dxfId="5635" priority="1727" operator="lessThan">
      <formula>-0.0001</formula>
    </cfRule>
    <cfRule type="cellIs" dxfId="5634" priority="1728" operator="greaterThan">
      <formula>0.00016</formula>
    </cfRule>
  </conditionalFormatting>
  <conditionalFormatting sqref="Y90:Y103">
    <cfRule type="cellIs" dxfId="5633" priority="1735" operator="lessThan">
      <formula>-0.0001</formula>
    </cfRule>
    <cfRule type="cellIs" dxfId="5632" priority="1736" operator="greaterThan">
      <formula>0.00016</formula>
    </cfRule>
  </conditionalFormatting>
  <conditionalFormatting sqref="U90:U103">
    <cfRule type="cellIs" dxfId="5631" priority="1677" operator="lessThan">
      <formula>-0.0001</formula>
    </cfRule>
    <cfRule type="cellIs" dxfId="5630" priority="1678" operator="greaterThan">
      <formula>0.00016</formula>
    </cfRule>
  </conditionalFormatting>
  <conditionalFormatting sqref="W90:W103">
    <cfRule type="cellIs" dxfId="5629" priority="1733" operator="lessThan">
      <formula>-0.0001</formula>
    </cfRule>
    <cfRule type="cellIs" dxfId="5628" priority="1734" operator="greaterThan">
      <formula>0.00016</formula>
    </cfRule>
  </conditionalFormatting>
  <conditionalFormatting sqref="U90:U103">
    <cfRule type="cellIs" dxfId="5627" priority="1731" operator="lessThan">
      <formula>-0.0001</formula>
    </cfRule>
    <cfRule type="cellIs" dxfId="5626" priority="1732" operator="greaterThan">
      <formula>0.00016</formula>
    </cfRule>
  </conditionalFormatting>
  <conditionalFormatting sqref="S90:S103">
    <cfRule type="cellIs" dxfId="5625" priority="1729" operator="lessThan">
      <formula>-0.0001</formula>
    </cfRule>
    <cfRule type="cellIs" dxfId="5624" priority="1730" operator="greaterThan">
      <formula>0.00016</formula>
    </cfRule>
  </conditionalFormatting>
  <conditionalFormatting sqref="Y90:Y103">
    <cfRule type="cellIs" dxfId="5623" priority="1725" operator="lessThan">
      <formula>-0.0001</formula>
    </cfRule>
    <cfRule type="cellIs" dxfId="5622" priority="1726" operator="greaterThan">
      <formula>0.00016</formula>
    </cfRule>
  </conditionalFormatting>
  <conditionalFormatting sqref="Q90:Q103">
    <cfRule type="cellIs" dxfId="5621" priority="1667" operator="lessThan">
      <formula>-0.0001</formula>
    </cfRule>
    <cfRule type="cellIs" dxfId="5620" priority="1668" operator="greaterThan">
      <formula>0.00016</formula>
    </cfRule>
  </conditionalFormatting>
  <conditionalFormatting sqref="W90:W103">
    <cfRule type="cellIs" dxfId="5619" priority="1723" operator="lessThan">
      <formula>-0.0001</formula>
    </cfRule>
    <cfRule type="cellIs" dxfId="5618" priority="1724" operator="greaterThan">
      <formula>0.00016</formula>
    </cfRule>
  </conditionalFormatting>
  <conditionalFormatting sqref="U90:U103">
    <cfRule type="cellIs" dxfId="5617" priority="1721" operator="lessThan">
      <formula>-0.0001</formula>
    </cfRule>
    <cfRule type="cellIs" dxfId="5616" priority="1722" operator="greaterThan">
      <formula>0.00016</formula>
    </cfRule>
  </conditionalFormatting>
  <conditionalFormatting sqref="S90:S103">
    <cfRule type="cellIs" dxfId="5615" priority="1719" operator="lessThan">
      <formula>-0.0001</formula>
    </cfRule>
    <cfRule type="cellIs" dxfId="5614" priority="1720" operator="greaterThan">
      <formula>0.00016</formula>
    </cfRule>
  </conditionalFormatting>
  <conditionalFormatting sqref="Q90:Q103">
    <cfRule type="cellIs" dxfId="5613" priority="1717" operator="lessThan">
      <formula>-0.0001</formula>
    </cfRule>
    <cfRule type="cellIs" dxfId="5612" priority="1718" operator="greaterThan">
      <formula>0.00016</formula>
    </cfRule>
  </conditionalFormatting>
  <conditionalFormatting sqref="S90:S103">
    <cfRule type="cellIs" dxfId="5611" priority="1709" operator="lessThan">
      <formula>-0.0001</formula>
    </cfRule>
    <cfRule type="cellIs" dxfId="5610" priority="1710" operator="greaterThan">
      <formula>0.00016</formula>
    </cfRule>
  </conditionalFormatting>
  <conditionalFormatting sqref="Y90:Y103">
    <cfRule type="cellIs" dxfId="5609" priority="1715" operator="lessThan">
      <formula>-0.0001</formula>
    </cfRule>
    <cfRule type="cellIs" dxfId="5608" priority="1716" operator="greaterThan">
      <formula>0.00016</formula>
    </cfRule>
  </conditionalFormatting>
  <conditionalFormatting sqref="W90:W103">
    <cfRule type="cellIs" dxfId="5607" priority="1713" operator="lessThan">
      <formula>-0.0001</formula>
    </cfRule>
    <cfRule type="cellIs" dxfId="5606" priority="1714" operator="greaterThan">
      <formula>0.00016</formula>
    </cfRule>
  </conditionalFormatting>
  <conditionalFormatting sqref="U90:U103">
    <cfRule type="cellIs" dxfId="5605" priority="1711" operator="lessThan">
      <formula>-0.0001</formula>
    </cfRule>
    <cfRule type="cellIs" dxfId="5604" priority="1712" operator="greaterThan">
      <formula>0.00016</formula>
    </cfRule>
  </conditionalFormatting>
  <conditionalFormatting sqref="Y90:Y103">
    <cfRule type="cellIs" dxfId="5603" priority="1707" operator="lessThan">
      <formula>-0.0001</formula>
    </cfRule>
    <cfRule type="cellIs" dxfId="5602" priority="1708" operator="greaterThan">
      <formula>0.00016</formula>
    </cfRule>
  </conditionalFormatting>
  <conditionalFormatting sqref="S90:S103">
    <cfRule type="cellIs" dxfId="5601" priority="1651" operator="lessThan">
      <formula>-0.0001</formula>
    </cfRule>
    <cfRule type="cellIs" dxfId="5600" priority="1652" operator="greaterThan">
      <formula>0.00016</formula>
    </cfRule>
  </conditionalFormatting>
  <conditionalFormatting sqref="W90:W103">
    <cfRule type="cellIs" dxfId="5599" priority="1705" operator="lessThan">
      <formula>-0.0001</formula>
    </cfRule>
    <cfRule type="cellIs" dxfId="5598" priority="1706" operator="greaterThan">
      <formula>0.00016</formula>
    </cfRule>
  </conditionalFormatting>
  <conditionalFormatting sqref="U90:U103">
    <cfRule type="cellIs" dxfId="5597" priority="1703" operator="lessThan">
      <formula>-0.0001</formula>
    </cfRule>
    <cfRule type="cellIs" dxfId="5596" priority="1704" operator="greaterThan">
      <formula>0.00016</formula>
    </cfRule>
  </conditionalFormatting>
  <conditionalFormatting sqref="S90:S103">
    <cfRule type="cellIs" dxfId="5595" priority="1701" operator="lessThan">
      <formula>-0.0001</formula>
    </cfRule>
    <cfRule type="cellIs" dxfId="5594" priority="1702" operator="greaterThan">
      <formula>0.00016</formula>
    </cfRule>
  </conditionalFormatting>
  <conditionalFormatting sqref="Q90:Q103">
    <cfRule type="cellIs" dxfId="5593" priority="1699" operator="lessThan">
      <formula>-0.0001</formula>
    </cfRule>
    <cfRule type="cellIs" dxfId="5592" priority="1700" operator="greaterThan">
      <formula>0.00016</formula>
    </cfRule>
  </conditionalFormatting>
  <conditionalFormatting sqref="S90:S103">
    <cfRule type="cellIs" dxfId="5591" priority="1691" operator="lessThan">
      <formula>-0.0001</formula>
    </cfRule>
    <cfRule type="cellIs" dxfId="5590" priority="1692" operator="greaterThan">
      <formula>0.00016</formula>
    </cfRule>
  </conditionalFormatting>
  <conditionalFormatting sqref="Y90:Y103">
    <cfRule type="cellIs" dxfId="5589" priority="1697" operator="lessThan">
      <formula>-0.0001</formula>
    </cfRule>
    <cfRule type="cellIs" dxfId="5588" priority="1698" operator="greaterThan">
      <formula>0.00016</formula>
    </cfRule>
  </conditionalFormatting>
  <conditionalFormatting sqref="W90:W103">
    <cfRule type="cellIs" dxfId="5587" priority="1695" operator="lessThan">
      <formula>-0.0001</formula>
    </cfRule>
    <cfRule type="cellIs" dxfId="5586" priority="1696" operator="greaterThan">
      <formula>0.00016</formula>
    </cfRule>
  </conditionalFormatting>
  <conditionalFormatting sqref="U90:U103">
    <cfRule type="cellIs" dxfId="5585" priority="1693" operator="lessThan">
      <formula>-0.0001</formula>
    </cfRule>
    <cfRule type="cellIs" dxfId="5584" priority="1694" operator="greaterThan">
      <formula>0.00016</formula>
    </cfRule>
  </conditionalFormatting>
  <conditionalFormatting sqref="Y90:Y103">
    <cfRule type="cellIs" dxfId="5583" priority="1689" operator="lessThan">
      <formula>-0.0001</formula>
    </cfRule>
    <cfRule type="cellIs" dxfId="5582" priority="1690" operator="greaterThan">
      <formula>0.00016</formula>
    </cfRule>
  </conditionalFormatting>
  <conditionalFormatting sqref="W90:W103">
    <cfRule type="cellIs" dxfId="5581" priority="1687" operator="lessThan">
      <formula>-0.0001</formula>
    </cfRule>
    <cfRule type="cellIs" dxfId="5580" priority="1688" operator="greaterThan">
      <formula>0.00016</formula>
    </cfRule>
  </conditionalFormatting>
  <conditionalFormatting sqref="U90:U103">
    <cfRule type="cellIs" dxfId="5579" priority="1685" operator="lessThan">
      <formula>-0.0001</formula>
    </cfRule>
    <cfRule type="cellIs" dxfId="5578" priority="1686" operator="greaterThan">
      <formula>0.00016</formula>
    </cfRule>
  </conditionalFormatting>
  <conditionalFormatting sqref="Y90:Y103">
    <cfRule type="cellIs" dxfId="5577" priority="1681" operator="lessThan">
      <formula>-0.0001</formula>
    </cfRule>
    <cfRule type="cellIs" dxfId="5576" priority="1682" operator="greaterThan">
      <formula>0.00016</formula>
    </cfRule>
  </conditionalFormatting>
  <conditionalFormatting sqref="W90:W103">
    <cfRule type="cellIs" dxfId="5575" priority="1679" operator="lessThan">
      <formula>-0.0001</formula>
    </cfRule>
    <cfRule type="cellIs" dxfId="5574" priority="1680" operator="greaterThan">
      <formula>0.00016</formula>
    </cfRule>
  </conditionalFormatting>
  <conditionalFormatting sqref="Y90:Y103">
    <cfRule type="cellIs" dxfId="5573" priority="1675" operator="lessThan">
      <formula>-0.0001</formula>
    </cfRule>
    <cfRule type="cellIs" dxfId="5572" priority="1676" operator="greaterThan">
      <formula>0.00016</formula>
    </cfRule>
  </conditionalFormatting>
  <conditionalFormatting sqref="U90:U103">
    <cfRule type="cellIs" dxfId="5571" priority="1625" operator="lessThan">
      <formula>-0.0001</formula>
    </cfRule>
    <cfRule type="cellIs" dxfId="5570" priority="1626" operator="greaterThan">
      <formula>0.00016</formula>
    </cfRule>
  </conditionalFormatting>
  <conditionalFormatting sqref="W90:W103">
    <cfRule type="cellIs" dxfId="5569" priority="1673" operator="lessThan">
      <formula>-0.0001</formula>
    </cfRule>
    <cfRule type="cellIs" dxfId="5568" priority="1674" operator="greaterThan">
      <formula>0.00016</formula>
    </cfRule>
  </conditionalFormatting>
  <conditionalFormatting sqref="U90:U103">
    <cfRule type="cellIs" dxfId="5567" priority="1671" operator="lessThan">
      <formula>-0.0001</formula>
    </cfRule>
    <cfRule type="cellIs" dxfId="5566" priority="1672" operator="greaterThan">
      <formula>0.00016</formula>
    </cfRule>
  </conditionalFormatting>
  <conditionalFormatting sqref="S90:S103">
    <cfRule type="cellIs" dxfId="5565" priority="1669" operator="lessThan">
      <formula>-0.0001</formula>
    </cfRule>
    <cfRule type="cellIs" dxfId="5564" priority="1670" operator="greaterThan">
      <formula>0.00016</formula>
    </cfRule>
  </conditionalFormatting>
  <conditionalFormatting sqref="S90:S103">
    <cfRule type="cellIs" dxfId="5563" priority="1659" operator="lessThan">
      <formula>-0.0001</formula>
    </cfRule>
    <cfRule type="cellIs" dxfId="5562" priority="1660" operator="greaterThan">
      <formula>0.00016</formula>
    </cfRule>
  </conditionalFormatting>
  <conditionalFormatting sqref="O90:O103">
    <cfRule type="cellIs" dxfId="5561" priority="1619" operator="lessThan">
      <formula>-0.0001</formula>
    </cfRule>
    <cfRule type="cellIs" dxfId="5560" priority="1620" operator="greaterThan">
      <formula>0.00016</formula>
    </cfRule>
  </conditionalFormatting>
  <conditionalFormatting sqref="Y90:Y103">
    <cfRule type="cellIs" dxfId="5559" priority="1665" operator="lessThan">
      <formula>-0.0001</formula>
    </cfRule>
    <cfRule type="cellIs" dxfId="5558" priority="1666" operator="greaterThan">
      <formula>0.00016</formula>
    </cfRule>
  </conditionalFormatting>
  <conditionalFormatting sqref="W90:W103">
    <cfRule type="cellIs" dxfId="5557" priority="1663" operator="lessThan">
      <formula>-0.0001</formula>
    </cfRule>
    <cfRule type="cellIs" dxfId="5556" priority="1664" operator="greaterThan">
      <formula>0.00016</formula>
    </cfRule>
  </conditionalFormatting>
  <conditionalFormatting sqref="U90:U103">
    <cfRule type="cellIs" dxfId="5555" priority="1661" operator="lessThan">
      <formula>-0.0001</formula>
    </cfRule>
    <cfRule type="cellIs" dxfId="5554" priority="1662" operator="greaterThan">
      <formula>0.00016</formula>
    </cfRule>
  </conditionalFormatting>
  <conditionalFormatting sqref="S90:S103">
    <cfRule type="cellIs" dxfId="5553" priority="1605" operator="lessThan">
      <formula>-0.0001</formula>
    </cfRule>
    <cfRule type="cellIs" dxfId="5552" priority="1606" operator="greaterThan">
      <formula>0.00016</formula>
    </cfRule>
  </conditionalFormatting>
  <conditionalFormatting sqref="Y90:Y103">
    <cfRule type="cellIs" dxfId="5551" priority="1657" operator="lessThan">
      <formula>-0.0001</formula>
    </cfRule>
    <cfRule type="cellIs" dxfId="5550" priority="1658" operator="greaterThan">
      <formula>0.00016</formula>
    </cfRule>
  </conditionalFormatting>
  <conditionalFormatting sqref="W90:W103">
    <cfRule type="cellIs" dxfId="5549" priority="1655" operator="lessThan">
      <formula>-0.0001</formula>
    </cfRule>
    <cfRule type="cellIs" dxfId="5548" priority="1656" operator="greaterThan">
      <formula>0.00016</formula>
    </cfRule>
  </conditionalFormatting>
  <conditionalFormatting sqref="U90:U103">
    <cfRule type="cellIs" dxfId="5547" priority="1653" operator="lessThan">
      <formula>-0.0001</formula>
    </cfRule>
    <cfRule type="cellIs" dxfId="5546" priority="1654" operator="greaterThan">
      <formula>0.00016</formula>
    </cfRule>
  </conditionalFormatting>
  <conditionalFormatting sqref="U90:U103">
    <cfRule type="cellIs" dxfId="5545" priority="1645" operator="lessThan">
      <formula>-0.0001</formula>
    </cfRule>
    <cfRule type="cellIs" dxfId="5544" priority="1646" operator="greaterThan">
      <formula>0.00016</formula>
    </cfRule>
  </conditionalFormatting>
  <conditionalFormatting sqref="S90:S103">
    <cfRule type="cellIs" dxfId="5543" priority="1589" operator="lessThan">
      <formula>-0.0001</formula>
    </cfRule>
    <cfRule type="cellIs" dxfId="5542" priority="1590" operator="greaterThan">
      <formula>0.00016</formula>
    </cfRule>
  </conditionalFormatting>
  <conditionalFormatting sqref="Y90:Y103">
    <cfRule type="cellIs" dxfId="5541" priority="1649" operator="lessThan">
      <formula>-0.0001</formula>
    </cfRule>
    <cfRule type="cellIs" dxfId="5540" priority="1650" operator="greaterThan">
      <formula>0.00016</formula>
    </cfRule>
  </conditionalFormatting>
  <conditionalFormatting sqref="W90:W103">
    <cfRule type="cellIs" dxfId="5539" priority="1647" operator="lessThan">
      <formula>-0.0001</formula>
    </cfRule>
    <cfRule type="cellIs" dxfId="5538" priority="1648" operator="greaterThan">
      <formula>0.00016</formula>
    </cfRule>
  </conditionalFormatting>
  <conditionalFormatting sqref="W90:W103">
    <cfRule type="cellIs" dxfId="5537" priority="1621" operator="lessThan">
      <formula>-0.0001</formula>
    </cfRule>
    <cfRule type="cellIs" dxfId="5536" priority="1622" operator="greaterThan">
      <formula>0.00016</formula>
    </cfRule>
  </conditionalFormatting>
  <conditionalFormatting sqref="W90:W103">
    <cfRule type="cellIs" dxfId="5535" priority="1577" operator="lessThan">
      <formula>-0.0001</formula>
    </cfRule>
    <cfRule type="cellIs" dxfId="5534" priority="1578" operator="greaterThan">
      <formula>0.00016</formula>
    </cfRule>
  </conditionalFormatting>
  <conditionalFormatting sqref="Y90:Y103">
    <cfRule type="cellIs" dxfId="5533" priority="1643" operator="lessThan">
      <formula>-0.0001</formula>
    </cfRule>
    <cfRule type="cellIs" dxfId="5532" priority="1644" operator="greaterThan">
      <formula>0.00016</formula>
    </cfRule>
  </conditionalFormatting>
  <conditionalFormatting sqref="W90:W103">
    <cfRule type="cellIs" dxfId="5531" priority="1641" operator="lessThan">
      <formula>-0.0001</formula>
    </cfRule>
    <cfRule type="cellIs" dxfId="5530" priority="1642" operator="greaterThan">
      <formula>0.00016</formula>
    </cfRule>
  </conditionalFormatting>
  <conditionalFormatting sqref="U90:U103">
    <cfRule type="cellIs" dxfId="5529" priority="1639" operator="lessThan">
      <formula>-0.0001</formula>
    </cfRule>
    <cfRule type="cellIs" dxfId="5528" priority="1640" operator="greaterThan">
      <formula>0.00016</formula>
    </cfRule>
  </conditionalFormatting>
  <conditionalFormatting sqref="S90:S103">
    <cfRule type="cellIs" dxfId="5527" priority="1637" operator="lessThan">
      <formula>-0.0001</formula>
    </cfRule>
    <cfRule type="cellIs" dxfId="5526" priority="1638" operator="greaterThan">
      <formula>0.00016</formula>
    </cfRule>
  </conditionalFormatting>
  <conditionalFormatting sqref="U90:U103">
    <cfRule type="cellIs" dxfId="5525" priority="1631" operator="lessThan">
      <formula>-0.0001</formula>
    </cfRule>
    <cfRule type="cellIs" dxfId="5524" priority="1632" operator="greaterThan">
      <formula>0.00016</formula>
    </cfRule>
  </conditionalFormatting>
  <conditionalFormatting sqref="W90:W103">
    <cfRule type="cellIs" dxfId="5523" priority="1561" operator="lessThan">
      <formula>-0.0001</formula>
    </cfRule>
    <cfRule type="cellIs" dxfId="5522" priority="1562" operator="greaterThan">
      <formula>0.00016</formula>
    </cfRule>
  </conditionalFormatting>
  <conditionalFormatting sqref="Y90:Y103">
    <cfRule type="cellIs" dxfId="5521" priority="1635" operator="lessThan">
      <formula>-0.0001</formula>
    </cfRule>
    <cfRule type="cellIs" dxfId="5520" priority="1636" operator="greaterThan">
      <formula>0.00016</formula>
    </cfRule>
  </conditionalFormatting>
  <conditionalFormatting sqref="W90:W103">
    <cfRule type="cellIs" dxfId="5519" priority="1633" operator="lessThan">
      <formula>-0.0001</formula>
    </cfRule>
    <cfRule type="cellIs" dxfId="5518" priority="1634" operator="greaterThan">
      <formula>0.00016</formula>
    </cfRule>
  </conditionalFormatting>
  <conditionalFormatting sqref="W90:W103">
    <cfRule type="cellIs" dxfId="5517" priority="1549" operator="lessThan">
      <formula>-0.0001</formula>
    </cfRule>
    <cfRule type="cellIs" dxfId="5516" priority="1550" operator="greaterThan">
      <formula>0.00016</formula>
    </cfRule>
  </conditionalFormatting>
  <conditionalFormatting sqref="Y90:Y103">
    <cfRule type="cellIs" dxfId="5515" priority="1629" operator="lessThan">
      <formula>-0.0001</formula>
    </cfRule>
    <cfRule type="cellIs" dxfId="5514" priority="1630" operator="greaterThan">
      <formula>0.00016</formula>
    </cfRule>
  </conditionalFormatting>
  <conditionalFormatting sqref="W90:W103">
    <cfRule type="cellIs" dxfId="5513" priority="1627" operator="lessThan">
      <formula>-0.0001</formula>
    </cfRule>
    <cfRule type="cellIs" dxfId="5512" priority="1628" operator="greaterThan">
      <formula>0.00016</formula>
    </cfRule>
  </conditionalFormatting>
  <conditionalFormatting sqref="Y90:Y103">
    <cfRule type="cellIs" dxfId="5511" priority="1623" operator="lessThan">
      <formula>-0.0001</formula>
    </cfRule>
    <cfRule type="cellIs" dxfId="5510" priority="1624" operator="greaterThan">
      <formula>0.00016</formula>
    </cfRule>
  </conditionalFormatting>
  <conditionalFormatting sqref="O90:O103">
    <cfRule type="cellIs" dxfId="5509" priority="1611" operator="lessThan">
      <formula>-0.0001</formula>
    </cfRule>
    <cfRule type="cellIs" dxfId="5508" priority="1612" operator="greaterThan">
      <formula>0.00016</formula>
    </cfRule>
  </conditionalFormatting>
  <conditionalFormatting sqref="W90:W103">
    <cfRule type="cellIs" dxfId="5507" priority="1617" operator="lessThan">
      <formula>-0.0001</formula>
    </cfRule>
    <cfRule type="cellIs" dxfId="5506" priority="1618" operator="greaterThan">
      <formula>0.00016</formula>
    </cfRule>
  </conditionalFormatting>
  <conditionalFormatting sqref="U90:U103">
    <cfRule type="cellIs" dxfId="5505" priority="1615" operator="lessThan">
      <formula>-0.0001</formula>
    </cfRule>
    <cfRule type="cellIs" dxfId="5504" priority="1616" operator="greaterThan">
      <formula>0.00016</formula>
    </cfRule>
  </conditionalFormatting>
  <conditionalFormatting sqref="S90:S103">
    <cfRule type="cellIs" dxfId="5503" priority="1613" operator="lessThan">
      <formula>-0.0001</formula>
    </cfRule>
    <cfRule type="cellIs" dxfId="5502" priority="1614" operator="greaterThan">
      <formula>0.00016</formula>
    </cfRule>
  </conditionalFormatting>
  <conditionalFormatting sqref="W90:W103">
    <cfRule type="cellIs" dxfId="5501" priority="1609" operator="lessThan">
      <formula>-0.0001</formula>
    </cfRule>
    <cfRule type="cellIs" dxfId="5500" priority="1610" operator="greaterThan">
      <formula>0.00016</formula>
    </cfRule>
  </conditionalFormatting>
  <conditionalFormatting sqref="U90:U103">
    <cfRule type="cellIs" dxfId="5499" priority="1607" operator="lessThan">
      <formula>-0.0001</formula>
    </cfRule>
    <cfRule type="cellIs" dxfId="5498" priority="1608" operator="greaterThan">
      <formula>0.00016</formula>
    </cfRule>
  </conditionalFormatting>
  <conditionalFormatting sqref="W90:W103">
    <cfRule type="cellIs" dxfId="5497" priority="1603" operator="lessThan">
      <formula>-0.0001</formula>
    </cfRule>
    <cfRule type="cellIs" dxfId="5496" priority="1604" operator="greaterThan">
      <formula>0.00016</formula>
    </cfRule>
  </conditionalFormatting>
  <conditionalFormatting sqref="U90:U103">
    <cfRule type="cellIs" dxfId="5495" priority="1601" operator="lessThan">
      <formula>-0.0001</formula>
    </cfRule>
    <cfRule type="cellIs" dxfId="5494" priority="1602" operator="greaterThan">
      <formula>0.00016</formula>
    </cfRule>
  </conditionalFormatting>
  <conditionalFormatting sqref="S90:S103">
    <cfRule type="cellIs" dxfId="5493" priority="1599" operator="lessThan">
      <formula>-0.0001</formula>
    </cfRule>
    <cfRule type="cellIs" dxfId="5492" priority="1600" operator="greaterThan">
      <formula>0.00016</formula>
    </cfRule>
  </conditionalFormatting>
  <conditionalFormatting sqref="U90:U103">
    <cfRule type="cellIs" dxfId="5491" priority="1595" operator="lessThan">
      <formula>-0.0001</formula>
    </cfRule>
    <cfRule type="cellIs" dxfId="5490" priority="1596" operator="greaterThan">
      <formula>0.00016</formula>
    </cfRule>
  </conditionalFormatting>
  <conditionalFormatting sqref="W90:W103">
    <cfRule type="cellIs" dxfId="5489" priority="1597" operator="lessThan">
      <formula>-0.0001</formula>
    </cfRule>
    <cfRule type="cellIs" dxfId="5488" priority="1598" operator="greaterThan">
      <formula>0.00016</formula>
    </cfRule>
  </conditionalFormatting>
  <conditionalFormatting sqref="W90:W103">
    <cfRule type="cellIs" dxfId="5487" priority="1579" operator="lessThan">
      <formula>-0.0001</formula>
    </cfRule>
    <cfRule type="cellIs" dxfId="5486" priority="1580" operator="greaterThan">
      <formula>0.00016</formula>
    </cfRule>
  </conditionalFormatting>
  <conditionalFormatting sqref="W90:W103">
    <cfRule type="cellIs" dxfId="5485" priority="1593" operator="lessThan">
      <formula>-0.0001</formula>
    </cfRule>
    <cfRule type="cellIs" dxfId="5484" priority="1594" operator="greaterThan">
      <formula>0.00016</formula>
    </cfRule>
  </conditionalFormatting>
  <conditionalFormatting sqref="U90:U103">
    <cfRule type="cellIs" dxfId="5483" priority="1591" operator="lessThan">
      <formula>-0.0001</formula>
    </cfRule>
    <cfRule type="cellIs" dxfId="5482" priority="1592" operator="greaterThan">
      <formula>0.00016</formula>
    </cfRule>
  </conditionalFormatting>
  <conditionalFormatting sqref="U90:U103">
    <cfRule type="cellIs" dxfId="5481" priority="1585" operator="lessThan">
      <formula>-0.0001</formula>
    </cfRule>
    <cfRule type="cellIs" dxfId="5480" priority="1586" operator="greaterThan">
      <formula>0.00016</formula>
    </cfRule>
  </conditionalFormatting>
  <conditionalFormatting sqref="W90:W103">
    <cfRule type="cellIs" dxfId="5479" priority="1587" operator="lessThan">
      <formula>-0.0001</formula>
    </cfRule>
    <cfRule type="cellIs" dxfId="5478" priority="1588" operator="greaterThan">
      <formula>0.00016</formula>
    </cfRule>
  </conditionalFormatting>
  <conditionalFormatting sqref="W90:W103">
    <cfRule type="cellIs" dxfId="5477" priority="1583" operator="lessThan">
      <formula>-0.0001</formula>
    </cfRule>
    <cfRule type="cellIs" dxfId="5476" priority="1584" operator="greaterThan">
      <formula>0.00016</formula>
    </cfRule>
  </conditionalFormatting>
  <conditionalFormatting sqref="U90:U103">
    <cfRule type="cellIs" dxfId="5475" priority="1581" operator="lessThan">
      <formula>-0.0001</formula>
    </cfRule>
    <cfRule type="cellIs" dxfId="5474" priority="1582" operator="greaterThan">
      <formula>0.00016</formula>
    </cfRule>
  </conditionalFormatting>
  <conditionalFormatting sqref="U90:U103">
    <cfRule type="cellIs" dxfId="5473" priority="1575" operator="lessThan">
      <formula>-0.0001</formula>
    </cfRule>
    <cfRule type="cellIs" dxfId="5472" priority="1576" operator="greaterThan">
      <formula>0.00016</formula>
    </cfRule>
  </conditionalFormatting>
  <conditionalFormatting sqref="S90:S103">
    <cfRule type="cellIs" dxfId="5471" priority="1573" operator="lessThan">
      <formula>-0.0001</formula>
    </cfRule>
    <cfRule type="cellIs" dxfId="5470" priority="1574" operator="greaterThan">
      <formula>0.00016</formula>
    </cfRule>
  </conditionalFormatting>
  <conditionalFormatting sqref="U90:U103">
    <cfRule type="cellIs" dxfId="5469" priority="1569" operator="lessThan">
      <formula>-0.0001</formula>
    </cfRule>
    <cfRule type="cellIs" dxfId="5468" priority="1570" operator="greaterThan">
      <formula>0.00016</formula>
    </cfRule>
  </conditionalFormatting>
  <conditionalFormatting sqref="W90:W103">
    <cfRule type="cellIs" dxfId="5467" priority="1571" operator="lessThan">
      <formula>-0.0001</formula>
    </cfRule>
    <cfRule type="cellIs" dxfId="5466" priority="1572" operator="greaterThan">
      <formula>0.00016</formula>
    </cfRule>
  </conditionalFormatting>
  <conditionalFormatting sqref="W90:W103">
    <cfRule type="cellIs" dxfId="5465" priority="1567" operator="lessThan">
      <formula>-0.0001</formula>
    </cfRule>
    <cfRule type="cellIs" dxfId="5464" priority="1568" operator="greaterThan">
      <formula>0.00016</formula>
    </cfRule>
  </conditionalFormatting>
  <conditionalFormatting sqref="U90:U103">
    <cfRule type="cellIs" dxfId="5463" priority="1565" operator="lessThan">
      <formula>-0.0001</formula>
    </cfRule>
    <cfRule type="cellIs" dxfId="5462" priority="1566" operator="greaterThan">
      <formula>0.00016</formula>
    </cfRule>
  </conditionalFormatting>
  <conditionalFormatting sqref="W90:W103">
    <cfRule type="cellIs" dxfId="5461" priority="1563" operator="lessThan">
      <formula>-0.0001</formula>
    </cfRule>
    <cfRule type="cellIs" dxfId="5460" priority="1564" operator="greaterThan">
      <formula>0.00016</formula>
    </cfRule>
  </conditionalFormatting>
  <conditionalFormatting sqref="U90:U103">
    <cfRule type="cellIs" dxfId="5459" priority="1559" operator="lessThan">
      <formula>-0.0001</formula>
    </cfRule>
    <cfRule type="cellIs" dxfId="5458" priority="1560" operator="greaterThan">
      <formula>0.00016</formula>
    </cfRule>
  </conditionalFormatting>
  <conditionalFormatting sqref="W90:W103">
    <cfRule type="cellIs" dxfId="5457" priority="1557" operator="lessThan">
      <formula>-0.0001</formula>
    </cfRule>
    <cfRule type="cellIs" dxfId="5456" priority="1558" operator="greaterThan">
      <formula>0.00016</formula>
    </cfRule>
  </conditionalFormatting>
  <conditionalFormatting sqref="W90:W103">
    <cfRule type="cellIs" dxfId="5455" priority="1555" operator="lessThan">
      <formula>-0.0001</formula>
    </cfRule>
    <cfRule type="cellIs" dxfId="5454" priority="1556" operator="greaterThan">
      <formula>0.00016</formula>
    </cfRule>
  </conditionalFormatting>
  <conditionalFormatting sqref="Q90:Q103">
    <cfRule type="cellIs" dxfId="5453" priority="1553" operator="lessThan">
      <formula>-0.0001</formula>
    </cfRule>
    <cfRule type="cellIs" dxfId="5452" priority="1554" operator="greaterThan">
      <formula>0.00016</formula>
    </cfRule>
  </conditionalFormatting>
  <conditionalFormatting sqref="Y90:Y103">
    <cfRule type="cellIs" dxfId="5451" priority="1551" operator="lessThan">
      <formula>-0.0001</formula>
    </cfRule>
    <cfRule type="cellIs" dxfId="5450" priority="1552" operator="greaterThan">
      <formula>0.00016</formula>
    </cfRule>
  </conditionalFormatting>
  <conditionalFormatting sqref="U90:U103">
    <cfRule type="cellIs" dxfId="5449" priority="1479" operator="lessThan">
      <formula>-0.0001</formula>
    </cfRule>
    <cfRule type="cellIs" dxfId="5448" priority="1480" operator="greaterThan">
      <formula>0.00016</formula>
    </cfRule>
  </conditionalFormatting>
  <conditionalFormatting sqref="U90:U103">
    <cfRule type="cellIs" dxfId="5447" priority="1547" operator="lessThan">
      <formula>-0.0001</formula>
    </cfRule>
    <cfRule type="cellIs" dxfId="5446" priority="1548" operator="greaterThan">
      <formula>0.00016</formula>
    </cfRule>
  </conditionalFormatting>
  <conditionalFormatting sqref="S90:S103">
    <cfRule type="cellIs" dxfId="5445" priority="1545" operator="lessThan">
      <formula>-0.0001</formula>
    </cfRule>
    <cfRule type="cellIs" dxfId="5444" priority="1546" operator="greaterThan">
      <formula>0.00016</formula>
    </cfRule>
  </conditionalFormatting>
  <conditionalFormatting sqref="S90:S103">
    <cfRule type="cellIs" dxfId="5443" priority="1537" operator="lessThan">
      <formula>-0.0001</formula>
    </cfRule>
    <cfRule type="cellIs" dxfId="5442" priority="1538" operator="greaterThan">
      <formula>0.00016</formula>
    </cfRule>
  </conditionalFormatting>
  <conditionalFormatting sqref="Y90:Y103">
    <cfRule type="cellIs" dxfId="5441" priority="1473" operator="lessThan">
      <formula>-0.0001</formula>
    </cfRule>
    <cfRule type="cellIs" dxfId="5440" priority="1474" operator="greaterThan">
      <formula>0.00016</formula>
    </cfRule>
  </conditionalFormatting>
  <conditionalFormatting sqref="Y90:Y103">
    <cfRule type="cellIs" dxfId="5439" priority="1543" operator="lessThan">
      <formula>-0.0001</formula>
    </cfRule>
    <cfRule type="cellIs" dxfId="5438" priority="1544" operator="greaterThan">
      <formula>0.00016</formula>
    </cfRule>
  </conditionalFormatting>
  <conditionalFormatting sqref="W90:W103">
    <cfRule type="cellIs" dxfId="5437" priority="1541" operator="lessThan">
      <formula>-0.0001</formula>
    </cfRule>
    <cfRule type="cellIs" dxfId="5436" priority="1542" operator="greaterThan">
      <formula>0.00016</formula>
    </cfRule>
  </conditionalFormatting>
  <conditionalFormatting sqref="U90:U103">
    <cfRule type="cellIs" dxfId="5435" priority="1539" operator="lessThan">
      <formula>-0.0001</formula>
    </cfRule>
    <cfRule type="cellIs" dxfId="5434" priority="1540" operator="greaterThan">
      <formula>0.00016</formula>
    </cfRule>
  </conditionalFormatting>
  <conditionalFormatting sqref="W90:W103">
    <cfRule type="cellIs" dxfId="5433" priority="1465" operator="lessThan">
      <formula>-0.0001</formula>
    </cfRule>
    <cfRule type="cellIs" dxfId="5432" priority="1466" operator="greaterThan">
      <formula>0.00016</formula>
    </cfRule>
  </conditionalFormatting>
  <conditionalFormatting sqref="Y90:Y103">
    <cfRule type="cellIs" dxfId="5431" priority="1535" operator="lessThan">
      <formula>-0.0001</formula>
    </cfRule>
    <cfRule type="cellIs" dxfId="5430" priority="1536" operator="greaterThan">
      <formula>0.00016</formula>
    </cfRule>
  </conditionalFormatting>
  <conditionalFormatting sqref="W90:W103">
    <cfRule type="cellIs" dxfId="5429" priority="1533" operator="lessThan">
      <formula>-0.0001</formula>
    </cfRule>
    <cfRule type="cellIs" dxfId="5428" priority="1534" operator="greaterThan">
      <formula>0.00016</formula>
    </cfRule>
  </conditionalFormatting>
  <conditionalFormatting sqref="U90:U103">
    <cfRule type="cellIs" dxfId="5427" priority="1531" operator="lessThan">
      <formula>-0.0001</formula>
    </cfRule>
    <cfRule type="cellIs" dxfId="5426" priority="1532" operator="greaterThan">
      <formula>0.00016</formula>
    </cfRule>
  </conditionalFormatting>
  <conditionalFormatting sqref="S90:S103">
    <cfRule type="cellIs" dxfId="5425" priority="1529" operator="lessThan">
      <formula>-0.0001</formula>
    </cfRule>
    <cfRule type="cellIs" dxfId="5424" priority="1530" operator="greaterThan">
      <formula>0.00016</formula>
    </cfRule>
  </conditionalFormatting>
  <conditionalFormatting sqref="U90:U103">
    <cfRule type="cellIs" dxfId="5423" priority="1523" operator="lessThan">
      <formula>-0.0001</formula>
    </cfRule>
    <cfRule type="cellIs" dxfId="5422" priority="1524" operator="greaterThan">
      <formula>0.00016</formula>
    </cfRule>
  </conditionalFormatting>
  <conditionalFormatting sqref="Y90:Y103">
    <cfRule type="cellIs" dxfId="5421" priority="1459" operator="lessThan">
      <formula>-0.0001</formula>
    </cfRule>
    <cfRule type="cellIs" dxfId="5420" priority="1460" operator="greaterThan">
      <formula>0.00016</formula>
    </cfRule>
  </conditionalFormatting>
  <conditionalFormatting sqref="Y90:Y103">
    <cfRule type="cellIs" dxfId="5419" priority="1527" operator="lessThan">
      <formula>-0.0001</formula>
    </cfRule>
    <cfRule type="cellIs" dxfId="5418" priority="1528" operator="greaterThan">
      <formula>0.00016</formula>
    </cfRule>
  </conditionalFormatting>
  <conditionalFormatting sqref="W90:W103">
    <cfRule type="cellIs" dxfId="5417" priority="1525" operator="lessThan">
      <formula>-0.0001</formula>
    </cfRule>
    <cfRule type="cellIs" dxfId="5416" priority="1526" operator="greaterThan">
      <formula>0.00016</formula>
    </cfRule>
  </conditionalFormatting>
  <conditionalFormatting sqref="W90:W103">
    <cfRule type="cellIs" dxfId="5415" priority="1499" operator="lessThan">
      <formula>-0.0001</formula>
    </cfRule>
    <cfRule type="cellIs" dxfId="5414" priority="1500" operator="greaterThan">
      <formula>0.00016</formula>
    </cfRule>
  </conditionalFormatting>
  <conditionalFormatting sqref="Y90:Y103">
    <cfRule type="cellIs" dxfId="5413" priority="1451" operator="lessThan">
      <formula>-0.0001</formula>
    </cfRule>
    <cfRule type="cellIs" dxfId="5412" priority="1452" operator="greaterThan">
      <formula>0.00016</formula>
    </cfRule>
  </conditionalFormatting>
  <conditionalFormatting sqref="Y90:Y103">
    <cfRule type="cellIs" dxfId="5411" priority="1521" operator="lessThan">
      <formula>-0.0001</formula>
    </cfRule>
    <cfRule type="cellIs" dxfId="5410" priority="1522" operator="greaterThan">
      <formula>0.00016</formula>
    </cfRule>
  </conditionalFormatting>
  <conditionalFormatting sqref="W90:W103">
    <cfRule type="cellIs" dxfId="5409" priority="1519" operator="lessThan">
      <formula>-0.0001</formula>
    </cfRule>
    <cfRule type="cellIs" dxfId="5408" priority="1520" operator="greaterThan">
      <formula>0.00016</formula>
    </cfRule>
  </conditionalFormatting>
  <conditionalFormatting sqref="U90:U103">
    <cfRule type="cellIs" dxfId="5407" priority="1517" operator="lessThan">
      <formula>-0.0001</formula>
    </cfRule>
    <cfRule type="cellIs" dxfId="5406" priority="1518" operator="greaterThan">
      <formula>0.00016</formula>
    </cfRule>
  </conditionalFormatting>
  <conditionalFormatting sqref="S90:S103">
    <cfRule type="cellIs" dxfId="5405" priority="1515" operator="lessThan">
      <formula>-0.0001</formula>
    </cfRule>
    <cfRule type="cellIs" dxfId="5404" priority="1516" operator="greaterThan">
      <formula>0.00016</formula>
    </cfRule>
  </conditionalFormatting>
  <conditionalFormatting sqref="U90:U103">
    <cfRule type="cellIs" dxfId="5403" priority="1509" operator="lessThan">
      <formula>-0.0001</formula>
    </cfRule>
    <cfRule type="cellIs" dxfId="5402" priority="1510" operator="greaterThan">
      <formula>0.00016</formula>
    </cfRule>
  </conditionalFormatting>
  <conditionalFormatting sqref="U90:U103">
    <cfRule type="cellIs" dxfId="5401" priority="1441" operator="lessThan">
      <formula>-0.0001</formula>
    </cfRule>
    <cfRule type="cellIs" dxfId="5400" priority="1442" operator="greaterThan">
      <formula>0.00016</formula>
    </cfRule>
  </conditionalFormatting>
  <conditionalFormatting sqref="Y90:Y103">
    <cfRule type="cellIs" dxfId="5399" priority="1513" operator="lessThan">
      <formula>-0.0001</formula>
    </cfRule>
    <cfRule type="cellIs" dxfId="5398" priority="1514" operator="greaterThan">
      <formula>0.00016</formula>
    </cfRule>
  </conditionalFormatting>
  <conditionalFormatting sqref="W90:W103">
    <cfRule type="cellIs" dxfId="5397" priority="1511" operator="lessThan">
      <formula>-0.0001</formula>
    </cfRule>
    <cfRule type="cellIs" dxfId="5396" priority="1512" operator="greaterThan">
      <formula>0.00016</formula>
    </cfRule>
  </conditionalFormatting>
  <conditionalFormatting sqref="W90:W103">
    <cfRule type="cellIs" dxfId="5395" priority="1433" operator="lessThan">
      <formula>-0.0001</formula>
    </cfRule>
    <cfRule type="cellIs" dxfId="5394" priority="1434" operator="greaterThan">
      <formula>0.00016</formula>
    </cfRule>
  </conditionalFormatting>
  <conditionalFormatting sqref="Y90:Y103">
    <cfRule type="cellIs" dxfId="5393" priority="1507" operator="lessThan">
      <formula>-0.0001</formula>
    </cfRule>
    <cfRule type="cellIs" dxfId="5392" priority="1508" operator="greaterThan">
      <formula>0.00016</formula>
    </cfRule>
  </conditionalFormatting>
  <conditionalFormatting sqref="W90:W103">
    <cfRule type="cellIs" dxfId="5391" priority="1505" operator="lessThan">
      <formula>-0.0001</formula>
    </cfRule>
    <cfRule type="cellIs" dxfId="5390" priority="1506" operator="greaterThan">
      <formula>0.00016</formula>
    </cfRule>
  </conditionalFormatting>
  <conditionalFormatting sqref="U90:U103">
    <cfRule type="cellIs" dxfId="5389" priority="1503" operator="lessThan">
      <formula>-0.0001</formula>
    </cfRule>
    <cfRule type="cellIs" dxfId="5388" priority="1504" operator="greaterThan">
      <formula>0.00016</formula>
    </cfRule>
  </conditionalFormatting>
  <conditionalFormatting sqref="Y90:Y103">
    <cfRule type="cellIs" dxfId="5387" priority="1425" operator="lessThan">
      <formula>-0.0001</formula>
    </cfRule>
    <cfRule type="cellIs" dxfId="5386" priority="1426" operator="greaterThan">
      <formula>0.00016</formula>
    </cfRule>
  </conditionalFormatting>
  <conditionalFormatting sqref="Y90:Y103">
    <cfRule type="cellIs" dxfId="5385" priority="1501" operator="lessThan">
      <formula>-0.0001</formula>
    </cfRule>
    <cfRule type="cellIs" dxfId="5384" priority="1502" operator="greaterThan">
      <formula>0.00016</formula>
    </cfRule>
  </conditionalFormatting>
  <conditionalFormatting sqref="Y90:Y103">
    <cfRule type="cellIs" dxfId="5383" priority="1419" operator="lessThan">
      <formula>-0.0001</formula>
    </cfRule>
    <cfRule type="cellIs" dxfId="5382" priority="1420" operator="greaterThan">
      <formula>0.00016</formula>
    </cfRule>
  </conditionalFormatting>
  <conditionalFormatting sqref="Y90:Y103">
    <cfRule type="cellIs" dxfId="5381" priority="1497" operator="lessThan">
      <formula>-0.0001</formula>
    </cfRule>
    <cfRule type="cellIs" dxfId="5380" priority="1498" operator="greaterThan">
      <formula>0.00016</formula>
    </cfRule>
  </conditionalFormatting>
  <conditionalFormatting sqref="W90:W103">
    <cfRule type="cellIs" dxfId="5379" priority="1495" operator="lessThan">
      <formula>-0.0001</formula>
    </cfRule>
    <cfRule type="cellIs" dxfId="5378" priority="1496" operator="greaterThan">
      <formula>0.00016</formula>
    </cfRule>
  </conditionalFormatting>
  <conditionalFormatting sqref="U90:U103">
    <cfRule type="cellIs" dxfId="5377" priority="1493" operator="lessThan">
      <formula>-0.0001</formula>
    </cfRule>
    <cfRule type="cellIs" dxfId="5376" priority="1494" operator="greaterThan">
      <formula>0.00016</formula>
    </cfRule>
  </conditionalFormatting>
  <conditionalFormatting sqref="S90:S103">
    <cfRule type="cellIs" dxfId="5375" priority="1491" operator="lessThan">
      <formula>-0.0001</formula>
    </cfRule>
    <cfRule type="cellIs" dxfId="5374" priority="1492" operator="greaterThan">
      <formula>0.00016</formula>
    </cfRule>
  </conditionalFormatting>
  <conditionalFormatting sqref="U90:U103">
    <cfRule type="cellIs" dxfId="5373" priority="1485" operator="lessThan">
      <formula>-0.0001</formula>
    </cfRule>
    <cfRule type="cellIs" dxfId="5372" priority="1486" operator="greaterThan">
      <formula>0.00016</formula>
    </cfRule>
  </conditionalFormatting>
  <conditionalFormatting sqref="Y90:Y103">
    <cfRule type="cellIs" dxfId="5371" priority="1409" operator="lessThan">
      <formula>-0.0001</formula>
    </cfRule>
    <cfRule type="cellIs" dxfId="5370" priority="1410" operator="greaterThan">
      <formula>0.00016</formula>
    </cfRule>
  </conditionalFormatting>
  <conditionalFormatting sqref="Y90:Y103">
    <cfRule type="cellIs" dxfId="5369" priority="1489" operator="lessThan">
      <formula>-0.0001</formula>
    </cfRule>
    <cfRule type="cellIs" dxfId="5368" priority="1490" operator="greaterThan">
      <formula>0.00016</formula>
    </cfRule>
  </conditionalFormatting>
  <conditionalFormatting sqref="W90:W103">
    <cfRule type="cellIs" dxfId="5367" priority="1487" operator="lessThan">
      <formula>-0.0001</formula>
    </cfRule>
    <cfRule type="cellIs" dxfId="5366" priority="1488" operator="greaterThan">
      <formula>0.00016</formula>
    </cfRule>
  </conditionalFormatting>
  <conditionalFormatting sqref="W90:W103">
    <cfRule type="cellIs" dxfId="5365" priority="1401" operator="lessThan">
      <formula>-0.0001</formula>
    </cfRule>
    <cfRule type="cellIs" dxfId="5364" priority="1402" operator="greaterThan">
      <formula>0.00016</formula>
    </cfRule>
  </conditionalFormatting>
  <conditionalFormatting sqref="Y90:Y103">
    <cfRule type="cellIs" dxfId="5363" priority="1483" operator="lessThan">
      <formula>-0.0001</formula>
    </cfRule>
    <cfRule type="cellIs" dxfId="5362" priority="1484" operator="greaterThan">
      <formula>0.00016</formula>
    </cfRule>
  </conditionalFormatting>
  <conditionalFormatting sqref="W90:W103">
    <cfRule type="cellIs" dxfId="5361" priority="1481" operator="lessThan">
      <formula>-0.0001</formula>
    </cfRule>
    <cfRule type="cellIs" dxfId="5360" priority="1482" operator="greaterThan">
      <formula>0.00016</formula>
    </cfRule>
  </conditionalFormatting>
  <conditionalFormatting sqref="W90:W103">
    <cfRule type="cellIs" dxfId="5359" priority="1475" operator="lessThan">
      <formula>-0.0001</formula>
    </cfRule>
    <cfRule type="cellIs" dxfId="5358" priority="1476" operator="greaterThan">
      <formula>0.00016</formula>
    </cfRule>
  </conditionalFormatting>
  <conditionalFormatting sqref="Y90:Y103">
    <cfRule type="cellIs" dxfId="5357" priority="1477" operator="lessThan">
      <formula>-0.0001</formula>
    </cfRule>
    <cfRule type="cellIs" dxfId="5356" priority="1478" operator="greaterThan">
      <formula>0.00016</formula>
    </cfRule>
  </conditionalFormatting>
  <conditionalFormatting sqref="W90:W103">
    <cfRule type="cellIs" dxfId="5355" priority="1471" operator="lessThan">
      <formula>-0.0001</formula>
    </cfRule>
    <cfRule type="cellIs" dxfId="5354" priority="1472" operator="greaterThan">
      <formula>0.00016</formula>
    </cfRule>
  </conditionalFormatting>
  <conditionalFormatting sqref="U90:U103">
    <cfRule type="cellIs" dxfId="5353" priority="1469" operator="lessThan">
      <formula>-0.0001</formula>
    </cfRule>
    <cfRule type="cellIs" dxfId="5352" priority="1470" operator="greaterThan">
      <formula>0.00016</formula>
    </cfRule>
  </conditionalFormatting>
  <conditionalFormatting sqref="Y90:Y103">
    <cfRule type="cellIs" dxfId="5351" priority="1467" operator="lessThan">
      <formula>-0.0001</formula>
    </cfRule>
    <cfRule type="cellIs" dxfId="5350" priority="1468" operator="greaterThan">
      <formula>0.00016</formula>
    </cfRule>
  </conditionalFormatting>
  <conditionalFormatting sqref="Y90:Y103">
    <cfRule type="cellIs" dxfId="5349" priority="1463" operator="lessThan">
      <formula>-0.0001</formula>
    </cfRule>
    <cfRule type="cellIs" dxfId="5348" priority="1464" operator="greaterThan">
      <formula>0.00016</formula>
    </cfRule>
  </conditionalFormatting>
  <conditionalFormatting sqref="W90:W103">
    <cfRule type="cellIs" dxfId="5347" priority="1461" operator="lessThan">
      <formula>-0.0001</formula>
    </cfRule>
    <cfRule type="cellIs" dxfId="5346" priority="1462" operator="greaterThan">
      <formula>0.00016</formula>
    </cfRule>
  </conditionalFormatting>
  <conditionalFormatting sqref="Y90:Y103">
    <cfRule type="cellIs" dxfId="5345" priority="1457" operator="lessThan">
      <formula>-0.0001</formula>
    </cfRule>
    <cfRule type="cellIs" dxfId="5344" priority="1458" operator="greaterThan">
      <formula>0.00016</formula>
    </cfRule>
  </conditionalFormatting>
  <conditionalFormatting sqref="W90:W103">
    <cfRule type="cellIs" dxfId="5343" priority="1455" operator="lessThan">
      <formula>-0.0001</formula>
    </cfRule>
    <cfRule type="cellIs" dxfId="5342" priority="1456" operator="greaterThan">
      <formula>0.00016</formula>
    </cfRule>
  </conditionalFormatting>
  <conditionalFormatting sqref="U90:U103">
    <cfRule type="cellIs" dxfId="5341" priority="1453" operator="lessThan">
      <formula>-0.0001</formula>
    </cfRule>
    <cfRule type="cellIs" dxfId="5340" priority="1454" operator="greaterThan">
      <formula>0.00016</formula>
    </cfRule>
  </conditionalFormatting>
  <conditionalFormatting sqref="U90:U103">
    <cfRule type="cellIs" dxfId="5339" priority="1447" operator="lessThan">
      <formula>-0.0001</formula>
    </cfRule>
    <cfRule type="cellIs" dxfId="5338" priority="1448" operator="greaterThan">
      <formula>0.00016</formula>
    </cfRule>
  </conditionalFormatting>
  <conditionalFormatting sqref="W90:W103">
    <cfRule type="cellIs" dxfId="5337" priority="1449" operator="lessThan">
      <formula>-0.0001</formula>
    </cfRule>
    <cfRule type="cellIs" dxfId="5336" priority="1450" operator="greaterThan">
      <formula>0.00016</formula>
    </cfRule>
  </conditionalFormatting>
  <conditionalFormatting sqref="Y90:Y103">
    <cfRule type="cellIs" dxfId="5335" priority="1445" operator="lessThan">
      <formula>-0.0001</formula>
    </cfRule>
    <cfRule type="cellIs" dxfId="5334" priority="1446" operator="greaterThan">
      <formula>0.00016</formula>
    </cfRule>
  </conditionalFormatting>
  <conditionalFormatting sqref="W90:W103">
    <cfRule type="cellIs" dxfId="5333" priority="1443" operator="lessThan">
      <formula>-0.0001</formula>
    </cfRule>
    <cfRule type="cellIs" dxfId="5332" priority="1444" operator="greaterThan">
      <formula>0.00016</formula>
    </cfRule>
  </conditionalFormatting>
  <conditionalFormatting sqref="W90:W103">
    <cfRule type="cellIs" dxfId="5331" priority="1437" operator="lessThan">
      <formula>-0.0001</formula>
    </cfRule>
    <cfRule type="cellIs" dxfId="5330" priority="1438" operator="greaterThan">
      <formula>0.00016</formula>
    </cfRule>
  </conditionalFormatting>
  <conditionalFormatting sqref="Y90:Y103">
    <cfRule type="cellIs" dxfId="5329" priority="1439" operator="lessThan">
      <formula>-0.0001</formula>
    </cfRule>
    <cfRule type="cellIs" dxfId="5328" priority="1440" operator="greaterThan">
      <formula>0.00016</formula>
    </cfRule>
  </conditionalFormatting>
  <conditionalFormatting sqref="Y90:Y103">
    <cfRule type="cellIs" dxfId="5327" priority="1421" operator="lessThan">
      <formula>-0.0001</formula>
    </cfRule>
    <cfRule type="cellIs" dxfId="5326" priority="1422" operator="greaterThan">
      <formula>0.00016</formula>
    </cfRule>
  </conditionalFormatting>
  <conditionalFormatting sqref="Y90:Y103">
    <cfRule type="cellIs" dxfId="5325" priority="1435" operator="lessThan">
      <formula>-0.0001</formula>
    </cfRule>
    <cfRule type="cellIs" dxfId="5324" priority="1436" operator="greaterThan">
      <formula>0.00016</formula>
    </cfRule>
  </conditionalFormatting>
  <conditionalFormatting sqref="U90:U103">
    <cfRule type="cellIs" dxfId="5323" priority="1431" operator="lessThan">
      <formula>-0.0001</formula>
    </cfRule>
    <cfRule type="cellIs" dxfId="5322" priority="1432" operator="greaterThan">
      <formula>0.00016</formula>
    </cfRule>
  </conditionalFormatting>
  <conditionalFormatting sqref="W90:W103">
    <cfRule type="cellIs" dxfId="5321" priority="1427" operator="lessThan">
      <formula>-0.0001</formula>
    </cfRule>
    <cfRule type="cellIs" dxfId="5320" priority="1428" operator="greaterThan">
      <formula>0.00016</formula>
    </cfRule>
  </conditionalFormatting>
  <conditionalFormatting sqref="Y90:Y103">
    <cfRule type="cellIs" dxfId="5319" priority="1429" operator="lessThan">
      <formula>-0.0001</formula>
    </cfRule>
    <cfRule type="cellIs" dxfId="5318" priority="1430" operator="greaterThan">
      <formula>0.00016</formula>
    </cfRule>
  </conditionalFormatting>
  <conditionalFormatting sqref="W90:W103">
    <cfRule type="cellIs" dxfId="5317" priority="1423" operator="lessThan">
      <formula>-0.0001</formula>
    </cfRule>
    <cfRule type="cellIs" dxfId="5316" priority="1424" operator="greaterThan">
      <formula>0.00016</formula>
    </cfRule>
  </conditionalFormatting>
  <conditionalFormatting sqref="W90:W103">
    <cfRule type="cellIs" dxfId="5315" priority="1417" operator="lessThan">
      <formula>-0.0001</formula>
    </cfRule>
    <cfRule type="cellIs" dxfId="5314" priority="1418" operator="greaterThan">
      <formula>0.00016</formula>
    </cfRule>
  </conditionalFormatting>
  <conditionalFormatting sqref="U90:U103">
    <cfRule type="cellIs" dxfId="5313" priority="1415" operator="lessThan">
      <formula>-0.0001</formula>
    </cfRule>
    <cfRule type="cellIs" dxfId="5312" priority="1416" operator="greaterThan">
      <formula>0.00016</formula>
    </cfRule>
  </conditionalFormatting>
  <conditionalFormatting sqref="W90:W103">
    <cfRule type="cellIs" dxfId="5311" priority="1411" operator="lessThan">
      <formula>-0.0001</formula>
    </cfRule>
    <cfRule type="cellIs" dxfId="5310" priority="1412" operator="greaterThan">
      <formula>0.00016</formula>
    </cfRule>
  </conditionalFormatting>
  <conditionalFormatting sqref="Y90:Y103">
    <cfRule type="cellIs" dxfId="5309" priority="1413" operator="lessThan">
      <formula>-0.0001</formula>
    </cfRule>
    <cfRule type="cellIs" dxfId="5308" priority="1414" operator="greaterThan">
      <formula>0.00016</formula>
    </cfRule>
  </conditionalFormatting>
  <conditionalFormatting sqref="W90:W103">
    <cfRule type="cellIs" dxfId="5307" priority="1407" operator="lessThan">
      <formula>-0.0001</formula>
    </cfRule>
    <cfRule type="cellIs" dxfId="5306" priority="1408" operator="greaterThan">
      <formula>0.00016</formula>
    </cfRule>
  </conditionalFormatting>
  <conditionalFormatting sqref="Y90:Y103">
    <cfRule type="cellIs" dxfId="5305" priority="1405" operator="lessThan">
      <formula>-0.0001</formula>
    </cfRule>
    <cfRule type="cellIs" dxfId="5304" priority="1406" operator="greaterThan">
      <formula>0.00016</formula>
    </cfRule>
  </conditionalFormatting>
  <conditionalFormatting sqref="Y90:Y103">
    <cfRule type="cellIs" dxfId="5303" priority="1403" operator="lessThan">
      <formula>-0.0001</formula>
    </cfRule>
    <cfRule type="cellIs" dxfId="5302" priority="1404" operator="greaterThan">
      <formula>0.00016</formula>
    </cfRule>
  </conditionalFormatting>
  <conditionalFormatting sqref="Y90:Y103">
    <cfRule type="cellIs" dxfId="5301" priority="1399" operator="lessThan">
      <formula>-0.0001</formula>
    </cfRule>
    <cfRule type="cellIs" dxfId="5300" priority="1400" operator="greaterThan">
      <formula>0.00016</formula>
    </cfRule>
  </conditionalFormatting>
  <conditionalFormatting sqref="Y90:Y103">
    <cfRule type="cellIs" dxfId="5299" priority="1397" operator="lessThan">
      <formula>-0.0001</formula>
    </cfRule>
    <cfRule type="cellIs" dxfId="5298" priority="1398" operator="greaterThan">
      <formula>0.00016</formula>
    </cfRule>
  </conditionalFormatting>
  <conditionalFormatting sqref="S90:S103">
    <cfRule type="cellIs" dxfId="5297" priority="1395" operator="lessThan">
      <formula>-0.0001</formula>
    </cfRule>
    <cfRule type="cellIs" dxfId="5296" priority="1396" operator="greaterThan">
      <formula>0.00016</formula>
    </cfRule>
  </conditionalFormatting>
  <conditionalFormatting sqref="N43">
    <cfRule type="cellIs" dxfId="5295" priority="1394" operator="greaterThan">
      <formula>P43</formula>
    </cfRule>
  </conditionalFormatting>
  <conditionalFormatting sqref="N62">
    <cfRule type="cellIs" dxfId="5294" priority="1393" operator="greaterThan">
      <formula>P62</formula>
    </cfRule>
  </conditionalFormatting>
  <conditionalFormatting sqref="U90:U103">
    <cfRule type="cellIs" dxfId="5293" priority="1219" operator="lessThan">
      <formula>-0.0001</formula>
    </cfRule>
    <cfRule type="cellIs" dxfId="5292" priority="1220" operator="greaterThan">
      <formula>0.00016</formula>
    </cfRule>
  </conditionalFormatting>
  <conditionalFormatting sqref="Y90:Y103">
    <cfRule type="cellIs" dxfId="5291" priority="1279" operator="lessThan">
      <formula>-0.0001</formula>
    </cfRule>
    <cfRule type="cellIs" dxfId="5290" priority="1280" operator="greaterThan">
      <formula>0.00016</formula>
    </cfRule>
  </conditionalFormatting>
  <conditionalFormatting sqref="AA90:AA103">
    <cfRule type="cellIs" dxfId="5289" priority="1281" operator="lessThan">
      <formula>-0.0001</formula>
    </cfRule>
    <cfRule type="cellIs" dxfId="5288" priority="1282" operator="greaterThan">
      <formula>0.00016</formula>
    </cfRule>
  </conditionalFormatting>
  <conditionalFormatting sqref="W90:W103">
    <cfRule type="cellIs" dxfId="5287" priority="1277" operator="lessThan">
      <formula>-0.0001</formula>
    </cfRule>
    <cfRule type="cellIs" dxfId="5286" priority="1278" operator="greaterThan">
      <formula>0.00016</formula>
    </cfRule>
  </conditionalFormatting>
  <conditionalFormatting sqref="U90:U103">
    <cfRule type="cellIs" dxfId="5285" priority="1275" operator="lessThan">
      <formula>-0.0001</formula>
    </cfRule>
    <cfRule type="cellIs" dxfId="5284" priority="1276" operator="greaterThan">
      <formula>0.00016</formula>
    </cfRule>
  </conditionalFormatting>
  <conditionalFormatting sqref="S90:S103">
    <cfRule type="cellIs" dxfId="5283" priority="1273" operator="lessThan">
      <formula>-0.0001</formula>
    </cfRule>
    <cfRule type="cellIs" dxfId="5282" priority="1274" operator="greaterThan">
      <formula>0.00016</formula>
    </cfRule>
  </conditionalFormatting>
  <conditionalFormatting sqref="S90:S103">
    <cfRule type="cellIs" dxfId="5281" priority="1263" operator="lessThan">
      <formula>-0.0001</formula>
    </cfRule>
    <cfRule type="cellIs" dxfId="5280" priority="1264" operator="greaterThan">
      <formula>0.00016</formula>
    </cfRule>
  </conditionalFormatting>
  <conditionalFormatting sqref="AA90:AA103">
    <cfRule type="cellIs" dxfId="5279" priority="1271" operator="lessThan">
      <formula>-0.0001</formula>
    </cfRule>
    <cfRule type="cellIs" dxfId="5278" priority="1272" operator="greaterThan">
      <formula>0.00016</formula>
    </cfRule>
  </conditionalFormatting>
  <conditionalFormatting sqref="W90:W103">
    <cfRule type="cellIs" dxfId="5277" priority="1213" operator="lessThan">
      <formula>-0.0001</formula>
    </cfRule>
    <cfRule type="cellIs" dxfId="5276" priority="1214" operator="greaterThan">
      <formula>0.00016</formula>
    </cfRule>
  </conditionalFormatting>
  <conditionalFormatting sqref="Y90:Y103">
    <cfRule type="cellIs" dxfId="5275" priority="1269" operator="lessThan">
      <formula>-0.0001</formula>
    </cfRule>
    <cfRule type="cellIs" dxfId="5274" priority="1270" operator="greaterThan">
      <formula>0.00016</formula>
    </cfRule>
  </conditionalFormatting>
  <conditionalFormatting sqref="W90:W103">
    <cfRule type="cellIs" dxfId="5273" priority="1267" operator="lessThan">
      <formula>-0.0001</formula>
    </cfRule>
    <cfRule type="cellIs" dxfId="5272" priority="1268" operator="greaterThan">
      <formula>0.00016</formula>
    </cfRule>
  </conditionalFormatting>
  <conditionalFormatting sqref="U90:U103">
    <cfRule type="cellIs" dxfId="5271" priority="1265" operator="lessThan">
      <formula>-0.0001</formula>
    </cfRule>
    <cfRule type="cellIs" dxfId="5270" priority="1266" operator="greaterThan">
      <formula>0.00016</formula>
    </cfRule>
  </conditionalFormatting>
  <conditionalFormatting sqref="AA90:AA103">
    <cfRule type="cellIs" dxfId="5269" priority="1261" operator="lessThan">
      <formula>-0.0001</formula>
    </cfRule>
    <cfRule type="cellIs" dxfId="5268" priority="1262" operator="greaterThan">
      <formula>0.00016</formula>
    </cfRule>
  </conditionalFormatting>
  <conditionalFormatting sqref="S90:S103">
    <cfRule type="cellIs" dxfId="5267" priority="1203" operator="lessThan">
      <formula>-0.0001</formula>
    </cfRule>
    <cfRule type="cellIs" dxfId="5266" priority="1204" operator="greaterThan">
      <formula>0.00016</formula>
    </cfRule>
  </conditionalFormatting>
  <conditionalFormatting sqref="Y90:Y103">
    <cfRule type="cellIs" dxfId="5265" priority="1259" operator="lessThan">
      <formula>-0.0001</formula>
    </cfRule>
    <cfRule type="cellIs" dxfId="5264" priority="1260" operator="greaterThan">
      <formula>0.00016</formula>
    </cfRule>
  </conditionalFormatting>
  <conditionalFormatting sqref="W90:W103">
    <cfRule type="cellIs" dxfId="5263" priority="1257" operator="lessThan">
      <formula>-0.0001</formula>
    </cfRule>
    <cfRule type="cellIs" dxfId="5262" priority="1258" operator="greaterThan">
      <formula>0.00016</formula>
    </cfRule>
  </conditionalFormatting>
  <conditionalFormatting sqref="U90:U103">
    <cfRule type="cellIs" dxfId="5261" priority="1255" operator="lessThan">
      <formula>-0.0001</formula>
    </cfRule>
    <cfRule type="cellIs" dxfId="5260" priority="1256" operator="greaterThan">
      <formula>0.00016</formula>
    </cfRule>
  </conditionalFormatting>
  <conditionalFormatting sqref="S90:S103">
    <cfRule type="cellIs" dxfId="5259" priority="1253" operator="lessThan">
      <formula>-0.0001</formula>
    </cfRule>
    <cfRule type="cellIs" dxfId="5258" priority="1254" operator="greaterThan">
      <formula>0.00016</formula>
    </cfRule>
  </conditionalFormatting>
  <conditionalFormatting sqref="U90:U103">
    <cfRule type="cellIs" dxfId="5257" priority="1245" operator="lessThan">
      <formula>-0.0001</formula>
    </cfRule>
    <cfRule type="cellIs" dxfId="5256" priority="1246" operator="greaterThan">
      <formula>0.00016</formula>
    </cfRule>
  </conditionalFormatting>
  <conditionalFormatting sqref="AA90:AA103">
    <cfRule type="cellIs" dxfId="5255" priority="1251" operator="lessThan">
      <formula>-0.0001</formula>
    </cfRule>
    <cfRule type="cellIs" dxfId="5254" priority="1252" operator="greaterThan">
      <formula>0.00016</formula>
    </cfRule>
  </conditionalFormatting>
  <conditionalFormatting sqref="Y90:Y103">
    <cfRule type="cellIs" dxfId="5253" priority="1249" operator="lessThan">
      <formula>-0.0001</formula>
    </cfRule>
    <cfRule type="cellIs" dxfId="5252" priority="1250" operator="greaterThan">
      <formula>0.00016</formula>
    </cfRule>
  </conditionalFormatting>
  <conditionalFormatting sqref="W90:W103">
    <cfRule type="cellIs" dxfId="5251" priority="1247" operator="lessThan">
      <formula>-0.0001</formula>
    </cfRule>
    <cfRule type="cellIs" dxfId="5250" priority="1248" operator="greaterThan">
      <formula>0.00016</formula>
    </cfRule>
  </conditionalFormatting>
  <conditionalFormatting sqref="AA90:AA103">
    <cfRule type="cellIs" dxfId="5249" priority="1243" operator="lessThan">
      <formula>-0.0001</formula>
    </cfRule>
    <cfRule type="cellIs" dxfId="5248" priority="1244" operator="greaterThan">
      <formula>0.00016</formula>
    </cfRule>
  </conditionalFormatting>
  <conditionalFormatting sqref="U90:U103">
    <cfRule type="cellIs" dxfId="5247" priority="1187" operator="lessThan">
      <formula>-0.0001</formula>
    </cfRule>
    <cfRule type="cellIs" dxfId="5246" priority="1188" operator="greaterThan">
      <formula>0.00016</formula>
    </cfRule>
  </conditionalFormatting>
  <conditionalFormatting sqref="Y90:Y103">
    <cfRule type="cellIs" dxfId="5245" priority="1241" operator="lessThan">
      <formula>-0.0001</formula>
    </cfRule>
    <cfRule type="cellIs" dxfId="5244" priority="1242" operator="greaterThan">
      <formula>0.00016</formula>
    </cfRule>
  </conditionalFormatting>
  <conditionalFormatting sqref="W90:W103">
    <cfRule type="cellIs" dxfId="5243" priority="1239" operator="lessThan">
      <formula>-0.0001</formula>
    </cfRule>
    <cfRule type="cellIs" dxfId="5242" priority="1240" operator="greaterThan">
      <formula>0.00016</formula>
    </cfRule>
  </conditionalFormatting>
  <conditionalFormatting sqref="U90:U103">
    <cfRule type="cellIs" dxfId="5241" priority="1237" operator="lessThan">
      <formula>-0.0001</formula>
    </cfRule>
    <cfRule type="cellIs" dxfId="5240" priority="1238" operator="greaterThan">
      <formula>0.00016</formula>
    </cfRule>
  </conditionalFormatting>
  <conditionalFormatting sqref="S90:S103">
    <cfRule type="cellIs" dxfId="5239" priority="1235" operator="lessThan">
      <formula>-0.0001</formula>
    </cfRule>
    <cfRule type="cellIs" dxfId="5238" priority="1236" operator="greaterThan">
      <formula>0.00016</formula>
    </cfRule>
  </conditionalFormatting>
  <conditionalFormatting sqref="U90:U103">
    <cfRule type="cellIs" dxfId="5237" priority="1227" operator="lessThan">
      <formula>-0.0001</formula>
    </cfRule>
    <cfRule type="cellIs" dxfId="5236" priority="1228" operator="greaterThan">
      <formula>0.00016</formula>
    </cfRule>
  </conditionalFormatting>
  <conditionalFormatting sqref="AA90:AA103">
    <cfRule type="cellIs" dxfId="5235" priority="1233" operator="lessThan">
      <formula>-0.0001</formula>
    </cfRule>
    <cfRule type="cellIs" dxfId="5234" priority="1234" operator="greaterThan">
      <formula>0.00016</formula>
    </cfRule>
  </conditionalFormatting>
  <conditionalFormatting sqref="Y90:Y103">
    <cfRule type="cellIs" dxfId="5233" priority="1231" operator="lessThan">
      <formula>-0.0001</formula>
    </cfRule>
    <cfRule type="cellIs" dxfId="5232" priority="1232" operator="greaterThan">
      <formula>0.00016</formula>
    </cfRule>
  </conditionalFormatting>
  <conditionalFormatting sqref="W90:W103">
    <cfRule type="cellIs" dxfId="5231" priority="1229" operator="lessThan">
      <formula>-0.0001</formula>
    </cfRule>
    <cfRule type="cellIs" dxfId="5230" priority="1230" operator="greaterThan">
      <formula>0.00016</formula>
    </cfRule>
  </conditionalFormatting>
  <conditionalFormatting sqref="AA90:AA103">
    <cfRule type="cellIs" dxfId="5229" priority="1225" operator="lessThan">
      <formula>-0.0001</formula>
    </cfRule>
    <cfRule type="cellIs" dxfId="5228" priority="1226" operator="greaterThan">
      <formula>0.00016</formula>
    </cfRule>
  </conditionalFormatting>
  <conditionalFormatting sqref="Y90:Y103">
    <cfRule type="cellIs" dxfId="5227" priority="1223" operator="lessThan">
      <formula>-0.0001</formula>
    </cfRule>
    <cfRule type="cellIs" dxfId="5226" priority="1224" operator="greaterThan">
      <formula>0.00016</formula>
    </cfRule>
  </conditionalFormatting>
  <conditionalFormatting sqref="W90:W103">
    <cfRule type="cellIs" dxfId="5225" priority="1221" operator="lessThan">
      <formula>-0.0001</formula>
    </cfRule>
    <cfRule type="cellIs" dxfId="5224" priority="1222" operator="greaterThan">
      <formula>0.00016</formula>
    </cfRule>
  </conditionalFormatting>
  <conditionalFormatting sqref="AA90:AA103">
    <cfRule type="cellIs" dxfId="5223" priority="1217" operator="lessThan">
      <formula>-0.0001</formula>
    </cfRule>
    <cfRule type="cellIs" dxfId="5222" priority="1218" operator="greaterThan">
      <formula>0.00016</formula>
    </cfRule>
  </conditionalFormatting>
  <conditionalFormatting sqref="Y90:Y103">
    <cfRule type="cellIs" dxfId="5221" priority="1215" operator="lessThan">
      <formula>-0.0001</formula>
    </cfRule>
    <cfRule type="cellIs" dxfId="5220" priority="1216" operator="greaterThan">
      <formula>0.00016</formula>
    </cfRule>
  </conditionalFormatting>
  <conditionalFormatting sqref="AA90:AA103">
    <cfRule type="cellIs" dxfId="5219" priority="1211" operator="lessThan">
      <formula>-0.0001</formula>
    </cfRule>
    <cfRule type="cellIs" dxfId="5218" priority="1212" operator="greaterThan">
      <formula>0.00016</formula>
    </cfRule>
  </conditionalFormatting>
  <conditionalFormatting sqref="W90:W103">
    <cfRule type="cellIs" dxfId="5217" priority="1161" operator="lessThan">
      <formula>-0.0001</formula>
    </cfRule>
    <cfRule type="cellIs" dxfId="5216" priority="1162" operator="greaterThan">
      <formula>0.00016</formula>
    </cfRule>
  </conditionalFormatting>
  <conditionalFormatting sqref="Y90:Y103">
    <cfRule type="cellIs" dxfId="5215" priority="1209" operator="lessThan">
      <formula>-0.0001</formula>
    </cfRule>
    <cfRule type="cellIs" dxfId="5214" priority="1210" operator="greaterThan">
      <formula>0.00016</formula>
    </cfRule>
  </conditionalFormatting>
  <conditionalFormatting sqref="W90:W103">
    <cfRule type="cellIs" dxfId="5213" priority="1207" operator="lessThan">
      <formula>-0.0001</formula>
    </cfRule>
    <cfRule type="cellIs" dxfId="5212" priority="1208" operator="greaterThan">
      <formula>0.00016</formula>
    </cfRule>
  </conditionalFormatting>
  <conditionalFormatting sqref="U90:U103">
    <cfRule type="cellIs" dxfId="5211" priority="1205" operator="lessThan">
      <formula>-0.0001</formula>
    </cfRule>
    <cfRule type="cellIs" dxfId="5210" priority="1206" operator="greaterThan">
      <formula>0.00016</formula>
    </cfRule>
  </conditionalFormatting>
  <conditionalFormatting sqref="U90:U103">
    <cfRule type="cellIs" dxfId="5209" priority="1195" operator="lessThan">
      <formula>-0.0001</formula>
    </cfRule>
    <cfRule type="cellIs" dxfId="5208" priority="1196" operator="greaterThan">
      <formula>0.00016</formula>
    </cfRule>
  </conditionalFormatting>
  <conditionalFormatting sqref="Q90:Q103">
    <cfRule type="cellIs" dxfId="5207" priority="1155" operator="lessThan">
      <formula>-0.0001</formula>
    </cfRule>
    <cfRule type="cellIs" dxfId="5206" priority="1156" operator="greaterThan">
      <formula>0.00016</formula>
    </cfRule>
  </conditionalFormatting>
  <conditionalFormatting sqref="AA90:AA103">
    <cfRule type="cellIs" dxfId="5205" priority="1201" operator="lessThan">
      <formula>-0.0001</formula>
    </cfRule>
    <cfRule type="cellIs" dxfId="5204" priority="1202" operator="greaterThan">
      <formula>0.00016</formula>
    </cfRule>
  </conditionalFormatting>
  <conditionalFormatting sqref="Y90:Y103">
    <cfRule type="cellIs" dxfId="5203" priority="1199" operator="lessThan">
      <formula>-0.0001</formula>
    </cfRule>
    <cfRule type="cellIs" dxfId="5202" priority="1200" operator="greaterThan">
      <formula>0.00016</formula>
    </cfRule>
  </conditionalFormatting>
  <conditionalFormatting sqref="W90:W103">
    <cfRule type="cellIs" dxfId="5201" priority="1197" operator="lessThan">
      <formula>-0.0001</formula>
    </cfRule>
    <cfRule type="cellIs" dxfId="5200" priority="1198" operator="greaterThan">
      <formula>0.00016</formula>
    </cfRule>
  </conditionalFormatting>
  <conditionalFormatting sqref="U90:U103">
    <cfRule type="cellIs" dxfId="5199" priority="1141" operator="lessThan">
      <formula>-0.0001</formula>
    </cfRule>
    <cfRule type="cellIs" dxfId="5198" priority="1142" operator="greaterThan">
      <formula>0.00016</formula>
    </cfRule>
  </conditionalFormatting>
  <conditionalFormatting sqref="AA90:AA103">
    <cfRule type="cellIs" dxfId="5197" priority="1193" operator="lessThan">
      <formula>-0.0001</formula>
    </cfRule>
    <cfRule type="cellIs" dxfId="5196" priority="1194" operator="greaterThan">
      <formula>0.00016</formula>
    </cfRule>
  </conditionalFormatting>
  <conditionalFormatting sqref="Y90:Y103">
    <cfRule type="cellIs" dxfId="5195" priority="1191" operator="lessThan">
      <formula>-0.0001</formula>
    </cfRule>
    <cfRule type="cellIs" dxfId="5194" priority="1192" operator="greaterThan">
      <formula>0.00016</formula>
    </cfRule>
  </conditionalFormatting>
  <conditionalFormatting sqref="W90:W103">
    <cfRule type="cellIs" dxfId="5193" priority="1189" operator="lessThan">
      <formula>-0.0001</formula>
    </cfRule>
    <cfRule type="cellIs" dxfId="5192" priority="1190" operator="greaterThan">
      <formula>0.00016</formula>
    </cfRule>
  </conditionalFormatting>
  <conditionalFormatting sqref="W90:W103">
    <cfRule type="cellIs" dxfId="5191" priority="1181" operator="lessThan">
      <formula>-0.0001</formula>
    </cfRule>
    <cfRule type="cellIs" dxfId="5190" priority="1182" operator="greaterThan">
      <formula>0.00016</formula>
    </cfRule>
  </conditionalFormatting>
  <conditionalFormatting sqref="U90:U103">
    <cfRule type="cellIs" dxfId="5189" priority="1125" operator="lessThan">
      <formula>-0.0001</formula>
    </cfRule>
    <cfRule type="cellIs" dxfId="5188" priority="1126" operator="greaterThan">
      <formula>0.00016</formula>
    </cfRule>
  </conditionalFormatting>
  <conditionalFormatting sqref="AA90:AA103">
    <cfRule type="cellIs" dxfId="5187" priority="1185" operator="lessThan">
      <formula>-0.0001</formula>
    </cfRule>
    <cfRule type="cellIs" dxfId="5186" priority="1186" operator="greaterThan">
      <formula>0.00016</formula>
    </cfRule>
  </conditionalFormatting>
  <conditionalFormatting sqref="Y90:Y103">
    <cfRule type="cellIs" dxfId="5185" priority="1183" operator="lessThan">
      <formula>-0.0001</formula>
    </cfRule>
    <cfRule type="cellIs" dxfId="5184" priority="1184" operator="greaterThan">
      <formula>0.00016</formula>
    </cfRule>
  </conditionalFormatting>
  <conditionalFormatting sqref="Y90:Y103">
    <cfRule type="cellIs" dxfId="5183" priority="1157" operator="lessThan">
      <formula>-0.0001</formula>
    </cfRule>
    <cfRule type="cellIs" dxfId="5182" priority="1158" operator="greaterThan">
      <formula>0.00016</formula>
    </cfRule>
  </conditionalFormatting>
  <conditionalFormatting sqref="Y90:Y103">
    <cfRule type="cellIs" dxfId="5181" priority="1113" operator="lessThan">
      <formula>-0.0001</formula>
    </cfRule>
    <cfRule type="cellIs" dxfId="5180" priority="1114" operator="greaterThan">
      <formula>0.00016</formula>
    </cfRule>
  </conditionalFormatting>
  <conditionalFormatting sqref="AA90:AA103">
    <cfRule type="cellIs" dxfId="5179" priority="1179" operator="lessThan">
      <formula>-0.0001</formula>
    </cfRule>
    <cfRule type="cellIs" dxfId="5178" priority="1180" operator="greaterThan">
      <formula>0.00016</formula>
    </cfRule>
  </conditionalFormatting>
  <conditionalFormatting sqref="Y90:Y103">
    <cfRule type="cellIs" dxfId="5177" priority="1177" operator="lessThan">
      <formula>-0.0001</formula>
    </cfRule>
    <cfRule type="cellIs" dxfId="5176" priority="1178" operator="greaterThan">
      <formula>0.00016</formula>
    </cfRule>
  </conditionalFormatting>
  <conditionalFormatting sqref="W90:W103">
    <cfRule type="cellIs" dxfId="5175" priority="1175" operator="lessThan">
      <formula>-0.0001</formula>
    </cfRule>
    <cfRule type="cellIs" dxfId="5174" priority="1176" operator="greaterThan">
      <formula>0.00016</formula>
    </cfRule>
  </conditionalFormatting>
  <conditionalFormatting sqref="U90:U103">
    <cfRule type="cellIs" dxfId="5173" priority="1173" operator="lessThan">
      <formula>-0.0001</formula>
    </cfRule>
    <cfRule type="cellIs" dxfId="5172" priority="1174" operator="greaterThan">
      <formula>0.00016</formula>
    </cfRule>
  </conditionalFormatting>
  <conditionalFormatting sqref="W90:W103">
    <cfRule type="cellIs" dxfId="5171" priority="1167" operator="lessThan">
      <formula>-0.0001</formula>
    </cfRule>
    <cfRule type="cellIs" dxfId="5170" priority="1168" operator="greaterThan">
      <formula>0.00016</formula>
    </cfRule>
  </conditionalFormatting>
  <conditionalFormatting sqref="Y90:Y103">
    <cfRule type="cellIs" dxfId="5169" priority="1097" operator="lessThan">
      <formula>-0.0001</formula>
    </cfRule>
    <cfRule type="cellIs" dxfId="5168" priority="1098" operator="greaterThan">
      <formula>0.00016</formula>
    </cfRule>
  </conditionalFormatting>
  <conditionalFormatting sqref="AA90:AA103">
    <cfRule type="cellIs" dxfId="5167" priority="1171" operator="lessThan">
      <formula>-0.0001</formula>
    </cfRule>
    <cfRule type="cellIs" dxfId="5166" priority="1172" operator="greaterThan">
      <formula>0.00016</formula>
    </cfRule>
  </conditionalFormatting>
  <conditionalFormatting sqref="Y90:Y103">
    <cfRule type="cellIs" dxfId="5165" priority="1169" operator="lessThan">
      <formula>-0.0001</formula>
    </cfRule>
    <cfRule type="cellIs" dxfId="5164" priority="1170" operator="greaterThan">
      <formula>0.00016</formula>
    </cfRule>
  </conditionalFormatting>
  <conditionalFormatting sqref="Y90:Y103">
    <cfRule type="cellIs" dxfId="5163" priority="1085" operator="lessThan">
      <formula>-0.0001</formula>
    </cfRule>
    <cfRule type="cellIs" dxfId="5162" priority="1086" operator="greaterThan">
      <formula>0.00016</formula>
    </cfRule>
  </conditionalFormatting>
  <conditionalFormatting sqref="AA90:AA103">
    <cfRule type="cellIs" dxfId="5161" priority="1165" operator="lessThan">
      <formula>-0.0001</formula>
    </cfRule>
    <cfRule type="cellIs" dxfId="5160" priority="1166" operator="greaterThan">
      <formula>0.00016</formula>
    </cfRule>
  </conditionalFormatting>
  <conditionalFormatting sqref="Y90:Y103">
    <cfRule type="cellIs" dxfId="5159" priority="1163" operator="lessThan">
      <formula>-0.0001</formula>
    </cfRule>
    <cfRule type="cellIs" dxfId="5158" priority="1164" operator="greaterThan">
      <formula>0.00016</formula>
    </cfRule>
  </conditionalFormatting>
  <conditionalFormatting sqref="AA90:AA103">
    <cfRule type="cellIs" dxfId="5157" priority="1159" operator="lessThan">
      <formula>-0.0001</formula>
    </cfRule>
    <cfRule type="cellIs" dxfId="5156" priority="1160" operator="greaterThan">
      <formula>0.00016</formula>
    </cfRule>
  </conditionalFormatting>
  <conditionalFormatting sqref="Q90:Q103">
    <cfRule type="cellIs" dxfId="5155" priority="1147" operator="lessThan">
      <formula>-0.0001</formula>
    </cfRule>
    <cfRule type="cellIs" dxfId="5154" priority="1148" operator="greaterThan">
      <formula>0.00016</formula>
    </cfRule>
  </conditionalFormatting>
  <conditionalFormatting sqref="Y90:Y103">
    <cfRule type="cellIs" dxfId="5153" priority="1153" operator="lessThan">
      <formula>-0.0001</formula>
    </cfRule>
    <cfRule type="cellIs" dxfId="5152" priority="1154" operator="greaterThan">
      <formula>0.00016</formula>
    </cfRule>
  </conditionalFormatting>
  <conditionalFormatting sqref="W90:W103">
    <cfRule type="cellIs" dxfId="5151" priority="1151" operator="lessThan">
      <formula>-0.0001</formula>
    </cfRule>
    <cfRule type="cellIs" dxfId="5150" priority="1152" operator="greaterThan">
      <formula>0.00016</formula>
    </cfRule>
  </conditionalFormatting>
  <conditionalFormatting sqref="U90:U103">
    <cfRule type="cellIs" dxfId="5149" priority="1149" operator="lessThan">
      <formula>-0.0001</formula>
    </cfRule>
    <cfRule type="cellIs" dxfId="5148" priority="1150" operator="greaterThan">
      <formula>0.00016</formula>
    </cfRule>
  </conditionalFormatting>
  <conditionalFormatting sqref="Y90:Y103">
    <cfRule type="cellIs" dxfId="5147" priority="1145" operator="lessThan">
      <formula>-0.0001</formula>
    </cfRule>
    <cfRule type="cellIs" dxfId="5146" priority="1146" operator="greaterThan">
      <formula>0.00016</formula>
    </cfRule>
  </conditionalFormatting>
  <conditionalFormatting sqref="W90:W103">
    <cfRule type="cellIs" dxfId="5145" priority="1143" operator="lessThan">
      <formula>-0.0001</formula>
    </cfRule>
    <cfRule type="cellIs" dxfId="5144" priority="1144" operator="greaterThan">
      <formula>0.00016</formula>
    </cfRule>
  </conditionalFormatting>
  <conditionalFormatting sqref="Y90:Y103">
    <cfRule type="cellIs" dxfId="5143" priority="1139" operator="lessThan">
      <formula>-0.0001</formula>
    </cfRule>
    <cfRule type="cellIs" dxfId="5142" priority="1140" operator="greaterThan">
      <formula>0.00016</formula>
    </cfRule>
  </conditionalFormatting>
  <conditionalFormatting sqref="W90:W103">
    <cfRule type="cellIs" dxfId="5141" priority="1137" operator="lessThan">
      <formula>-0.0001</formula>
    </cfRule>
    <cfRule type="cellIs" dxfId="5140" priority="1138" operator="greaterThan">
      <formula>0.00016</formula>
    </cfRule>
  </conditionalFormatting>
  <conditionalFormatting sqref="U90:U103">
    <cfRule type="cellIs" dxfId="5139" priority="1135" operator="lessThan">
      <formula>-0.0001</formula>
    </cfRule>
    <cfRule type="cellIs" dxfId="5138" priority="1136" operator="greaterThan">
      <formula>0.00016</formula>
    </cfRule>
  </conditionalFormatting>
  <conditionalFormatting sqref="W90:W103">
    <cfRule type="cellIs" dxfId="5137" priority="1131" operator="lessThan">
      <formula>-0.0001</formula>
    </cfRule>
    <cfRule type="cellIs" dxfId="5136" priority="1132" operator="greaterThan">
      <formula>0.00016</formula>
    </cfRule>
  </conditionalFormatting>
  <conditionalFormatting sqref="Y90:Y103">
    <cfRule type="cellIs" dxfId="5135" priority="1133" operator="lessThan">
      <formula>-0.0001</formula>
    </cfRule>
    <cfRule type="cellIs" dxfId="5134" priority="1134" operator="greaterThan">
      <formula>0.00016</formula>
    </cfRule>
  </conditionalFormatting>
  <conditionalFormatting sqref="Y90:Y103">
    <cfRule type="cellIs" dxfId="5133" priority="1115" operator="lessThan">
      <formula>-0.0001</formula>
    </cfRule>
    <cfRule type="cellIs" dxfId="5132" priority="1116" operator="greaterThan">
      <formula>0.00016</formula>
    </cfRule>
  </conditionalFormatting>
  <conditionalFormatting sqref="Y90:Y103">
    <cfRule type="cellIs" dxfId="5131" priority="1129" operator="lessThan">
      <formula>-0.0001</formula>
    </cfRule>
    <cfRule type="cellIs" dxfId="5130" priority="1130" operator="greaterThan">
      <formula>0.00016</formula>
    </cfRule>
  </conditionalFormatting>
  <conditionalFormatting sqref="W90:W103">
    <cfRule type="cellIs" dxfId="5129" priority="1127" operator="lessThan">
      <formula>-0.0001</formula>
    </cfRule>
    <cfRule type="cellIs" dxfId="5128" priority="1128" operator="greaterThan">
      <formula>0.00016</formula>
    </cfRule>
  </conditionalFormatting>
  <conditionalFormatting sqref="W90:W103">
    <cfRule type="cellIs" dxfId="5127" priority="1121" operator="lessThan">
      <formula>-0.0001</formula>
    </cfRule>
    <cfRule type="cellIs" dxfId="5126" priority="1122" operator="greaterThan">
      <formula>0.00016</formula>
    </cfRule>
  </conditionalFormatting>
  <conditionalFormatting sqref="Y90:Y103">
    <cfRule type="cellIs" dxfId="5125" priority="1123" operator="lessThan">
      <formula>-0.0001</formula>
    </cfRule>
    <cfRule type="cellIs" dxfId="5124" priority="1124" operator="greaterThan">
      <formula>0.00016</formula>
    </cfRule>
  </conditionalFormatting>
  <conditionalFormatting sqref="Y90:Y103">
    <cfRule type="cellIs" dxfId="5123" priority="1119" operator="lessThan">
      <formula>-0.0001</formula>
    </cfRule>
    <cfRule type="cellIs" dxfId="5122" priority="1120" operator="greaterThan">
      <formula>0.00016</formula>
    </cfRule>
  </conditionalFormatting>
  <conditionalFormatting sqref="W90:W103">
    <cfRule type="cellIs" dxfId="5121" priority="1117" operator="lessThan">
      <formula>-0.0001</formula>
    </cfRule>
    <cfRule type="cellIs" dxfId="5120" priority="1118" operator="greaterThan">
      <formula>0.00016</formula>
    </cfRule>
  </conditionalFormatting>
  <conditionalFormatting sqref="W90:W103">
    <cfRule type="cellIs" dxfId="5119" priority="1111" operator="lessThan">
      <formula>-0.0001</formula>
    </cfRule>
    <cfRule type="cellIs" dxfId="5118" priority="1112" operator="greaterThan">
      <formula>0.00016</formula>
    </cfRule>
  </conditionalFormatting>
  <conditionalFormatting sqref="U90:U103">
    <cfRule type="cellIs" dxfId="5117" priority="1109" operator="lessThan">
      <formula>-0.0001</formula>
    </cfRule>
    <cfRule type="cellIs" dxfId="5116" priority="1110" operator="greaterThan">
      <formula>0.00016</formula>
    </cfRule>
  </conditionalFormatting>
  <conditionalFormatting sqref="W90:W103">
    <cfRule type="cellIs" dxfId="5115" priority="1105" operator="lessThan">
      <formula>-0.0001</formula>
    </cfRule>
    <cfRule type="cellIs" dxfId="5114" priority="1106" operator="greaterThan">
      <formula>0.00016</formula>
    </cfRule>
  </conditionalFormatting>
  <conditionalFormatting sqref="Y90:Y103">
    <cfRule type="cellIs" dxfId="5113" priority="1107" operator="lessThan">
      <formula>-0.0001</formula>
    </cfRule>
    <cfRule type="cellIs" dxfId="5112" priority="1108" operator="greaterThan">
      <formula>0.00016</formula>
    </cfRule>
  </conditionalFormatting>
  <conditionalFormatting sqref="Y90:Y103">
    <cfRule type="cellIs" dxfId="5111" priority="1103" operator="lessThan">
      <formula>-0.0001</formula>
    </cfRule>
    <cfRule type="cellIs" dxfId="5110" priority="1104" operator="greaterThan">
      <formula>0.00016</formula>
    </cfRule>
  </conditionalFormatting>
  <conditionalFormatting sqref="W90:W103">
    <cfRule type="cellIs" dxfId="5109" priority="1101" operator="lessThan">
      <formula>-0.0001</formula>
    </cfRule>
    <cfRule type="cellIs" dxfId="5108" priority="1102" operator="greaterThan">
      <formula>0.00016</formula>
    </cfRule>
  </conditionalFormatting>
  <conditionalFormatting sqref="Y90:Y103">
    <cfRule type="cellIs" dxfId="5107" priority="1099" operator="lessThan">
      <formula>-0.0001</formula>
    </cfRule>
    <cfRule type="cellIs" dxfId="5106" priority="1100" operator="greaterThan">
      <formula>0.00016</formula>
    </cfRule>
  </conditionalFormatting>
  <conditionalFormatting sqref="W90:W103">
    <cfRule type="cellIs" dxfId="5105" priority="1095" operator="lessThan">
      <formula>-0.0001</formula>
    </cfRule>
    <cfRule type="cellIs" dxfId="5104" priority="1096" operator="greaterThan">
      <formula>0.00016</formula>
    </cfRule>
  </conditionalFormatting>
  <conditionalFormatting sqref="Y90:Y103">
    <cfRule type="cellIs" dxfId="5103" priority="1093" operator="lessThan">
      <formula>-0.0001</formula>
    </cfRule>
    <cfRule type="cellIs" dxfId="5102" priority="1094" operator="greaterThan">
      <formula>0.00016</formula>
    </cfRule>
  </conditionalFormatting>
  <conditionalFormatting sqref="Y90:Y103">
    <cfRule type="cellIs" dxfId="5101" priority="1091" operator="lessThan">
      <formula>-0.0001</formula>
    </cfRule>
    <cfRule type="cellIs" dxfId="5100" priority="1092" operator="greaterThan">
      <formula>0.00016</formula>
    </cfRule>
  </conditionalFormatting>
  <conditionalFormatting sqref="S90:S103">
    <cfRule type="cellIs" dxfId="5099" priority="1089" operator="lessThan">
      <formula>-0.0001</formula>
    </cfRule>
    <cfRule type="cellIs" dxfId="5098" priority="1090" operator="greaterThan">
      <formula>0.00016</formula>
    </cfRule>
  </conditionalFormatting>
  <conditionalFormatting sqref="AA90:AA103">
    <cfRule type="cellIs" dxfId="5097" priority="1087" operator="lessThan">
      <formula>-0.0001</formula>
    </cfRule>
    <cfRule type="cellIs" dxfId="5096" priority="1088" operator="greaterThan">
      <formula>0.00016</formula>
    </cfRule>
  </conditionalFormatting>
  <conditionalFormatting sqref="W90:W103">
    <cfRule type="cellIs" dxfId="5095" priority="1015" operator="lessThan">
      <formula>-0.0001</formula>
    </cfRule>
    <cfRule type="cellIs" dxfId="5094" priority="1016" operator="greaterThan">
      <formula>0.00016</formula>
    </cfRule>
  </conditionalFormatting>
  <conditionalFormatting sqref="W90:W103">
    <cfRule type="cellIs" dxfId="5093" priority="1083" operator="lessThan">
      <formula>-0.0001</formula>
    </cfRule>
    <cfRule type="cellIs" dxfId="5092" priority="1084" operator="greaterThan">
      <formula>0.00016</formula>
    </cfRule>
  </conditionalFormatting>
  <conditionalFormatting sqref="U90:U103">
    <cfRule type="cellIs" dxfId="5091" priority="1081" operator="lessThan">
      <formula>-0.0001</formula>
    </cfRule>
    <cfRule type="cellIs" dxfId="5090" priority="1082" operator="greaterThan">
      <formula>0.00016</formula>
    </cfRule>
  </conditionalFormatting>
  <conditionalFormatting sqref="U90:U103">
    <cfRule type="cellIs" dxfId="5089" priority="1073" operator="lessThan">
      <formula>-0.0001</formula>
    </cfRule>
    <cfRule type="cellIs" dxfId="5088" priority="1074" operator="greaterThan">
      <formula>0.00016</formula>
    </cfRule>
  </conditionalFormatting>
  <conditionalFormatting sqref="AA90:AA103">
    <cfRule type="cellIs" dxfId="5087" priority="1009" operator="lessThan">
      <formula>-0.0001</formula>
    </cfRule>
    <cfRule type="cellIs" dxfId="5086" priority="1010" operator="greaterThan">
      <formula>0.00016</formula>
    </cfRule>
  </conditionalFormatting>
  <conditionalFormatting sqref="AA90:AA103">
    <cfRule type="cellIs" dxfId="5085" priority="1079" operator="lessThan">
      <formula>-0.0001</formula>
    </cfRule>
    <cfRule type="cellIs" dxfId="5084" priority="1080" operator="greaterThan">
      <formula>0.00016</formula>
    </cfRule>
  </conditionalFormatting>
  <conditionalFormatting sqref="Y90:Y103">
    <cfRule type="cellIs" dxfId="5083" priority="1077" operator="lessThan">
      <formula>-0.0001</formula>
    </cfRule>
    <cfRule type="cellIs" dxfId="5082" priority="1078" operator="greaterThan">
      <formula>0.00016</formula>
    </cfRule>
  </conditionalFormatting>
  <conditionalFormatting sqref="W90:W103">
    <cfRule type="cellIs" dxfId="5081" priority="1075" operator="lessThan">
      <formula>-0.0001</formula>
    </cfRule>
    <cfRule type="cellIs" dxfId="5080" priority="1076" operator="greaterThan">
      <formula>0.00016</formula>
    </cfRule>
  </conditionalFormatting>
  <conditionalFormatting sqref="Y90:Y103">
    <cfRule type="cellIs" dxfId="5079" priority="1001" operator="lessThan">
      <formula>-0.0001</formula>
    </cfRule>
    <cfRule type="cellIs" dxfId="5078" priority="1002" operator="greaterThan">
      <formula>0.00016</formula>
    </cfRule>
  </conditionalFormatting>
  <conditionalFormatting sqref="AA90:AA103">
    <cfRule type="cellIs" dxfId="5077" priority="1071" operator="lessThan">
      <formula>-0.0001</formula>
    </cfRule>
    <cfRule type="cellIs" dxfId="5076" priority="1072" operator="greaterThan">
      <formula>0.00016</formula>
    </cfRule>
  </conditionalFormatting>
  <conditionalFormatting sqref="Y90:Y103">
    <cfRule type="cellIs" dxfId="5075" priority="1069" operator="lessThan">
      <formula>-0.0001</formula>
    </cfRule>
    <cfRule type="cellIs" dxfId="5074" priority="1070" operator="greaterThan">
      <formula>0.00016</formula>
    </cfRule>
  </conditionalFormatting>
  <conditionalFormatting sqref="W90:W103">
    <cfRule type="cellIs" dxfId="5073" priority="1067" operator="lessThan">
      <formula>-0.0001</formula>
    </cfRule>
    <cfRule type="cellIs" dxfId="5072" priority="1068" operator="greaterThan">
      <formula>0.00016</formula>
    </cfRule>
  </conditionalFormatting>
  <conditionalFormatting sqref="U90:U103">
    <cfRule type="cellIs" dxfId="5071" priority="1065" operator="lessThan">
      <formula>-0.0001</formula>
    </cfRule>
    <cfRule type="cellIs" dxfId="5070" priority="1066" operator="greaterThan">
      <formula>0.00016</formula>
    </cfRule>
  </conditionalFormatting>
  <conditionalFormatting sqref="W90:W103">
    <cfRule type="cellIs" dxfId="5069" priority="1059" operator="lessThan">
      <formula>-0.0001</formula>
    </cfRule>
    <cfRule type="cellIs" dxfId="5068" priority="1060" operator="greaterThan">
      <formula>0.00016</formula>
    </cfRule>
  </conditionalFormatting>
  <conditionalFormatting sqref="AA90:AA103">
    <cfRule type="cellIs" dxfId="5067" priority="995" operator="lessThan">
      <formula>-0.0001</formula>
    </cfRule>
    <cfRule type="cellIs" dxfId="5066" priority="996" operator="greaterThan">
      <formula>0.00016</formula>
    </cfRule>
  </conditionalFormatting>
  <conditionalFormatting sqref="AA90:AA103">
    <cfRule type="cellIs" dxfId="5065" priority="1063" operator="lessThan">
      <formula>-0.0001</formula>
    </cfRule>
    <cfRule type="cellIs" dxfId="5064" priority="1064" operator="greaterThan">
      <formula>0.00016</formula>
    </cfRule>
  </conditionalFormatting>
  <conditionalFormatting sqref="Y90:Y103">
    <cfRule type="cellIs" dxfId="5063" priority="1061" operator="lessThan">
      <formula>-0.0001</formula>
    </cfRule>
    <cfRule type="cellIs" dxfId="5062" priority="1062" operator="greaterThan">
      <formula>0.00016</formula>
    </cfRule>
  </conditionalFormatting>
  <conditionalFormatting sqref="Y90:Y103">
    <cfRule type="cellIs" dxfId="5061" priority="1035" operator="lessThan">
      <formula>-0.0001</formula>
    </cfRule>
    <cfRule type="cellIs" dxfId="5060" priority="1036" operator="greaterThan">
      <formula>0.00016</formula>
    </cfRule>
  </conditionalFormatting>
  <conditionalFormatting sqref="AA90:AA103">
    <cfRule type="cellIs" dxfId="5059" priority="987" operator="lessThan">
      <formula>-0.0001</formula>
    </cfRule>
    <cfRule type="cellIs" dxfId="5058" priority="988" operator="greaterThan">
      <formula>0.00016</formula>
    </cfRule>
  </conditionalFormatting>
  <conditionalFormatting sqref="AA90:AA103">
    <cfRule type="cellIs" dxfId="5057" priority="1057" operator="lessThan">
      <formula>-0.0001</formula>
    </cfRule>
    <cfRule type="cellIs" dxfId="5056" priority="1058" operator="greaterThan">
      <formula>0.00016</formula>
    </cfRule>
  </conditionalFormatting>
  <conditionalFormatting sqref="Y90:Y103">
    <cfRule type="cellIs" dxfId="5055" priority="1055" operator="lessThan">
      <formula>-0.0001</formula>
    </cfRule>
    <cfRule type="cellIs" dxfId="5054" priority="1056" operator="greaterThan">
      <formula>0.00016</formula>
    </cfRule>
  </conditionalFormatting>
  <conditionalFormatting sqref="W90:W103">
    <cfRule type="cellIs" dxfId="5053" priority="1053" operator="lessThan">
      <formula>-0.0001</formula>
    </cfRule>
    <cfRule type="cellIs" dxfId="5052" priority="1054" operator="greaterThan">
      <formula>0.00016</formula>
    </cfRule>
  </conditionalFormatting>
  <conditionalFormatting sqref="U90:U103">
    <cfRule type="cellIs" dxfId="5051" priority="1051" operator="lessThan">
      <formula>-0.0001</formula>
    </cfRule>
    <cfRule type="cellIs" dxfId="5050" priority="1052" operator="greaterThan">
      <formula>0.00016</formula>
    </cfRule>
  </conditionalFormatting>
  <conditionalFormatting sqref="W90:W103">
    <cfRule type="cellIs" dxfId="5049" priority="1045" operator="lessThan">
      <formula>-0.0001</formula>
    </cfRule>
    <cfRule type="cellIs" dxfId="5048" priority="1046" operator="greaterThan">
      <formula>0.00016</formula>
    </cfRule>
  </conditionalFormatting>
  <conditionalFormatting sqref="W90:W103">
    <cfRule type="cellIs" dxfId="5047" priority="977" operator="lessThan">
      <formula>-0.0001</formula>
    </cfRule>
    <cfRule type="cellIs" dxfId="5046" priority="978" operator="greaterThan">
      <formula>0.00016</formula>
    </cfRule>
  </conditionalFormatting>
  <conditionalFormatting sqref="AA90:AA103">
    <cfRule type="cellIs" dxfId="5045" priority="1049" operator="lessThan">
      <formula>-0.0001</formula>
    </cfRule>
    <cfRule type="cellIs" dxfId="5044" priority="1050" operator="greaterThan">
      <formula>0.00016</formula>
    </cfRule>
  </conditionalFormatting>
  <conditionalFormatting sqref="Y90:Y103">
    <cfRule type="cellIs" dxfId="5043" priority="1047" operator="lessThan">
      <formula>-0.0001</formula>
    </cfRule>
    <cfRule type="cellIs" dxfId="5042" priority="1048" operator="greaterThan">
      <formula>0.00016</formula>
    </cfRule>
  </conditionalFormatting>
  <conditionalFormatting sqref="Y90:Y103">
    <cfRule type="cellIs" dxfId="5041" priority="969" operator="lessThan">
      <formula>-0.0001</formula>
    </cfRule>
    <cfRule type="cellIs" dxfId="5040" priority="970" operator="greaterThan">
      <formula>0.00016</formula>
    </cfRule>
  </conditionalFormatting>
  <conditionalFormatting sqref="AA90:AA103">
    <cfRule type="cellIs" dxfId="5039" priority="1043" operator="lessThan">
      <formula>-0.0001</formula>
    </cfRule>
    <cfRule type="cellIs" dxfId="5038" priority="1044" operator="greaterThan">
      <formula>0.00016</formula>
    </cfRule>
  </conditionalFormatting>
  <conditionalFormatting sqref="Y90:Y103">
    <cfRule type="cellIs" dxfId="5037" priority="1041" operator="lessThan">
      <formula>-0.0001</formula>
    </cfRule>
    <cfRule type="cellIs" dxfId="5036" priority="1042" operator="greaterThan">
      <formula>0.00016</formula>
    </cfRule>
  </conditionalFormatting>
  <conditionalFormatting sqref="W90:W103">
    <cfRule type="cellIs" dxfId="5035" priority="1039" operator="lessThan">
      <formula>-0.0001</formula>
    </cfRule>
    <cfRule type="cellIs" dxfId="5034" priority="1040" operator="greaterThan">
      <formula>0.00016</formula>
    </cfRule>
  </conditionalFormatting>
  <conditionalFormatting sqref="AA90:AA103">
    <cfRule type="cellIs" dxfId="5033" priority="961" operator="lessThan">
      <formula>-0.0001</formula>
    </cfRule>
    <cfRule type="cellIs" dxfId="5032" priority="962" operator="greaterThan">
      <formula>0.00016</formula>
    </cfRule>
  </conditionalFormatting>
  <conditionalFormatting sqref="AA90:AA103">
    <cfRule type="cellIs" dxfId="5031" priority="1037" operator="lessThan">
      <formula>-0.0001</formula>
    </cfRule>
    <cfRule type="cellIs" dxfId="5030" priority="1038" operator="greaterThan">
      <formula>0.00016</formula>
    </cfRule>
  </conditionalFormatting>
  <conditionalFormatting sqref="AA90:AA103">
    <cfRule type="cellIs" dxfId="5029" priority="955" operator="lessThan">
      <formula>-0.0001</formula>
    </cfRule>
    <cfRule type="cellIs" dxfId="5028" priority="956" operator="greaterThan">
      <formula>0.00016</formula>
    </cfRule>
  </conditionalFormatting>
  <conditionalFormatting sqref="AA90:AA103">
    <cfRule type="cellIs" dxfId="5027" priority="1033" operator="lessThan">
      <formula>-0.0001</formula>
    </cfRule>
    <cfRule type="cellIs" dxfId="5026" priority="1034" operator="greaterThan">
      <formula>0.00016</formula>
    </cfRule>
  </conditionalFormatting>
  <conditionalFormatting sqref="Y90:Y103">
    <cfRule type="cellIs" dxfId="5025" priority="1031" operator="lessThan">
      <formula>-0.0001</formula>
    </cfRule>
    <cfRule type="cellIs" dxfId="5024" priority="1032" operator="greaterThan">
      <formula>0.00016</formula>
    </cfRule>
  </conditionalFormatting>
  <conditionalFormatting sqref="W90:W103">
    <cfRule type="cellIs" dxfId="5023" priority="1029" operator="lessThan">
      <formula>-0.0001</formula>
    </cfRule>
    <cfRule type="cellIs" dxfId="5022" priority="1030" operator="greaterThan">
      <formula>0.00016</formula>
    </cfRule>
  </conditionalFormatting>
  <conditionalFormatting sqref="U90:U103">
    <cfRule type="cellIs" dxfId="5021" priority="1027" operator="lessThan">
      <formula>-0.0001</formula>
    </cfRule>
    <cfRule type="cellIs" dxfId="5020" priority="1028" operator="greaterThan">
      <formula>0.00016</formula>
    </cfRule>
  </conditionalFormatting>
  <conditionalFormatting sqref="W90:W103">
    <cfRule type="cellIs" dxfId="5019" priority="1021" operator="lessThan">
      <formula>-0.0001</formula>
    </cfRule>
    <cfRule type="cellIs" dxfId="5018" priority="1022" operator="greaterThan">
      <formula>0.00016</formula>
    </cfRule>
  </conditionalFormatting>
  <conditionalFormatting sqref="AA90:AA103">
    <cfRule type="cellIs" dxfId="5017" priority="945" operator="lessThan">
      <formula>-0.0001</formula>
    </cfRule>
    <cfRule type="cellIs" dxfId="5016" priority="946" operator="greaterThan">
      <formula>0.00016</formula>
    </cfRule>
  </conditionalFormatting>
  <conditionalFormatting sqref="AA90:AA103">
    <cfRule type="cellIs" dxfId="5015" priority="1025" operator="lessThan">
      <formula>-0.0001</formula>
    </cfRule>
    <cfRule type="cellIs" dxfId="5014" priority="1026" operator="greaterThan">
      <formula>0.00016</formula>
    </cfRule>
  </conditionalFormatting>
  <conditionalFormatting sqref="Y90:Y103">
    <cfRule type="cellIs" dxfId="5013" priority="1023" operator="lessThan">
      <formula>-0.0001</formula>
    </cfRule>
    <cfRule type="cellIs" dxfId="5012" priority="1024" operator="greaterThan">
      <formula>0.00016</formula>
    </cfRule>
  </conditionalFormatting>
  <conditionalFormatting sqref="Y90:Y103">
    <cfRule type="cellIs" dxfId="5011" priority="937" operator="lessThan">
      <formula>-0.0001</formula>
    </cfRule>
    <cfRule type="cellIs" dxfId="5010" priority="938" operator="greaterThan">
      <formula>0.00016</formula>
    </cfRule>
  </conditionalFormatting>
  <conditionalFormatting sqref="AA90:AA103">
    <cfRule type="cellIs" dxfId="5009" priority="1019" operator="lessThan">
      <formula>-0.0001</formula>
    </cfRule>
    <cfRule type="cellIs" dxfId="5008" priority="1020" operator="greaterThan">
      <formula>0.00016</formula>
    </cfRule>
  </conditionalFormatting>
  <conditionalFormatting sqref="Y90:Y103">
    <cfRule type="cellIs" dxfId="5007" priority="1017" operator="lessThan">
      <formula>-0.0001</formula>
    </cfRule>
    <cfRule type="cellIs" dxfId="5006" priority="1018" operator="greaterThan">
      <formula>0.00016</formula>
    </cfRule>
  </conditionalFormatting>
  <conditionalFormatting sqref="Y90:Y103">
    <cfRule type="cellIs" dxfId="5005" priority="1011" operator="lessThan">
      <formula>-0.0001</formula>
    </cfRule>
    <cfRule type="cellIs" dxfId="5004" priority="1012" operator="greaterThan">
      <formula>0.00016</formula>
    </cfRule>
  </conditionalFormatting>
  <conditionalFormatting sqref="AA90:AA103">
    <cfRule type="cellIs" dxfId="5003" priority="1013" operator="lessThan">
      <formula>-0.0001</formula>
    </cfRule>
    <cfRule type="cellIs" dxfId="5002" priority="1014" operator="greaterThan">
      <formula>0.00016</formula>
    </cfRule>
  </conditionalFormatting>
  <conditionalFormatting sqref="Y90:Y103">
    <cfRule type="cellIs" dxfId="5001" priority="1007" operator="lessThan">
      <formula>-0.0001</formula>
    </cfRule>
    <cfRule type="cellIs" dxfId="5000" priority="1008" operator="greaterThan">
      <formula>0.00016</formula>
    </cfRule>
  </conditionalFormatting>
  <conditionalFormatting sqref="W90:W103">
    <cfRule type="cellIs" dxfId="4999" priority="1005" operator="lessThan">
      <formula>-0.0001</formula>
    </cfRule>
    <cfRule type="cellIs" dxfId="4998" priority="1006" operator="greaterThan">
      <formula>0.00016</formula>
    </cfRule>
  </conditionalFormatting>
  <conditionalFormatting sqref="AA90:AA103">
    <cfRule type="cellIs" dxfId="4997" priority="1003" operator="lessThan">
      <formula>-0.0001</formula>
    </cfRule>
    <cfRule type="cellIs" dxfId="4996" priority="1004" operator="greaterThan">
      <formula>0.00016</formula>
    </cfRule>
  </conditionalFormatting>
  <conditionalFormatting sqref="AA90:AA103">
    <cfRule type="cellIs" dxfId="4995" priority="999" operator="lessThan">
      <formula>-0.0001</formula>
    </cfRule>
    <cfRule type="cellIs" dxfId="4994" priority="1000" operator="greaterThan">
      <formula>0.00016</formula>
    </cfRule>
  </conditionalFormatting>
  <conditionalFormatting sqref="Y90:Y103">
    <cfRule type="cellIs" dxfId="4993" priority="997" operator="lessThan">
      <formula>-0.0001</formula>
    </cfRule>
    <cfRule type="cellIs" dxfId="4992" priority="998" operator="greaterThan">
      <formula>0.00016</formula>
    </cfRule>
  </conditionalFormatting>
  <conditionalFormatting sqref="AA90:AA103">
    <cfRule type="cellIs" dxfId="4991" priority="993" operator="lessThan">
      <formula>-0.0001</formula>
    </cfRule>
    <cfRule type="cellIs" dxfId="4990" priority="994" operator="greaterThan">
      <formula>0.00016</formula>
    </cfRule>
  </conditionalFormatting>
  <conditionalFormatting sqref="Y90:Y103">
    <cfRule type="cellIs" dxfId="4989" priority="991" operator="lessThan">
      <formula>-0.0001</formula>
    </cfRule>
    <cfRule type="cellIs" dxfId="4988" priority="992" operator="greaterThan">
      <formula>0.00016</formula>
    </cfRule>
  </conditionalFormatting>
  <conditionalFormatting sqref="W90:W103">
    <cfRule type="cellIs" dxfId="4987" priority="989" operator="lessThan">
      <formula>-0.0001</formula>
    </cfRule>
    <cfRule type="cellIs" dxfId="4986" priority="990" operator="greaterThan">
      <formula>0.00016</formula>
    </cfRule>
  </conditionalFormatting>
  <conditionalFormatting sqref="W90:W103">
    <cfRule type="cellIs" dxfId="4985" priority="983" operator="lessThan">
      <formula>-0.0001</formula>
    </cfRule>
    <cfRule type="cellIs" dxfId="4984" priority="984" operator="greaterThan">
      <formula>0.00016</formula>
    </cfRule>
  </conditionalFormatting>
  <conditionalFormatting sqref="Y90:Y103">
    <cfRule type="cellIs" dxfId="4983" priority="985" operator="lessThan">
      <formula>-0.0001</formula>
    </cfRule>
    <cfRule type="cellIs" dxfId="4982" priority="986" operator="greaterThan">
      <formula>0.00016</formula>
    </cfRule>
  </conditionalFormatting>
  <conditionalFormatting sqref="AA90:AA103">
    <cfRule type="cellIs" dxfId="4981" priority="981" operator="lessThan">
      <formula>-0.0001</formula>
    </cfRule>
    <cfRule type="cellIs" dxfId="4980" priority="982" operator="greaterThan">
      <formula>0.00016</formula>
    </cfRule>
  </conditionalFormatting>
  <conditionalFormatting sqref="Y90:Y103">
    <cfRule type="cellIs" dxfId="4979" priority="979" operator="lessThan">
      <formula>-0.0001</formula>
    </cfRule>
    <cfRule type="cellIs" dxfId="4978" priority="980" operator="greaterThan">
      <formula>0.00016</formula>
    </cfRule>
  </conditionalFormatting>
  <conditionalFormatting sqref="Y90:Y103">
    <cfRule type="cellIs" dxfId="4977" priority="973" operator="lessThan">
      <formula>-0.0001</formula>
    </cfRule>
    <cfRule type="cellIs" dxfId="4976" priority="974" operator="greaterThan">
      <formula>0.00016</formula>
    </cfRule>
  </conditionalFormatting>
  <conditionalFormatting sqref="AA90:AA103">
    <cfRule type="cellIs" dxfId="4975" priority="975" operator="lessThan">
      <formula>-0.0001</formula>
    </cfRule>
    <cfRule type="cellIs" dxfId="4974" priority="976" operator="greaterThan">
      <formula>0.00016</formula>
    </cfRule>
  </conditionalFormatting>
  <conditionalFormatting sqref="AA90:AA103">
    <cfRule type="cellIs" dxfId="4973" priority="957" operator="lessThan">
      <formula>-0.0001</formula>
    </cfRule>
    <cfRule type="cellIs" dxfId="4972" priority="958" operator="greaterThan">
      <formula>0.00016</formula>
    </cfRule>
  </conditionalFormatting>
  <conditionalFormatting sqref="AA90:AA103">
    <cfRule type="cellIs" dxfId="4971" priority="971" operator="lessThan">
      <formula>-0.0001</formula>
    </cfRule>
    <cfRule type="cellIs" dxfId="4970" priority="972" operator="greaterThan">
      <formula>0.00016</formula>
    </cfRule>
  </conditionalFormatting>
  <conditionalFormatting sqref="W90:W103">
    <cfRule type="cellIs" dxfId="4969" priority="967" operator="lessThan">
      <formula>-0.0001</formula>
    </cfRule>
    <cfRule type="cellIs" dxfId="4968" priority="968" operator="greaterThan">
      <formula>0.00016</formula>
    </cfRule>
  </conditionalFormatting>
  <conditionalFormatting sqref="Y90:Y103">
    <cfRule type="cellIs" dxfId="4967" priority="963" operator="lessThan">
      <formula>-0.0001</formula>
    </cfRule>
    <cfRule type="cellIs" dxfId="4966" priority="964" operator="greaterThan">
      <formula>0.00016</formula>
    </cfRule>
  </conditionalFormatting>
  <conditionalFormatting sqref="AA90:AA103">
    <cfRule type="cellIs" dxfId="4965" priority="965" operator="lessThan">
      <formula>-0.0001</formula>
    </cfRule>
    <cfRule type="cellIs" dxfId="4964" priority="966" operator="greaterThan">
      <formula>0.00016</formula>
    </cfRule>
  </conditionalFormatting>
  <conditionalFormatting sqref="Y90:Y103">
    <cfRule type="cellIs" dxfId="4963" priority="959" operator="lessThan">
      <formula>-0.0001</formula>
    </cfRule>
    <cfRule type="cellIs" dxfId="4962" priority="960" operator="greaterThan">
      <formula>0.00016</formula>
    </cfRule>
  </conditionalFormatting>
  <conditionalFormatting sqref="Y90:Y103">
    <cfRule type="cellIs" dxfId="4961" priority="953" operator="lessThan">
      <formula>-0.0001</formula>
    </cfRule>
    <cfRule type="cellIs" dxfId="4960" priority="954" operator="greaterThan">
      <formula>0.00016</formula>
    </cfRule>
  </conditionalFormatting>
  <conditionalFormatting sqref="W90:W103">
    <cfRule type="cellIs" dxfId="4959" priority="951" operator="lessThan">
      <formula>-0.0001</formula>
    </cfRule>
    <cfRule type="cellIs" dxfId="4958" priority="952" operator="greaterThan">
      <formula>0.00016</formula>
    </cfRule>
  </conditionalFormatting>
  <conditionalFormatting sqref="Y90:Y103">
    <cfRule type="cellIs" dxfId="4957" priority="947" operator="lessThan">
      <formula>-0.0001</formula>
    </cfRule>
    <cfRule type="cellIs" dxfId="4956" priority="948" operator="greaterThan">
      <formula>0.00016</formula>
    </cfRule>
  </conditionalFormatting>
  <conditionalFormatting sqref="AA90:AA103">
    <cfRule type="cellIs" dxfId="4955" priority="949" operator="lessThan">
      <formula>-0.0001</formula>
    </cfRule>
    <cfRule type="cellIs" dxfId="4954" priority="950" operator="greaterThan">
      <formula>0.00016</formula>
    </cfRule>
  </conditionalFormatting>
  <conditionalFormatting sqref="Y90:Y103">
    <cfRule type="cellIs" dxfId="4953" priority="943" operator="lessThan">
      <formula>-0.0001</formula>
    </cfRule>
    <cfRule type="cellIs" dxfId="4952" priority="944" operator="greaterThan">
      <formula>0.00016</formula>
    </cfRule>
  </conditionalFormatting>
  <conditionalFormatting sqref="AA90:AA103">
    <cfRule type="cellIs" dxfId="4951" priority="941" operator="lessThan">
      <formula>-0.0001</formula>
    </cfRule>
    <cfRule type="cellIs" dxfId="4950" priority="942" operator="greaterThan">
      <formula>0.00016</formula>
    </cfRule>
  </conditionalFormatting>
  <conditionalFormatting sqref="AA90:AA103">
    <cfRule type="cellIs" dxfId="4949" priority="939" operator="lessThan">
      <formula>-0.0001</formula>
    </cfRule>
    <cfRule type="cellIs" dxfId="4948" priority="940" operator="greaterThan">
      <formula>0.00016</formula>
    </cfRule>
  </conditionalFormatting>
  <conditionalFormatting sqref="AA90:AA103">
    <cfRule type="cellIs" dxfId="4947" priority="935" operator="lessThan">
      <formula>-0.0001</formula>
    </cfRule>
    <cfRule type="cellIs" dxfId="4946" priority="936" operator="greaterThan">
      <formula>0.00016</formula>
    </cfRule>
  </conditionalFormatting>
  <conditionalFormatting sqref="AA90:AA103">
    <cfRule type="cellIs" dxfId="4945" priority="933" operator="lessThan">
      <formula>-0.0001</formula>
    </cfRule>
    <cfRule type="cellIs" dxfId="4944" priority="934" operator="greaterThan">
      <formula>0.00016</formula>
    </cfRule>
  </conditionalFormatting>
  <conditionalFormatting sqref="U90:U103">
    <cfRule type="cellIs" dxfId="4943" priority="931" operator="lessThan">
      <formula>-0.0001</formula>
    </cfRule>
    <cfRule type="cellIs" dxfId="4942" priority="932" operator="greaterThan">
      <formula>0.00016</formula>
    </cfRule>
  </conditionalFormatting>
  <conditionalFormatting sqref="P43">
    <cfRule type="cellIs" dxfId="4941" priority="930" operator="greaterThan">
      <formula>R43</formula>
    </cfRule>
  </conditionalFormatting>
  <conditionalFormatting sqref="P62">
    <cfRule type="cellIs" dxfId="4940" priority="929" operator="greaterThan">
      <formula>R62</formula>
    </cfRule>
  </conditionalFormatting>
  <conditionalFormatting sqref="U90:U103">
    <cfRule type="cellIs" dxfId="4939" priority="755" operator="lessThan">
      <formula>-0.0001</formula>
    </cfRule>
    <cfRule type="cellIs" dxfId="4938" priority="756" operator="greaterThan">
      <formula>0.00016</formula>
    </cfRule>
  </conditionalFormatting>
  <conditionalFormatting sqref="Y90:Y103">
    <cfRule type="cellIs" dxfId="4937" priority="815" operator="lessThan">
      <formula>-0.0001</formula>
    </cfRule>
    <cfRule type="cellIs" dxfId="4936" priority="816" operator="greaterThan">
      <formula>0.00016</formula>
    </cfRule>
  </conditionalFormatting>
  <conditionalFormatting sqref="AA90:AA103">
    <cfRule type="cellIs" dxfId="4935" priority="817" operator="lessThan">
      <formula>-0.0001</formula>
    </cfRule>
    <cfRule type="cellIs" dxfId="4934" priority="818" operator="greaterThan">
      <formula>0.00016</formula>
    </cfRule>
  </conditionalFormatting>
  <conditionalFormatting sqref="W90:W103">
    <cfRule type="cellIs" dxfId="4933" priority="813" operator="lessThan">
      <formula>-0.0001</formula>
    </cfRule>
    <cfRule type="cellIs" dxfId="4932" priority="814" operator="greaterThan">
      <formula>0.00016</formula>
    </cfRule>
  </conditionalFormatting>
  <conditionalFormatting sqref="U90:U103">
    <cfRule type="cellIs" dxfId="4931" priority="811" operator="lessThan">
      <formula>-0.0001</formula>
    </cfRule>
    <cfRule type="cellIs" dxfId="4930" priority="812" operator="greaterThan">
      <formula>0.00016</formula>
    </cfRule>
  </conditionalFormatting>
  <conditionalFormatting sqref="S90:S103">
    <cfRule type="cellIs" dxfId="4929" priority="809" operator="lessThan">
      <formula>-0.0001</formula>
    </cfRule>
    <cfRule type="cellIs" dxfId="4928" priority="810" operator="greaterThan">
      <formula>0.00016</formula>
    </cfRule>
  </conditionalFormatting>
  <conditionalFormatting sqref="S90:S103">
    <cfRule type="cellIs" dxfId="4927" priority="799" operator="lessThan">
      <formula>-0.0001</formula>
    </cfRule>
    <cfRule type="cellIs" dxfId="4926" priority="800" operator="greaterThan">
      <formula>0.00016</formula>
    </cfRule>
  </conditionalFormatting>
  <conditionalFormatting sqref="AA90:AA103">
    <cfRule type="cellIs" dxfId="4925" priority="807" operator="lessThan">
      <formula>-0.0001</formula>
    </cfRule>
    <cfRule type="cellIs" dxfId="4924" priority="808" operator="greaterThan">
      <formula>0.00016</formula>
    </cfRule>
  </conditionalFormatting>
  <conditionalFormatting sqref="W90:W103">
    <cfRule type="cellIs" dxfId="4923" priority="749" operator="lessThan">
      <formula>-0.0001</formula>
    </cfRule>
    <cfRule type="cellIs" dxfId="4922" priority="750" operator="greaterThan">
      <formula>0.00016</formula>
    </cfRule>
  </conditionalFormatting>
  <conditionalFormatting sqref="Y90:Y103">
    <cfRule type="cellIs" dxfId="4921" priority="805" operator="lessThan">
      <formula>-0.0001</formula>
    </cfRule>
    <cfRule type="cellIs" dxfId="4920" priority="806" operator="greaterThan">
      <formula>0.00016</formula>
    </cfRule>
  </conditionalFormatting>
  <conditionalFormatting sqref="W90:W103">
    <cfRule type="cellIs" dxfId="4919" priority="803" operator="lessThan">
      <formula>-0.0001</formula>
    </cfRule>
    <cfRule type="cellIs" dxfId="4918" priority="804" operator="greaterThan">
      <formula>0.00016</formula>
    </cfRule>
  </conditionalFormatting>
  <conditionalFormatting sqref="U90:U103">
    <cfRule type="cellIs" dxfId="4917" priority="801" operator="lessThan">
      <formula>-0.0001</formula>
    </cfRule>
    <cfRule type="cellIs" dxfId="4916" priority="802" operator="greaterThan">
      <formula>0.00016</formula>
    </cfRule>
  </conditionalFormatting>
  <conditionalFormatting sqref="AA90:AA103">
    <cfRule type="cellIs" dxfId="4915" priority="797" operator="lessThan">
      <formula>-0.0001</formula>
    </cfRule>
    <cfRule type="cellIs" dxfId="4914" priority="798" operator="greaterThan">
      <formula>0.00016</formula>
    </cfRule>
  </conditionalFormatting>
  <conditionalFormatting sqref="S90:S103">
    <cfRule type="cellIs" dxfId="4913" priority="739" operator="lessThan">
      <formula>-0.0001</formula>
    </cfRule>
    <cfRule type="cellIs" dxfId="4912" priority="740" operator="greaterThan">
      <formula>0.00016</formula>
    </cfRule>
  </conditionalFormatting>
  <conditionalFormatting sqref="Y90:Y103">
    <cfRule type="cellIs" dxfId="4911" priority="795" operator="lessThan">
      <formula>-0.0001</formula>
    </cfRule>
    <cfRule type="cellIs" dxfId="4910" priority="796" operator="greaterThan">
      <formula>0.00016</formula>
    </cfRule>
  </conditionalFormatting>
  <conditionalFormatting sqref="W90:W103">
    <cfRule type="cellIs" dxfId="4909" priority="793" operator="lessThan">
      <formula>-0.0001</formula>
    </cfRule>
    <cfRule type="cellIs" dxfId="4908" priority="794" operator="greaterThan">
      <formula>0.00016</formula>
    </cfRule>
  </conditionalFormatting>
  <conditionalFormatting sqref="U90:U103">
    <cfRule type="cellIs" dxfId="4907" priority="791" operator="lessThan">
      <formula>-0.0001</formula>
    </cfRule>
    <cfRule type="cellIs" dxfId="4906" priority="792" operator="greaterThan">
      <formula>0.00016</formula>
    </cfRule>
  </conditionalFormatting>
  <conditionalFormatting sqref="S90:S103">
    <cfRule type="cellIs" dxfId="4905" priority="789" operator="lessThan">
      <formula>-0.0001</formula>
    </cfRule>
    <cfRule type="cellIs" dxfId="4904" priority="790" operator="greaterThan">
      <formula>0.00016</formula>
    </cfRule>
  </conditionalFormatting>
  <conditionalFormatting sqref="U90:U103">
    <cfRule type="cellIs" dxfId="4903" priority="781" operator="lessThan">
      <formula>-0.0001</formula>
    </cfRule>
    <cfRule type="cellIs" dxfId="4902" priority="782" operator="greaterThan">
      <formula>0.00016</formula>
    </cfRule>
  </conditionalFormatting>
  <conditionalFormatting sqref="AA90:AA103">
    <cfRule type="cellIs" dxfId="4901" priority="787" operator="lessThan">
      <formula>-0.0001</formula>
    </cfRule>
    <cfRule type="cellIs" dxfId="4900" priority="788" operator="greaterThan">
      <formula>0.00016</formula>
    </cfRule>
  </conditionalFormatting>
  <conditionalFormatting sqref="Y90:Y103">
    <cfRule type="cellIs" dxfId="4899" priority="785" operator="lessThan">
      <formula>-0.0001</formula>
    </cfRule>
    <cfRule type="cellIs" dxfId="4898" priority="786" operator="greaterThan">
      <formula>0.00016</formula>
    </cfRule>
  </conditionalFormatting>
  <conditionalFormatting sqref="W90:W103">
    <cfRule type="cellIs" dxfId="4897" priority="783" operator="lessThan">
      <formula>-0.0001</formula>
    </cfRule>
    <cfRule type="cellIs" dxfId="4896" priority="784" operator="greaterThan">
      <formula>0.00016</formula>
    </cfRule>
  </conditionalFormatting>
  <conditionalFormatting sqref="AA90:AA103">
    <cfRule type="cellIs" dxfId="4895" priority="779" operator="lessThan">
      <formula>-0.0001</formula>
    </cfRule>
    <cfRule type="cellIs" dxfId="4894" priority="780" operator="greaterThan">
      <formula>0.00016</formula>
    </cfRule>
  </conditionalFormatting>
  <conditionalFormatting sqref="U90:U103">
    <cfRule type="cellIs" dxfId="4893" priority="723" operator="lessThan">
      <formula>-0.0001</formula>
    </cfRule>
    <cfRule type="cellIs" dxfId="4892" priority="724" operator="greaterThan">
      <formula>0.00016</formula>
    </cfRule>
  </conditionalFormatting>
  <conditionalFormatting sqref="Y90:Y103">
    <cfRule type="cellIs" dxfId="4891" priority="777" operator="lessThan">
      <formula>-0.0001</formula>
    </cfRule>
    <cfRule type="cellIs" dxfId="4890" priority="778" operator="greaterThan">
      <formula>0.00016</formula>
    </cfRule>
  </conditionalFormatting>
  <conditionalFormatting sqref="W90:W103">
    <cfRule type="cellIs" dxfId="4889" priority="775" operator="lessThan">
      <formula>-0.0001</formula>
    </cfRule>
    <cfRule type="cellIs" dxfId="4888" priority="776" operator="greaterThan">
      <formula>0.00016</formula>
    </cfRule>
  </conditionalFormatting>
  <conditionalFormatting sqref="U90:U103">
    <cfRule type="cellIs" dxfId="4887" priority="773" operator="lessThan">
      <formula>-0.0001</formula>
    </cfRule>
    <cfRule type="cellIs" dxfId="4886" priority="774" operator="greaterThan">
      <formula>0.00016</formula>
    </cfRule>
  </conditionalFormatting>
  <conditionalFormatting sqref="S90:S103">
    <cfRule type="cellIs" dxfId="4885" priority="771" operator="lessThan">
      <formula>-0.0001</formula>
    </cfRule>
    <cfRule type="cellIs" dxfId="4884" priority="772" operator="greaterThan">
      <formula>0.00016</formula>
    </cfRule>
  </conditionalFormatting>
  <conditionalFormatting sqref="U90:U103">
    <cfRule type="cellIs" dxfId="4883" priority="763" operator="lessThan">
      <formula>-0.0001</formula>
    </cfRule>
    <cfRule type="cellIs" dxfId="4882" priority="764" operator="greaterThan">
      <formula>0.00016</formula>
    </cfRule>
  </conditionalFormatting>
  <conditionalFormatting sqref="AA90:AA103">
    <cfRule type="cellIs" dxfId="4881" priority="769" operator="lessThan">
      <formula>-0.0001</formula>
    </cfRule>
    <cfRule type="cellIs" dxfId="4880" priority="770" operator="greaterThan">
      <formula>0.00016</formula>
    </cfRule>
  </conditionalFormatting>
  <conditionalFormatting sqref="Y90:Y103">
    <cfRule type="cellIs" dxfId="4879" priority="767" operator="lessThan">
      <formula>-0.0001</formula>
    </cfRule>
    <cfRule type="cellIs" dxfId="4878" priority="768" operator="greaterThan">
      <formula>0.00016</formula>
    </cfRule>
  </conditionalFormatting>
  <conditionalFormatting sqref="W90:W103">
    <cfRule type="cellIs" dxfId="4877" priority="765" operator="lessThan">
      <formula>-0.0001</formula>
    </cfRule>
    <cfRule type="cellIs" dxfId="4876" priority="766" operator="greaterThan">
      <formula>0.00016</formula>
    </cfRule>
  </conditionalFormatting>
  <conditionalFormatting sqref="AA90:AA103">
    <cfRule type="cellIs" dxfId="4875" priority="761" operator="lessThan">
      <formula>-0.0001</formula>
    </cfRule>
    <cfRule type="cellIs" dxfId="4874" priority="762" operator="greaterThan">
      <formula>0.00016</formula>
    </cfRule>
  </conditionalFormatting>
  <conditionalFormatting sqref="Y90:Y103">
    <cfRule type="cellIs" dxfId="4873" priority="759" operator="lessThan">
      <formula>-0.0001</formula>
    </cfRule>
    <cfRule type="cellIs" dxfId="4872" priority="760" operator="greaterThan">
      <formula>0.00016</formula>
    </cfRule>
  </conditionalFormatting>
  <conditionalFormatting sqref="W90:W103">
    <cfRule type="cellIs" dxfId="4871" priority="757" operator="lessThan">
      <formula>-0.0001</formula>
    </cfRule>
    <cfRule type="cellIs" dxfId="4870" priority="758" operator="greaterThan">
      <formula>0.00016</formula>
    </cfRule>
  </conditionalFormatting>
  <conditionalFormatting sqref="AA90:AA103">
    <cfRule type="cellIs" dxfId="4869" priority="753" operator="lessThan">
      <formula>-0.0001</formula>
    </cfRule>
    <cfRule type="cellIs" dxfId="4868" priority="754" operator="greaterThan">
      <formula>0.00016</formula>
    </cfRule>
  </conditionalFormatting>
  <conditionalFormatting sqref="Y90:Y103">
    <cfRule type="cellIs" dxfId="4867" priority="751" operator="lessThan">
      <formula>-0.0001</formula>
    </cfRule>
    <cfRule type="cellIs" dxfId="4866" priority="752" operator="greaterThan">
      <formula>0.00016</formula>
    </cfRule>
  </conditionalFormatting>
  <conditionalFormatting sqref="AA90:AA103">
    <cfRule type="cellIs" dxfId="4865" priority="747" operator="lessThan">
      <formula>-0.0001</formula>
    </cfRule>
    <cfRule type="cellIs" dxfId="4864" priority="748" operator="greaterThan">
      <formula>0.00016</formula>
    </cfRule>
  </conditionalFormatting>
  <conditionalFormatting sqref="W90:W103">
    <cfRule type="cellIs" dxfId="4863" priority="697" operator="lessThan">
      <formula>-0.0001</formula>
    </cfRule>
    <cfRule type="cellIs" dxfId="4862" priority="698" operator="greaterThan">
      <formula>0.00016</formula>
    </cfRule>
  </conditionalFormatting>
  <conditionalFormatting sqref="Y90:Y103">
    <cfRule type="cellIs" dxfId="4861" priority="745" operator="lessThan">
      <formula>-0.0001</formula>
    </cfRule>
    <cfRule type="cellIs" dxfId="4860" priority="746" operator="greaterThan">
      <formula>0.00016</formula>
    </cfRule>
  </conditionalFormatting>
  <conditionalFormatting sqref="W90:W103">
    <cfRule type="cellIs" dxfId="4859" priority="743" operator="lessThan">
      <formula>-0.0001</formula>
    </cfRule>
    <cfRule type="cellIs" dxfId="4858" priority="744" operator="greaterThan">
      <formula>0.00016</formula>
    </cfRule>
  </conditionalFormatting>
  <conditionalFormatting sqref="U90:U103">
    <cfRule type="cellIs" dxfId="4857" priority="741" operator="lessThan">
      <formula>-0.0001</formula>
    </cfRule>
    <cfRule type="cellIs" dxfId="4856" priority="742" operator="greaterThan">
      <formula>0.00016</formula>
    </cfRule>
  </conditionalFormatting>
  <conditionalFormatting sqref="U90:U103">
    <cfRule type="cellIs" dxfId="4855" priority="731" operator="lessThan">
      <formula>-0.0001</formula>
    </cfRule>
    <cfRule type="cellIs" dxfId="4854" priority="732" operator="greaterThan">
      <formula>0.00016</formula>
    </cfRule>
  </conditionalFormatting>
  <conditionalFormatting sqref="AA90:AA103">
    <cfRule type="cellIs" dxfId="4853" priority="737" operator="lessThan">
      <formula>-0.0001</formula>
    </cfRule>
    <cfRule type="cellIs" dxfId="4852" priority="738" operator="greaterThan">
      <formula>0.00016</formula>
    </cfRule>
  </conditionalFormatting>
  <conditionalFormatting sqref="Y90:Y103">
    <cfRule type="cellIs" dxfId="4851" priority="735" operator="lessThan">
      <formula>-0.0001</formula>
    </cfRule>
    <cfRule type="cellIs" dxfId="4850" priority="736" operator="greaterThan">
      <formula>0.00016</formula>
    </cfRule>
  </conditionalFormatting>
  <conditionalFormatting sqref="W90:W103">
    <cfRule type="cellIs" dxfId="4849" priority="733" operator="lessThan">
      <formula>-0.0001</formula>
    </cfRule>
    <cfRule type="cellIs" dxfId="4848" priority="734" operator="greaterThan">
      <formula>0.00016</formula>
    </cfRule>
  </conditionalFormatting>
  <conditionalFormatting sqref="U90:U103">
    <cfRule type="cellIs" dxfId="4847" priority="681" operator="lessThan">
      <formula>-0.0001</formula>
    </cfRule>
    <cfRule type="cellIs" dxfId="4846" priority="682" operator="greaterThan">
      <formula>0.00016</formula>
    </cfRule>
  </conditionalFormatting>
  <conditionalFormatting sqref="AA90:AA103">
    <cfRule type="cellIs" dxfId="4845" priority="729" operator="lessThan">
      <formula>-0.0001</formula>
    </cfRule>
    <cfRule type="cellIs" dxfId="4844" priority="730" operator="greaterThan">
      <formula>0.00016</formula>
    </cfRule>
  </conditionalFormatting>
  <conditionalFormatting sqref="Y90:Y103">
    <cfRule type="cellIs" dxfId="4843" priority="727" operator="lessThan">
      <formula>-0.0001</formula>
    </cfRule>
    <cfRule type="cellIs" dxfId="4842" priority="728" operator="greaterThan">
      <formula>0.00016</formula>
    </cfRule>
  </conditionalFormatting>
  <conditionalFormatting sqref="W90:W103">
    <cfRule type="cellIs" dxfId="4841" priority="725" operator="lessThan">
      <formula>-0.0001</formula>
    </cfRule>
    <cfRule type="cellIs" dxfId="4840" priority="726" operator="greaterThan">
      <formula>0.00016</formula>
    </cfRule>
  </conditionalFormatting>
  <conditionalFormatting sqref="W90:W103">
    <cfRule type="cellIs" dxfId="4839" priority="717" operator="lessThan">
      <formula>-0.0001</formula>
    </cfRule>
    <cfRule type="cellIs" dxfId="4838" priority="718" operator="greaterThan">
      <formula>0.00016</formula>
    </cfRule>
  </conditionalFormatting>
  <conditionalFormatting sqref="U90:U103">
    <cfRule type="cellIs" dxfId="4837" priority="665" operator="lessThan">
      <formula>-0.0001</formula>
    </cfRule>
    <cfRule type="cellIs" dxfId="4836" priority="666" operator="greaterThan">
      <formula>0.00016</formula>
    </cfRule>
  </conditionalFormatting>
  <conditionalFormatting sqref="AA90:AA103">
    <cfRule type="cellIs" dxfId="4835" priority="721" operator="lessThan">
      <formula>-0.0001</formula>
    </cfRule>
    <cfRule type="cellIs" dxfId="4834" priority="722" operator="greaterThan">
      <formula>0.00016</formula>
    </cfRule>
  </conditionalFormatting>
  <conditionalFormatting sqref="Y90:Y103">
    <cfRule type="cellIs" dxfId="4833" priority="719" operator="lessThan">
      <formula>-0.0001</formula>
    </cfRule>
    <cfRule type="cellIs" dxfId="4832" priority="720" operator="greaterThan">
      <formula>0.00016</formula>
    </cfRule>
  </conditionalFormatting>
  <conditionalFormatting sqref="Y90:Y103">
    <cfRule type="cellIs" dxfId="4831" priority="693" operator="lessThan">
      <formula>-0.0001</formula>
    </cfRule>
    <cfRule type="cellIs" dxfId="4830" priority="694" operator="greaterThan">
      <formula>0.00016</formula>
    </cfRule>
  </conditionalFormatting>
  <conditionalFormatting sqref="Y90:Y103">
    <cfRule type="cellIs" dxfId="4829" priority="653" operator="lessThan">
      <formula>-0.0001</formula>
    </cfRule>
    <cfRule type="cellIs" dxfId="4828" priority="654" operator="greaterThan">
      <formula>0.00016</formula>
    </cfRule>
  </conditionalFormatting>
  <conditionalFormatting sqref="AA90:AA103">
    <cfRule type="cellIs" dxfId="4827" priority="715" operator="lessThan">
      <formula>-0.0001</formula>
    </cfRule>
    <cfRule type="cellIs" dxfId="4826" priority="716" operator="greaterThan">
      <formula>0.00016</formula>
    </cfRule>
  </conditionalFormatting>
  <conditionalFormatting sqref="Y90:Y103">
    <cfRule type="cellIs" dxfId="4825" priority="713" operator="lessThan">
      <formula>-0.0001</formula>
    </cfRule>
    <cfRule type="cellIs" dxfId="4824" priority="714" operator="greaterThan">
      <formula>0.00016</formula>
    </cfRule>
  </conditionalFormatting>
  <conditionalFormatting sqref="W90:W103">
    <cfRule type="cellIs" dxfId="4823" priority="711" operator="lessThan">
      <formula>-0.0001</formula>
    </cfRule>
    <cfRule type="cellIs" dxfId="4822" priority="712" operator="greaterThan">
      <formula>0.00016</formula>
    </cfRule>
  </conditionalFormatting>
  <conditionalFormatting sqref="U90:U103">
    <cfRule type="cellIs" dxfId="4821" priority="709" operator="lessThan">
      <formula>-0.0001</formula>
    </cfRule>
    <cfRule type="cellIs" dxfId="4820" priority="710" operator="greaterThan">
      <formula>0.00016</formula>
    </cfRule>
  </conditionalFormatting>
  <conditionalFormatting sqref="W90:W103">
    <cfRule type="cellIs" dxfId="4819" priority="703" operator="lessThan">
      <formula>-0.0001</formula>
    </cfRule>
    <cfRule type="cellIs" dxfId="4818" priority="704" operator="greaterThan">
      <formula>0.00016</formula>
    </cfRule>
  </conditionalFormatting>
  <conditionalFormatting sqref="Y90:Y103">
    <cfRule type="cellIs" dxfId="4817" priority="637" operator="lessThan">
      <formula>-0.0001</formula>
    </cfRule>
    <cfRule type="cellIs" dxfId="4816" priority="638" operator="greaterThan">
      <formula>0.00016</formula>
    </cfRule>
  </conditionalFormatting>
  <conditionalFormatting sqref="AA90:AA103">
    <cfRule type="cellIs" dxfId="4815" priority="707" operator="lessThan">
      <formula>-0.0001</formula>
    </cfRule>
    <cfRule type="cellIs" dxfId="4814" priority="708" operator="greaterThan">
      <formula>0.00016</formula>
    </cfRule>
  </conditionalFormatting>
  <conditionalFormatting sqref="Y90:Y103">
    <cfRule type="cellIs" dxfId="4813" priority="705" operator="lessThan">
      <formula>-0.0001</formula>
    </cfRule>
    <cfRule type="cellIs" dxfId="4812" priority="706" operator="greaterThan">
      <formula>0.00016</formula>
    </cfRule>
  </conditionalFormatting>
  <conditionalFormatting sqref="Y90:Y103">
    <cfRule type="cellIs" dxfId="4811" priority="625" operator="lessThan">
      <formula>-0.0001</formula>
    </cfRule>
    <cfRule type="cellIs" dxfId="4810" priority="626" operator="greaterThan">
      <formula>0.00016</formula>
    </cfRule>
  </conditionalFormatting>
  <conditionalFormatting sqref="AA90:AA103">
    <cfRule type="cellIs" dxfId="4809" priority="701" operator="lessThan">
      <formula>-0.0001</formula>
    </cfRule>
    <cfRule type="cellIs" dxfId="4808" priority="702" operator="greaterThan">
      <formula>0.00016</formula>
    </cfRule>
  </conditionalFormatting>
  <conditionalFormatting sqref="Y90:Y103">
    <cfRule type="cellIs" dxfId="4807" priority="699" operator="lessThan">
      <formula>-0.0001</formula>
    </cfRule>
    <cfRule type="cellIs" dxfId="4806" priority="700" operator="greaterThan">
      <formula>0.00016</formula>
    </cfRule>
  </conditionalFormatting>
  <conditionalFormatting sqref="AA90:AA103">
    <cfRule type="cellIs" dxfId="4805" priority="695" operator="lessThan">
      <formula>-0.0001</formula>
    </cfRule>
    <cfRule type="cellIs" dxfId="4804" priority="696" operator="greaterThan">
      <formula>0.00016</formula>
    </cfRule>
  </conditionalFormatting>
  <conditionalFormatting sqref="Y90:Y103">
    <cfRule type="cellIs" dxfId="4803" priority="691" operator="lessThan">
      <formula>-0.0001</formula>
    </cfRule>
    <cfRule type="cellIs" dxfId="4802" priority="692" operator="greaterThan">
      <formula>0.00016</formula>
    </cfRule>
  </conditionalFormatting>
  <conditionalFormatting sqref="W90:W103">
    <cfRule type="cellIs" dxfId="4801" priority="689" operator="lessThan">
      <formula>-0.0001</formula>
    </cfRule>
    <cfRule type="cellIs" dxfId="4800" priority="690" operator="greaterThan">
      <formula>0.00016</formula>
    </cfRule>
  </conditionalFormatting>
  <conditionalFormatting sqref="U90:U103">
    <cfRule type="cellIs" dxfId="4799" priority="687" operator="lessThan">
      <formula>-0.0001</formula>
    </cfRule>
    <cfRule type="cellIs" dxfId="4798" priority="688" operator="greaterThan">
      <formula>0.00016</formula>
    </cfRule>
  </conditionalFormatting>
  <conditionalFormatting sqref="Y90:Y103">
    <cfRule type="cellIs" dxfId="4797" priority="685" operator="lessThan">
      <formula>-0.0001</formula>
    </cfRule>
    <cfRule type="cellIs" dxfId="4796" priority="686" operator="greaterThan">
      <formula>0.00016</formula>
    </cfRule>
  </conditionalFormatting>
  <conditionalFormatting sqref="W90:W103">
    <cfRule type="cellIs" dxfId="4795" priority="683" operator="lessThan">
      <formula>-0.0001</formula>
    </cfRule>
    <cfRule type="cellIs" dxfId="4794" priority="684" operator="greaterThan">
      <formula>0.00016</formula>
    </cfRule>
  </conditionalFormatting>
  <conditionalFormatting sqref="Y90:Y103">
    <cfRule type="cellIs" dxfId="4793" priority="679" operator="lessThan">
      <formula>-0.0001</formula>
    </cfRule>
    <cfRule type="cellIs" dxfId="4792" priority="680" operator="greaterThan">
      <formula>0.00016</formula>
    </cfRule>
  </conditionalFormatting>
  <conditionalFormatting sqref="W90:W103">
    <cfRule type="cellIs" dxfId="4791" priority="677" operator="lessThan">
      <formula>-0.0001</formula>
    </cfRule>
    <cfRule type="cellIs" dxfId="4790" priority="678" operator="greaterThan">
      <formula>0.00016</formula>
    </cfRule>
  </conditionalFormatting>
  <conditionalFormatting sqref="U90:U103">
    <cfRule type="cellIs" dxfId="4789" priority="675" operator="lessThan">
      <formula>-0.0001</formula>
    </cfRule>
    <cfRule type="cellIs" dxfId="4788" priority="676" operator="greaterThan">
      <formula>0.00016</formula>
    </cfRule>
  </conditionalFormatting>
  <conditionalFormatting sqref="W90:W103">
    <cfRule type="cellIs" dxfId="4787" priority="671" operator="lessThan">
      <formula>-0.0001</formula>
    </cfRule>
    <cfRule type="cellIs" dxfId="4786" priority="672" operator="greaterThan">
      <formula>0.00016</formula>
    </cfRule>
  </conditionalFormatting>
  <conditionalFormatting sqref="Y90:Y103">
    <cfRule type="cellIs" dxfId="4785" priority="673" operator="lessThan">
      <formula>-0.0001</formula>
    </cfRule>
    <cfRule type="cellIs" dxfId="4784" priority="674" operator="greaterThan">
      <formula>0.00016</formula>
    </cfRule>
  </conditionalFormatting>
  <conditionalFormatting sqref="Y90:Y103">
    <cfRule type="cellIs" dxfId="4783" priority="655" operator="lessThan">
      <formula>-0.0001</formula>
    </cfRule>
    <cfRule type="cellIs" dxfId="4782" priority="656" operator="greaterThan">
      <formula>0.00016</formula>
    </cfRule>
  </conditionalFormatting>
  <conditionalFormatting sqref="Y90:Y103">
    <cfRule type="cellIs" dxfId="4781" priority="669" operator="lessThan">
      <formula>-0.0001</formula>
    </cfRule>
    <cfRule type="cellIs" dxfId="4780" priority="670" operator="greaterThan">
      <formula>0.00016</formula>
    </cfRule>
  </conditionalFormatting>
  <conditionalFormatting sqref="W90:W103">
    <cfRule type="cellIs" dxfId="4779" priority="667" operator="lessThan">
      <formula>-0.0001</formula>
    </cfRule>
    <cfRule type="cellIs" dxfId="4778" priority="668" operator="greaterThan">
      <formula>0.00016</formula>
    </cfRule>
  </conditionalFormatting>
  <conditionalFormatting sqref="W90:W103">
    <cfRule type="cellIs" dxfId="4777" priority="661" operator="lessThan">
      <formula>-0.0001</formula>
    </cfRule>
    <cfRule type="cellIs" dxfId="4776" priority="662" operator="greaterThan">
      <formula>0.00016</formula>
    </cfRule>
  </conditionalFormatting>
  <conditionalFormatting sqref="Y90:Y103">
    <cfRule type="cellIs" dxfId="4775" priority="663" operator="lessThan">
      <formula>-0.0001</formula>
    </cfRule>
    <cfRule type="cellIs" dxfId="4774" priority="664" operator="greaterThan">
      <formula>0.00016</formula>
    </cfRule>
  </conditionalFormatting>
  <conditionalFormatting sqref="Y90:Y103">
    <cfRule type="cellIs" dxfId="4773" priority="659" operator="lessThan">
      <formula>-0.0001</formula>
    </cfRule>
    <cfRule type="cellIs" dxfId="4772" priority="660" operator="greaterThan">
      <formula>0.00016</formula>
    </cfRule>
  </conditionalFormatting>
  <conditionalFormatting sqref="W90:W103">
    <cfRule type="cellIs" dxfId="4771" priority="657" operator="lessThan">
      <formula>-0.0001</formula>
    </cfRule>
    <cfRule type="cellIs" dxfId="4770" priority="658" operator="greaterThan">
      <formula>0.00016</formula>
    </cfRule>
  </conditionalFormatting>
  <conditionalFormatting sqref="W90:W103">
    <cfRule type="cellIs" dxfId="4769" priority="651" operator="lessThan">
      <formula>-0.0001</formula>
    </cfRule>
    <cfRule type="cellIs" dxfId="4768" priority="652" operator="greaterThan">
      <formula>0.00016</formula>
    </cfRule>
  </conditionalFormatting>
  <conditionalFormatting sqref="U90:U103">
    <cfRule type="cellIs" dxfId="4767" priority="649" operator="lessThan">
      <formula>-0.0001</formula>
    </cfRule>
    <cfRule type="cellIs" dxfId="4766" priority="650" operator="greaterThan">
      <formula>0.00016</formula>
    </cfRule>
  </conditionalFormatting>
  <conditionalFormatting sqref="W90:W103">
    <cfRule type="cellIs" dxfId="4765" priority="645" operator="lessThan">
      <formula>-0.0001</formula>
    </cfRule>
    <cfRule type="cellIs" dxfId="4764" priority="646" operator="greaterThan">
      <formula>0.00016</formula>
    </cfRule>
  </conditionalFormatting>
  <conditionalFormatting sqref="Y90:Y103">
    <cfRule type="cellIs" dxfId="4763" priority="647" operator="lessThan">
      <formula>-0.0001</formula>
    </cfRule>
    <cfRule type="cellIs" dxfId="4762" priority="648" operator="greaterThan">
      <formula>0.00016</formula>
    </cfRule>
  </conditionalFormatting>
  <conditionalFormatting sqref="Y90:Y103">
    <cfRule type="cellIs" dxfId="4761" priority="643" operator="lessThan">
      <formula>-0.0001</formula>
    </cfRule>
    <cfRule type="cellIs" dxfId="4760" priority="644" operator="greaterThan">
      <formula>0.00016</formula>
    </cfRule>
  </conditionalFormatting>
  <conditionalFormatting sqref="W90:W103">
    <cfRule type="cellIs" dxfId="4759" priority="641" operator="lessThan">
      <formula>-0.0001</formula>
    </cfRule>
    <cfRule type="cellIs" dxfId="4758" priority="642" operator="greaterThan">
      <formula>0.00016</formula>
    </cfRule>
  </conditionalFormatting>
  <conditionalFormatting sqref="Y90:Y103">
    <cfRule type="cellIs" dxfId="4757" priority="639" operator="lessThan">
      <formula>-0.0001</formula>
    </cfRule>
    <cfRule type="cellIs" dxfId="4756" priority="640" operator="greaterThan">
      <formula>0.00016</formula>
    </cfRule>
  </conditionalFormatting>
  <conditionalFormatting sqref="W90:W103">
    <cfRule type="cellIs" dxfId="4755" priority="635" operator="lessThan">
      <formula>-0.0001</formula>
    </cfRule>
    <cfRule type="cellIs" dxfId="4754" priority="636" operator="greaterThan">
      <formula>0.00016</formula>
    </cfRule>
  </conditionalFormatting>
  <conditionalFormatting sqref="Y90:Y103">
    <cfRule type="cellIs" dxfId="4753" priority="633" operator="lessThan">
      <formula>-0.0001</formula>
    </cfRule>
    <cfRule type="cellIs" dxfId="4752" priority="634" operator="greaterThan">
      <formula>0.00016</formula>
    </cfRule>
  </conditionalFormatting>
  <conditionalFormatting sqref="Y90:Y103">
    <cfRule type="cellIs" dxfId="4751" priority="631" operator="lessThan">
      <formula>-0.0001</formula>
    </cfRule>
    <cfRule type="cellIs" dxfId="4750" priority="632" operator="greaterThan">
      <formula>0.00016</formula>
    </cfRule>
  </conditionalFormatting>
  <conditionalFormatting sqref="S90:S103">
    <cfRule type="cellIs" dxfId="4749" priority="629" operator="lessThan">
      <formula>-0.0001</formula>
    </cfRule>
    <cfRule type="cellIs" dxfId="4748" priority="630" operator="greaterThan">
      <formula>0.00016</formula>
    </cfRule>
  </conditionalFormatting>
  <conditionalFormatting sqref="AA90:AA103">
    <cfRule type="cellIs" dxfId="4747" priority="627" operator="lessThan">
      <formula>-0.0001</formula>
    </cfRule>
    <cfRule type="cellIs" dxfId="4746" priority="628" operator="greaterThan">
      <formula>0.00016</formula>
    </cfRule>
  </conditionalFormatting>
  <conditionalFormatting sqref="W90:W103">
    <cfRule type="cellIs" dxfId="4745" priority="555" operator="lessThan">
      <formula>-0.0001</formula>
    </cfRule>
    <cfRule type="cellIs" dxfId="4744" priority="556" operator="greaterThan">
      <formula>0.00016</formula>
    </cfRule>
  </conditionalFormatting>
  <conditionalFormatting sqref="W90:W103">
    <cfRule type="cellIs" dxfId="4743" priority="623" operator="lessThan">
      <formula>-0.0001</formula>
    </cfRule>
    <cfRule type="cellIs" dxfId="4742" priority="624" operator="greaterThan">
      <formula>0.00016</formula>
    </cfRule>
  </conditionalFormatting>
  <conditionalFormatting sqref="U90:U103">
    <cfRule type="cellIs" dxfId="4741" priority="621" operator="lessThan">
      <formula>-0.0001</formula>
    </cfRule>
    <cfRule type="cellIs" dxfId="4740" priority="622" operator="greaterThan">
      <formula>0.00016</formula>
    </cfRule>
  </conditionalFormatting>
  <conditionalFormatting sqref="U90:U103">
    <cfRule type="cellIs" dxfId="4739" priority="613" operator="lessThan">
      <formula>-0.0001</formula>
    </cfRule>
    <cfRule type="cellIs" dxfId="4738" priority="614" operator="greaterThan">
      <formula>0.00016</formula>
    </cfRule>
  </conditionalFormatting>
  <conditionalFormatting sqref="AA90:AA103">
    <cfRule type="cellIs" dxfId="4737" priority="549" operator="lessThan">
      <formula>-0.0001</formula>
    </cfRule>
    <cfRule type="cellIs" dxfId="4736" priority="550" operator="greaterThan">
      <formula>0.00016</formula>
    </cfRule>
  </conditionalFormatting>
  <conditionalFormatting sqref="AA90:AA103">
    <cfRule type="cellIs" dxfId="4735" priority="619" operator="lessThan">
      <formula>-0.0001</formula>
    </cfRule>
    <cfRule type="cellIs" dxfId="4734" priority="620" operator="greaterThan">
      <formula>0.00016</formula>
    </cfRule>
  </conditionalFormatting>
  <conditionalFormatting sqref="Y90:Y103">
    <cfRule type="cellIs" dxfId="4733" priority="617" operator="lessThan">
      <formula>-0.0001</formula>
    </cfRule>
    <cfRule type="cellIs" dxfId="4732" priority="618" operator="greaterThan">
      <formula>0.00016</formula>
    </cfRule>
  </conditionalFormatting>
  <conditionalFormatting sqref="W90:W103">
    <cfRule type="cellIs" dxfId="4731" priority="615" operator="lessThan">
      <formula>-0.0001</formula>
    </cfRule>
    <cfRule type="cellIs" dxfId="4730" priority="616" operator="greaterThan">
      <formula>0.00016</formula>
    </cfRule>
  </conditionalFormatting>
  <conditionalFormatting sqref="Y90:Y103">
    <cfRule type="cellIs" dxfId="4729" priority="541" operator="lessThan">
      <formula>-0.0001</formula>
    </cfRule>
    <cfRule type="cellIs" dxfId="4728" priority="542" operator="greaterThan">
      <formula>0.00016</formula>
    </cfRule>
  </conditionalFormatting>
  <conditionalFormatting sqref="AA90:AA103">
    <cfRule type="cellIs" dxfId="4727" priority="611" operator="lessThan">
      <formula>-0.0001</formula>
    </cfRule>
    <cfRule type="cellIs" dxfId="4726" priority="612" operator="greaterThan">
      <formula>0.00016</formula>
    </cfRule>
  </conditionalFormatting>
  <conditionalFormatting sqref="Y90:Y103">
    <cfRule type="cellIs" dxfId="4725" priority="609" operator="lessThan">
      <formula>-0.0001</formula>
    </cfRule>
    <cfRule type="cellIs" dxfId="4724" priority="610" operator="greaterThan">
      <formula>0.00016</formula>
    </cfRule>
  </conditionalFormatting>
  <conditionalFormatting sqref="W90:W103">
    <cfRule type="cellIs" dxfId="4723" priority="607" operator="lessThan">
      <formula>-0.0001</formula>
    </cfRule>
    <cfRule type="cellIs" dxfId="4722" priority="608" operator="greaterThan">
      <formula>0.00016</formula>
    </cfRule>
  </conditionalFormatting>
  <conditionalFormatting sqref="U90:U103">
    <cfRule type="cellIs" dxfId="4721" priority="605" operator="lessThan">
      <formula>-0.0001</formula>
    </cfRule>
    <cfRule type="cellIs" dxfId="4720" priority="606" operator="greaterThan">
      <formula>0.00016</formula>
    </cfRule>
  </conditionalFormatting>
  <conditionalFormatting sqref="W90:W103">
    <cfRule type="cellIs" dxfId="4719" priority="599" operator="lessThan">
      <formula>-0.0001</formula>
    </cfRule>
    <cfRule type="cellIs" dxfId="4718" priority="600" operator="greaterThan">
      <formula>0.00016</formula>
    </cfRule>
  </conditionalFormatting>
  <conditionalFormatting sqref="AA90:AA103">
    <cfRule type="cellIs" dxfId="4717" priority="535" operator="lessThan">
      <formula>-0.0001</formula>
    </cfRule>
    <cfRule type="cellIs" dxfId="4716" priority="536" operator="greaterThan">
      <formula>0.00016</formula>
    </cfRule>
  </conditionalFormatting>
  <conditionalFormatting sqref="AA90:AA103">
    <cfRule type="cellIs" dxfId="4715" priority="603" operator="lessThan">
      <formula>-0.0001</formula>
    </cfRule>
    <cfRule type="cellIs" dxfId="4714" priority="604" operator="greaterThan">
      <formula>0.00016</formula>
    </cfRule>
  </conditionalFormatting>
  <conditionalFormatting sqref="Y90:Y103">
    <cfRule type="cellIs" dxfId="4713" priority="601" operator="lessThan">
      <formula>-0.0001</formula>
    </cfRule>
    <cfRule type="cellIs" dxfId="4712" priority="602" operator="greaterThan">
      <formula>0.00016</formula>
    </cfRule>
  </conditionalFormatting>
  <conditionalFormatting sqref="Y90:Y103">
    <cfRule type="cellIs" dxfId="4711" priority="575" operator="lessThan">
      <formula>-0.0001</formula>
    </cfRule>
    <cfRule type="cellIs" dxfId="4710" priority="576" operator="greaterThan">
      <formula>0.00016</formula>
    </cfRule>
  </conditionalFormatting>
  <conditionalFormatting sqref="AA90:AA103">
    <cfRule type="cellIs" dxfId="4709" priority="527" operator="lessThan">
      <formula>-0.0001</formula>
    </cfRule>
    <cfRule type="cellIs" dxfId="4708" priority="528" operator="greaterThan">
      <formula>0.00016</formula>
    </cfRule>
  </conditionalFormatting>
  <conditionalFormatting sqref="AA90:AA103">
    <cfRule type="cellIs" dxfId="4707" priority="597" operator="lessThan">
      <formula>-0.0001</formula>
    </cfRule>
    <cfRule type="cellIs" dxfId="4706" priority="598" operator="greaterThan">
      <formula>0.00016</formula>
    </cfRule>
  </conditionalFormatting>
  <conditionalFormatting sqref="Y90:Y103">
    <cfRule type="cellIs" dxfId="4705" priority="595" operator="lessThan">
      <formula>-0.0001</formula>
    </cfRule>
    <cfRule type="cellIs" dxfId="4704" priority="596" operator="greaterThan">
      <formula>0.00016</formula>
    </cfRule>
  </conditionalFormatting>
  <conditionalFormatting sqref="W90:W103">
    <cfRule type="cellIs" dxfId="4703" priority="593" operator="lessThan">
      <formula>-0.0001</formula>
    </cfRule>
    <cfRule type="cellIs" dxfId="4702" priority="594" operator="greaterThan">
      <formula>0.00016</formula>
    </cfRule>
  </conditionalFormatting>
  <conditionalFormatting sqref="U90:U103">
    <cfRule type="cellIs" dxfId="4701" priority="591" operator="lessThan">
      <formula>-0.0001</formula>
    </cfRule>
    <cfRule type="cellIs" dxfId="4700" priority="592" operator="greaterThan">
      <formula>0.00016</formula>
    </cfRule>
  </conditionalFormatting>
  <conditionalFormatting sqref="W90:W103">
    <cfRule type="cellIs" dxfId="4699" priority="585" operator="lessThan">
      <formula>-0.0001</formula>
    </cfRule>
    <cfRule type="cellIs" dxfId="4698" priority="586" operator="greaterThan">
      <formula>0.00016</formula>
    </cfRule>
  </conditionalFormatting>
  <conditionalFormatting sqref="W90:W103">
    <cfRule type="cellIs" dxfId="4697" priority="517" operator="lessThan">
      <formula>-0.0001</formula>
    </cfRule>
    <cfRule type="cellIs" dxfId="4696" priority="518" operator="greaterThan">
      <formula>0.00016</formula>
    </cfRule>
  </conditionalFormatting>
  <conditionalFormatting sqref="AA90:AA103">
    <cfRule type="cellIs" dxfId="4695" priority="589" operator="lessThan">
      <formula>-0.0001</formula>
    </cfRule>
    <cfRule type="cellIs" dxfId="4694" priority="590" operator="greaterThan">
      <formula>0.00016</formula>
    </cfRule>
  </conditionalFormatting>
  <conditionalFormatting sqref="Y90:Y103">
    <cfRule type="cellIs" dxfId="4693" priority="587" operator="lessThan">
      <formula>-0.0001</formula>
    </cfRule>
    <cfRule type="cellIs" dxfId="4692" priority="588" operator="greaterThan">
      <formula>0.00016</formula>
    </cfRule>
  </conditionalFormatting>
  <conditionalFormatting sqref="Y90:Y103">
    <cfRule type="cellIs" dxfId="4691" priority="509" operator="lessThan">
      <formula>-0.0001</formula>
    </cfRule>
    <cfRule type="cellIs" dxfId="4690" priority="510" operator="greaterThan">
      <formula>0.00016</formula>
    </cfRule>
  </conditionalFormatting>
  <conditionalFormatting sqref="AA90:AA103">
    <cfRule type="cellIs" dxfId="4689" priority="583" operator="lessThan">
      <formula>-0.0001</formula>
    </cfRule>
    <cfRule type="cellIs" dxfId="4688" priority="584" operator="greaterThan">
      <formula>0.00016</formula>
    </cfRule>
  </conditionalFormatting>
  <conditionalFormatting sqref="Y90:Y103">
    <cfRule type="cellIs" dxfId="4687" priority="581" operator="lessThan">
      <formula>-0.0001</formula>
    </cfRule>
    <cfRule type="cellIs" dxfId="4686" priority="582" operator="greaterThan">
      <formula>0.00016</formula>
    </cfRule>
  </conditionalFormatting>
  <conditionalFormatting sqref="W90:W103">
    <cfRule type="cellIs" dxfId="4685" priority="579" operator="lessThan">
      <formula>-0.0001</formula>
    </cfRule>
    <cfRule type="cellIs" dxfId="4684" priority="580" operator="greaterThan">
      <formula>0.00016</formula>
    </cfRule>
  </conditionalFormatting>
  <conditionalFormatting sqref="AA90:AA103">
    <cfRule type="cellIs" dxfId="4683" priority="501" operator="lessThan">
      <formula>-0.0001</formula>
    </cfRule>
    <cfRule type="cellIs" dxfId="4682" priority="502" operator="greaterThan">
      <formula>0.00016</formula>
    </cfRule>
  </conditionalFormatting>
  <conditionalFormatting sqref="AA90:AA103">
    <cfRule type="cellIs" dxfId="4681" priority="577" operator="lessThan">
      <formula>-0.0001</formula>
    </cfRule>
    <cfRule type="cellIs" dxfId="4680" priority="578" operator="greaterThan">
      <formula>0.00016</formula>
    </cfRule>
  </conditionalFormatting>
  <conditionalFormatting sqref="AA90:AA103">
    <cfRule type="cellIs" dxfId="4679" priority="495" operator="lessThan">
      <formula>-0.0001</formula>
    </cfRule>
    <cfRule type="cellIs" dxfId="4678" priority="496" operator="greaterThan">
      <formula>0.00016</formula>
    </cfRule>
  </conditionalFormatting>
  <conditionalFormatting sqref="AA90:AA103">
    <cfRule type="cellIs" dxfId="4677" priority="573" operator="lessThan">
      <formula>-0.0001</formula>
    </cfRule>
    <cfRule type="cellIs" dxfId="4676" priority="574" operator="greaterThan">
      <formula>0.00016</formula>
    </cfRule>
  </conditionalFormatting>
  <conditionalFormatting sqref="Y90:Y103">
    <cfRule type="cellIs" dxfId="4675" priority="571" operator="lessThan">
      <formula>-0.0001</formula>
    </cfRule>
    <cfRule type="cellIs" dxfId="4674" priority="572" operator="greaterThan">
      <formula>0.00016</formula>
    </cfRule>
  </conditionalFormatting>
  <conditionalFormatting sqref="W90:W103">
    <cfRule type="cellIs" dxfId="4673" priority="569" operator="lessThan">
      <formula>-0.0001</formula>
    </cfRule>
    <cfRule type="cellIs" dxfId="4672" priority="570" operator="greaterThan">
      <formula>0.00016</formula>
    </cfRule>
  </conditionalFormatting>
  <conditionalFormatting sqref="U90:U103">
    <cfRule type="cellIs" dxfId="4671" priority="567" operator="lessThan">
      <formula>-0.0001</formula>
    </cfRule>
    <cfRule type="cellIs" dxfId="4670" priority="568" operator="greaterThan">
      <formula>0.00016</formula>
    </cfRule>
  </conditionalFormatting>
  <conditionalFormatting sqref="W90:W103">
    <cfRule type="cellIs" dxfId="4669" priority="561" operator="lessThan">
      <formula>-0.0001</formula>
    </cfRule>
    <cfRule type="cellIs" dxfId="4668" priority="562" operator="greaterThan">
      <formula>0.00016</formula>
    </cfRule>
  </conditionalFormatting>
  <conditionalFormatting sqref="AA90:AA103">
    <cfRule type="cellIs" dxfId="4667" priority="485" operator="lessThan">
      <formula>-0.0001</formula>
    </cfRule>
    <cfRule type="cellIs" dxfId="4666" priority="486" operator="greaterThan">
      <formula>0.00016</formula>
    </cfRule>
  </conditionalFormatting>
  <conditionalFormatting sqref="AA90:AA103">
    <cfRule type="cellIs" dxfId="4665" priority="565" operator="lessThan">
      <formula>-0.0001</formula>
    </cfRule>
    <cfRule type="cellIs" dxfId="4664" priority="566" operator="greaterThan">
      <formula>0.00016</formula>
    </cfRule>
  </conditionalFormatting>
  <conditionalFormatting sqref="Y90:Y103">
    <cfRule type="cellIs" dxfId="4663" priority="563" operator="lessThan">
      <formula>-0.0001</formula>
    </cfRule>
    <cfRule type="cellIs" dxfId="4662" priority="564" operator="greaterThan">
      <formula>0.00016</formula>
    </cfRule>
  </conditionalFormatting>
  <conditionalFormatting sqref="Y90:Y103">
    <cfRule type="cellIs" dxfId="4661" priority="477" operator="lessThan">
      <formula>-0.0001</formula>
    </cfRule>
    <cfRule type="cellIs" dxfId="4660" priority="478" operator="greaterThan">
      <formula>0.00016</formula>
    </cfRule>
  </conditionalFormatting>
  <conditionalFormatting sqref="AA90:AA103">
    <cfRule type="cellIs" dxfId="4659" priority="559" operator="lessThan">
      <formula>-0.0001</formula>
    </cfRule>
    <cfRule type="cellIs" dxfId="4658" priority="560" operator="greaterThan">
      <formula>0.00016</formula>
    </cfRule>
  </conditionalFormatting>
  <conditionalFormatting sqref="Y90:Y103">
    <cfRule type="cellIs" dxfId="4657" priority="557" operator="lessThan">
      <formula>-0.0001</formula>
    </cfRule>
    <cfRule type="cellIs" dxfId="4656" priority="558" operator="greaterThan">
      <formula>0.00016</formula>
    </cfRule>
  </conditionalFormatting>
  <conditionalFormatting sqref="Y90:Y103">
    <cfRule type="cellIs" dxfId="4655" priority="551" operator="lessThan">
      <formula>-0.0001</formula>
    </cfRule>
    <cfRule type="cellIs" dxfId="4654" priority="552" operator="greaterThan">
      <formula>0.00016</formula>
    </cfRule>
  </conditionalFormatting>
  <conditionalFormatting sqref="AA90:AA103">
    <cfRule type="cellIs" dxfId="4653" priority="553" operator="lessThan">
      <formula>-0.0001</formula>
    </cfRule>
    <cfRule type="cellIs" dxfId="4652" priority="554" operator="greaterThan">
      <formula>0.00016</formula>
    </cfRule>
  </conditionalFormatting>
  <conditionalFormatting sqref="Y90:Y103">
    <cfRule type="cellIs" dxfId="4651" priority="547" operator="lessThan">
      <formula>-0.0001</formula>
    </cfRule>
    <cfRule type="cellIs" dxfId="4650" priority="548" operator="greaterThan">
      <formula>0.00016</formula>
    </cfRule>
  </conditionalFormatting>
  <conditionalFormatting sqref="W90:W103">
    <cfRule type="cellIs" dxfId="4649" priority="545" operator="lessThan">
      <formula>-0.0001</formula>
    </cfRule>
    <cfRule type="cellIs" dxfId="4648" priority="546" operator="greaterThan">
      <formula>0.00016</formula>
    </cfRule>
  </conditionalFormatting>
  <conditionalFormatting sqref="AA90:AA103">
    <cfRule type="cellIs" dxfId="4647" priority="543" operator="lessThan">
      <formula>-0.0001</formula>
    </cfRule>
    <cfRule type="cellIs" dxfId="4646" priority="544" operator="greaterThan">
      <formula>0.00016</formula>
    </cfRule>
  </conditionalFormatting>
  <conditionalFormatting sqref="AA90:AA103">
    <cfRule type="cellIs" dxfId="4645" priority="539" operator="lessThan">
      <formula>-0.0001</formula>
    </cfRule>
    <cfRule type="cellIs" dxfId="4644" priority="540" operator="greaterThan">
      <formula>0.00016</formula>
    </cfRule>
  </conditionalFormatting>
  <conditionalFormatting sqref="Y90:Y103">
    <cfRule type="cellIs" dxfId="4643" priority="537" operator="lessThan">
      <formula>-0.0001</formula>
    </cfRule>
    <cfRule type="cellIs" dxfId="4642" priority="538" operator="greaterThan">
      <formula>0.00016</formula>
    </cfRule>
  </conditionalFormatting>
  <conditionalFormatting sqref="AA90:AA103">
    <cfRule type="cellIs" dxfId="4641" priority="533" operator="lessThan">
      <formula>-0.0001</formula>
    </cfRule>
    <cfRule type="cellIs" dxfId="4640" priority="534" operator="greaterThan">
      <formula>0.00016</formula>
    </cfRule>
  </conditionalFormatting>
  <conditionalFormatting sqref="Y90:Y103">
    <cfRule type="cellIs" dxfId="4639" priority="531" operator="lessThan">
      <formula>-0.0001</formula>
    </cfRule>
    <cfRule type="cellIs" dxfId="4638" priority="532" operator="greaterThan">
      <formula>0.00016</formula>
    </cfRule>
  </conditionalFormatting>
  <conditionalFormatting sqref="W90:W103">
    <cfRule type="cellIs" dxfId="4637" priority="529" operator="lessThan">
      <formula>-0.0001</formula>
    </cfRule>
    <cfRule type="cellIs" dxfId="4636" priority="530" operator="greaterThan">
      <formula>0.00016</formula>
    </cfRule>
  </conditionalFormatting>
  <conditionalFormatting sqref="W90:W103">
    <cfRule type="cellIs" dxfId="4635" priority="523" operator="lessThan">
      <formula>-0.0001</formula>
    </cfRule>
    <cfRule type="cellIs" dxfId="4634" priority="524" operator="greaterThan">
      <formula>0.00016</formula>
    </cfRule>
  </conditionalFormatting>
  <conditionalFormatting sqref="Y90:Y103">
    <cfRule type="cellIs" dxfId="4633" priority="525" operator="lessThan">
      <formula>-0.0001</formula>
    </cfRule>
    <cfRule type="cellIs" dxfId="4632" priority="526" operator="greaterThan">
      <formula>0.00016</formula>
    </cfRule>
  </conditionalFormatting>
  <conditionalFormatting sqref="AA90:AA103">
    <cfRule type="cellIs" dxfId="4631" priority="521" operator="lessThan">
      <formula>-0.0001</formula>
    </cfRule>
    <cfRule type="cellIs" dxfId="4630" priority="522" operator="greaterThan">
      <formula>0.00016</formula>
    </cfRule>
  </conditionalFormatting>
  <conditionalFormatting sqref="Y90:Y103">
    <cfRule type="cellIs" dxfId="4629" priority="519" operator="lessThan">
      <formula>-0.0001</formula>
    </cfRule>
    <cfRule type="cellIs" dxfId="4628" priority="520" operator="greaterThan">
      <formula>0.00016</formula>
    </cfRule>
  </conditionalFormatting>
  <conditionalFormatting sqref="Y90:Y103">
    <cfRule type="cellIs" dxfId="4627" priority="513" operator="lessThan">
      <formula>-0.0001</formula>
    </cfRule>
    <cfRule type="cellIs" dxfId="4626" priority="514" operator="greaterThan">
      <formula>0.00016</formula>
    </cfRule>
  </conditionalFormatting>
  <conditionalFormatting sqref="AA90:AA103">
    <cfRule type="cellIs" dxfId="4625" priority="515" operator="lessThan">
      <formula>-0.0001</formula>
    </cfRule>
    <cfRule type="cellIs" dxfId="4624" priority="516" operator="greaterThan">
      <formula>0.00016</formula>
    </cfRule>
  </conditionalFormatting>
  <conditionalFormatting sqref="AA90:AA103">
    <cfRule type="cellIs" dxfId="4623" priority="497" operator="lessThan">
      <formula>-0.0001</formula>
    </cfRule>
    <cfRule type="cellIs" dxfId="4622" priority="498" operator="greaterThan">
      <formula>0.00016</formula>
    </cfRule>
  </conditionalFormatting>
  <conditionalFormatting sqref="AA90:AA103">
    <cfRule type="cellIs" dxfId="4621" priority="511" operator="lessThan">
      <formula>-0.0001</formula>
    </cfRule>
    <cfRule type="cellIs" dxfId="4620" priority="512" operator="greaterThan">
      <formula>0.00016</formula>
    </cfRule>
  </conditionalFormatting>
  <conditionalFormatting sqref="W90:W103">
    <cfRule type="cellIs" dxfId="4619" priority="507" operator="lessThan">
      <formula>-0.0001</formula>
    </cfRule>
    <cfRule type="cellIs" dxfId="4618" priority="508" operator="greaterThan">
      <formula>0.00016</formula>
    </cfRule>
  </conditionalFormatting>
  <conditionalFormatting sqref="Y90:Y103">
    <cfRule type="cellIs" dxfId="4617" priority="503" operator="lessThan">
      <formula>-0.0001</formula>
    </cfRule>
    <cfRule type="cellIs" dxfId="4616" priority="504" operator="greaterThan">
      <formula>0.00016</formula>
    </cfRule>
  </conditionalFormatting>
  <conditionalFormatting sqref="AA90:AA103">
    <cfRule type="cellIs" dxfId="4615" priority="505" operator="lessThan">
      <formula>-0.0001</formula>
    </cfRule>
    <cfRule type="cellIs" dxfId="4614" priority="506" operator="greaterThan">
      <formula>0.00016</formula>
    </cfRule>
  </conditionalFormatting>
  <conditionalFormatting sqref="Y90:Y103">
    <cfRule type="cellIs" dxfId="4613" priority="499" operator="lessThan">
      <formula>-0.0001</formula>
    </cfRule>
    <cfRule type="cellIs" dxfId="4612" priority="500" operator="greaterThan">
      <formula>0.00016</formula>
    </cfRule>
  </conditionalFormatting>
  <conditionalFormatting sqref="Y90:Y103">
    <cfRule type="cellIs" dxfId="4611" priority="493" operator="lessThan">
      <formula>-0.0001</formula>
    </cfRule>
    <cfRule type="cellIs" dxfId="4610" priority="494" operator="greaterThan">
      <formula>0.00016</formula>
    </cfRule>
  </conditionalFormatting>
  <conditionalFormatting sqref="W90:W103">
    <cfRule type="cellIs" dxfId="4609" priority="491" operator="lessThan">
      <formula>-0.0001</formula>
    </cfRule>
    <cfRule type="cellIs" dxfId="4608" priority="492" operator="greaterThan">
      <formula>0.00016</formula>
    </cfRule>
  </conditionalFormatting>
  <conditionalFormatting sqref="Y90:Y103">
    <cfRule type="cellIs" dxfId="4607" priority="487" operator="lessThan">
      <formula>-0.0001</formula>
    </cfRule>
    <cfRule type="cellIs" dxfId="4606" priority="488" operator="greaterThan">
      <formula>0.00016</formula>
    </cfRule>
  </conditionalFormatting>
  <conditionalFormatting sqref="AA90:AA103">
    <cfRule type="cellIs" dxfId="4605" priority="489" operator="lessThan">
      <formula>-0.0001</formula>
    </cfRule>
    <cfRule type="cellIs" dxfId="4604" priority="490" operator="greaterThan">
      <formula>0.00016</formula>
    </cfRule>
  </conditionalFormatting>
  <conditionalFormatting sqref="Y90:Y103">
    <cfRule type="cellIs" dxfId="4603" priority="483" operator="lessThan">
      <formula>-0.0001</formula>
    </cfRule>
    <cfRule type="cellIs" dxfId="4602" priority="484" operator="greaterThan">
      <formula>0.00016</formula>
    </cfRule>
  </conditionalFormatting>
  <conditionalFormatting sqref="AA90:AA103">
    <cfRule type="cellIs" dxfId="4601" priority="481" operator="lessThan">
      <formula>-0.0001</formula>
    </cfRule>
    <cfRule type="cellIs" dxfId="4600" priority="482" operator="greaterThan">
      <formula>0.00016</formula>
    </cfRule>
  </conditionalFormatting>
  <conditionalFormatting sqref="AA90:AA103">
    <cfRule type="cellIs" dxfId="4599" priority="479" operator="lessThan">
      <formula>-0.0001</formula>
    </cfRule>
    <cfRule type="cellIs" dxfId="4598" priority="480" operator="greaterThan">
      <formula>0.00016</formula>
    </cfRule>
  </conditionalFormatting>
  <conditionalFormatting sqref="AA90:AA103">
    <cfRule type="cellIs" dxfId="4597" priority="475" operator="lessThan">
      <formula>-0.0001</formula>
    </cfRule>
    <cfRule type="cellIs" dxfId="4596" priority="476" operator="greaterThan">
      <formula>0.00016</formula>
    </cfRule>
  </conditionalFormatting>
  <conditionalFormatting sqref="AA90:AA103">
    <cfRule type="cellIs" dxfId="4595" priority="473" operator="lessThan">
      <formula>-0.0001</formula>
    </cfRule>
    <cfRule type="cellIs" dxfId="4594" priority="474" operator="greaterThan">
      <formula>0.00016</formula>
    </cfRule>
  </conditionalFormatting>
  <conditionalFormatting sqref="U90:U103">
    <cfRule type="cellIs" dxfId="4593" priority="471" operator="lessThan">
      <formula>-0.0001</formula>
    </cfRule>
    <cfRule type="cellIs" dxfId="4592" priority="472" operator="greaterThan">
      <formula>0.00016</formula>
    </cfRule>
  </conditionalFormatting>
  <conditionalFormatting sqref="W90:W103">
    <cfRule type="cellIs" dxfId="4591" priority="401" operator="lessThan">
      <formula>-0.0001</formula>
    </cfRule>
    <cfRule type="cellIs" dxfId="4590" priority="402" operator="greaterThan">
      <formula>0.00016</formula>
    </cfRule>
  </conditionalFormatting>
  <conditionalFormatting sqref="AA90:AA103">
    <cfRule type="cellIs" dxfId="4589" priority="461" operator="lessThan">
      <formula>-0.0001</formula>
    </cfRule>
    <cfRule type="cellIs" dxfId="4588" priority="462" operator="greaterThan">
      <formula>0.00016</formula>
    </cfRule>
  </conditionalFormatting>
  <conditionalFormatting sqref="AC90:AC103">
    <cfRule type="cellIs" dxfId="4587" priority="463" operator="lessThan">
      <formula>-0.0001</formula>
    </cfRule>
    <cfRule type="cellIs" dxfId="4586" priority="464" operator="greaterThan">
      <formula>0.00016</formula>
    </cfRule>
  </conditionalFormatting>
  <conditionalFormatting sqref="Y90:Y103">
    <cfRule type="cellIs" dxfId="4585" priority="459" operator="lessThan">
      <formula>-0.0001</formula>
    </cfRule>
    <cfRule type="cellIs" dxfId="4584" priority="460" operator="greaterThan">
      <formula>0.00016</formula>
    </cfRule>
  </conditionalFormatting>
  <conditionalFormatting sqref="W90:W103">
    <cfRule type="cellIs" dxfId="4583" priority="457" operator="lessThan">
      <formula>-0.0001</formula>
    </cfRule>
    <cfRule type="cellIs" dxfId="4582" priority="458" operator="greaterThan">
      <formula>0.00016</formula>
    </cfRule>
  </conditionalFormatting>
  <conditionalFormatting sqref="U90:U103">
    <cfRule type="cellIs" dxfId="4581" priority="455" operator="lessThan">
      <formula>-0.0001</formula>
    </cfRule>
    <cfRule type="cellIs" dxfId="4580" priority="456" operator="greaterThan">
      <formula>0.00016</formula>
    </cfRule>
  </conditionalFormatting>
  <conditionalFormatting sqref="U90:U103">
    <cfRule type="cellIs" dxfId="4579" priority="445" operator="lessThan">
      <formula>-0.0001</formula>
    </cfRule>
    <cfRule type="cellIs" dxfId="4578" priority="446" operator="greaterThan">
      <formula>0.00016</formula>
    </cfRule>
  </conditionalFormatting>
  <conditionalFormatting sqref="AC90:AC103">
    <cfRule type="cellIs" dxfId="4577" priority="453" operator="lessThan">
      <formula>-0.0001</formula>
    </cfRule>
    <cfRule type="cellIs" dxfId="4576" priority="454" operator="greaterThan">
      <formula>0.00016</formula>
    </cfRule>
  </conditionalFormatting>
  <conditionalFormatting sqref="Y90:Y103">
    <cfRule type="cellIs" dxfId="4575" priority="395" operator="lessThan">
      <formula>-0.0001</formula>
    </cfRule>
    <cfRule type="cellIs" dxfId="4574" priority="396" operator="greaterThan">
      <formula>0.00016</formula>
    </cfRule>
  </conditionalFormatting>
  <conditionalFormatting sqref="AA90:AA103">
    <cfRule type="cellIs" dxfId="4573" priority="451" operator="lessThan">
      <formula>-0.0001</formula>
    </cfRule>
    <cfRule type="cellIs" dxfId="4572" priority="452" operator="greaterThan">
      <formula>0.00016</formula>
    </cfRule>
  </conditionalFormatting>
  <conditionalFormatting sqref="Y90:Y103">
    <cfRule type="cellIs" dxfId="4571" priority="449" operator="lessThan">
      <formula>-0.0001</formula>
    </cfRule>
    <cfRule type="cellIs" dxfId="4570" priority="450" operator="greaterThan">
      <formula>0.00016</formula>
    </cfRule>
  </conditionalFormatting>
  <conditionalFormatting sqref="W90:W103">
    <cfRule type="cellIs" dxfId="4569" priority="447" operator="lessThan">
      <formula>-0.0001</formula>
    </cfRule>
    <cfRule type="cellIs" dxfId="4568" priority="448" operator="greaterThan">
      <formula>0.00016</formula>
    </cfRule>
  </conditionalFormatting>
  <conditionalFormatting sqref="AC90:AC103">
    <cfRule type="cellIs" dxfId="4567" priority="443" operator="lessThan">
      <formula>-0.0001</formula>
    </cfRule>
    <cfRule type="cellIs" dxfId="4566" priority="444" operator="greaterThan">
      <formula>0.00016</formula>
    </cfRule>
  </conditionalFormatting>
  <conditionalFormatting sqref="U90:U103">
    <cfRule type="cellIs" dxfId="4565" priority="385" operator="lessThan">
      <formula>-0.0001</formula>
    </cfRule>
    <cfRule type="cellIs" dxfId="4564" priority="386" operator="greaterThan">
      <formula>0.00016</formula>
    </cfRule>
  </conditionalFormatting>
  <conditionalFormatting sqref="AA90:AA103">
    <cfRule type="cellIs" dxfId="4563" priority="441" operator="lessThan">
      <formula>-0.0001</formula>
    </cfRule>
    <cfRule type="cellIs" dxfId="4562" priority="442" operator="greaterThan">
      <formula>0.00016</formula>
    </cfRule>
  </conditionalFormatting>
  <conditionalFormatting sqref="Y90:Y103">
    <cfRule type="cellIs" dxfId="4561" priority="439" operator="lessThan">
      <formula>-0.0001</formula>
    </cfRule>
    <cfRule type="cellIs" dxfId="4560" priority="440" operator="greaterThan">
      <formula>0.00016</formula>
    </cfRule>
  </conditionalFormatting>
  <conditionalFormatting sqref="W90:W103">
    <cfRule type="cellIs" dxfId="4559" priority="437" operator="lessThan">
      <formula>-0.0001</formula>
    </cfRule>
    <cfRule type="cellIs" dxfId="4558" priority="438" operator="greaterThan">
      <formula>0.00016</formula>
    </cfRule>
  </conditionalFormatting>
  <conditionalFormatting sqref="U90:U103">
    <cfRule type="cellIs" dxfId="4557" priority="435" operator="lessThan">
      <formula>-0.0001</formula>
    </cfRule>
    <cfRule type="cellIs" dxfId="4556" priority="436" operator="greaterThan">
      <formula>0.00016</formula>
    </cfRule>
  </conditionalFormatting>
  <conditionalFormatting sqref="W90:W103">
    <cfRule type="cellIs" dxfId="4555" priority="427" operator="lessThan">
      <formula>-0.0001</formula>
    </cfRule>
    <cfRule type="cellIs" dxfId="4554" priority="428" operator="greaterThan">
      <formula>0.00016</formula>
    </cfRule>
  </conditionalFormatting>
  <conditionalFormatting sqref="AC90:AC103">
    <cfRule type="cellIs" dxfId="4553" priority="433" operator="lessThan">
      <formula>-0.0001</formula>
    </cfRule>
    <cfRule type="cellIs" dxfId="4552" priority="434" operator="greaterThan">
      <formula>0.00016</formula>
    </cfRule>
  </conditionalFormatting>
  <conditionalFormatting sqref="AA90:AA103">
    <cfRule type="cellIs" dxfId="4551" priority="431" operator="lessThan">
      <formula>-0.0001</formula>
    </cfRule>
    <cfRule type="cellIs" dxfId="4550" priority="432" operator="greaterThan">
      <formula>0.00016</formula>
    </cfRule>
  </conditionalFormatting>
  <conditionalFormatting sqref="Y90:Y103">
    <cfRule type="cellIs" dxfId="4549" priority="429" operator="lessThan">
      <formula>-0.0001</formula>
    </cfRule>
    <cfRule type="cellIs" dxfId="4548" priority="430" operator="greaterThan">
      <formula>0.00016</formula>
    </cfRule>
  </conditionalFormatting>
  <conditionalFormatting sqref="AC90:AC103">
    <cfRule type="cellIs" dxfId="4547" priority="425" operator="lessThan">
      <formula>-0.0001</formula>
    </cfRule>
    <cfRule type="cellIs" dxfId="4546" priority="426" operator="greaterThan">
      <formula>0.00016</formula>
    </cfRule>
  </conditionalFormatting>
  <conditionalFormatting sqref="W90:W103">
    <cfRule type="cellIs" dxfId="4545" priority="369" operator="lessThan">
      <formula>-0.0001</formula>
    </cfRule>
    <cfRule type="cellIs" dxfId="4544" priority="370" operator="greaterThan">
      <formula>0.00016</formula>
    </cfRule>
  </conditionalFormatting>
  <conditionalFormatting sqref="AA90:AA103">
    <cfRule type="cellIs" dxfId="4543" priority="423" operator="lessThan">
      <formula>-0.0001</formula>
    </cfRule>
    <cfRule type="cellIs" dxfId="4542" priority="424" operator="greaterThan">
      <formula>0.00016</formula>
    </cfRule>
  </conditionalFormatting>
  <conditionalFormatting sqref="Y90:Y103">
    <cfRule type="cellIs" dxfId="4541" priority="421" operator="lessThan">
      <formula>-0.0001</formula>
    </cfRule>
    <cfRule type="cellIs" dxfId="4540" priority="422" operator="greaterThan">
      <formula>0.00016</formula>
    </cfRule>
  </conditionalFormatting>
  <conditionalFormatting sqref="W90:W103">
    <cfRule type="cellIs" dxfId="4539" priority="419" operator="lessThan">
      <formula>-0.0001</formula>
    </cfRule>
    <cfRule type="cellIs" dxfId="4538" priority="420" operator="greaterThan">
      <formula>0.00016</formula>
    </cfRule>
  </conditionalFormatting>
  <conditionalFormatting sqref="U90:U103">
    <cfRule type="cellIs" dxfId="4537" priority="417" operator="lessThan">
      <formula>-0.0001</formula>
    </cfRule>
    <cfRule type="cellIs" dxfId="4536" priority="418" operator="greaterThan">
      <formula>0.00016</formula>
    </cfRule>
  </conditionalFormatting>
  <conditionalFormatting sqref="W90:W103">
    <cfRule type="cellIs" dxfId="4535" priority="409" operator="lessThan">
      <formula>-0.0001</formula>
    </cfRule>
    <cfRule type="cellIs" dxfId="4534" priority="410" operator="greaterThan">
      <formula>0.00016</formula>
    </cfRule>
  </conditionalFormatting>
  <conditionalFormatting sqref="AC90:AC103">
    <cfRule type="cellIs" dxfId="4533" priority="415" operator="lessThan">
      <formula>-0.0001</formula>
    </cfRule>
    <cfRule type="cellIs" dxfId="4532" priority="416" operator="greaterThan">
      <formula>0.00016</formula>
    </cfRule>
  </conditionalFormatting>
  <conditionalFormatting sqref="AA90:AA103">
    <cfRule type="cellIs" dxfId="4531" priority="413" operator="lessThan">
      <formula>-0.0001</formula>
    </cfRule>
    <cfRule type="cellIs" dxfId="4530" priority="414" operator="greaterThan">
      <formula>0.00016</formula>
    </cfRule>
  </conditionalFormatting>
  <conditionalFormatting sqref="Y90:Y103">
    <cfRule type="cellIs" dxfId="4529" priority="411" operator="lessThan">
      <formula>-0.0001</formula>
    </cfRule>
    <cfRule type="cellIs" dxfId="4528" priority="412" operator="greaterThan">
      <formula>0.00016</formula>
    </cfRule>
  </conditionalFormatting>
  <conditionalFormatting sqref="AC90:AC103">
    <cfRule type="cellIs" dxfId="4527" priority="407" operator="lessThan">
      <formula>-0.0001</formula>
    </cfRule>
    <cfRule type="cellIs" dxfId="4526" priority="408" operator="greaterThan">
      <formula>0.00016</formula>
    </cfRule>
  </conditionalFormatting>
  <conditionalFormatting sqref="AA90:AA103">
    <cfRule type="cellIs" dxfId="4525" priority="405" operator="lessThan">
      <formula>-0.0001</formula>
    </cfRule>
    <cfRule type="cellIs" dxfId="4524" priority="406" operator="greaterThan">
      <formula>0.00016</formula>
    </cfRule>
  </conditionalFormatting>
  <conditionalFormatting sqref="Y90:Y103">
    <cfRule type="cellIs" dxfId="4523" priority="403" operator="lessThan">
      <formula>-0.0001</formula>
    </cfRule>
    <cfRule type="cellIs" dxfId="4522" priority="404" operator="greaterThan">
      <formula>0.00016</formula>
    </cfRule>
  </conditionalFormatting>
  <conditionalFormatting sqref="AC90:AC103">
    <cfRule type="cellIs" dxfId="4521" priority="399" operator="lessThan">
      <formula>-0.0001</formula>
    </cfRule>
    <cfRule type="cellIs" dxfId="4520" priority="400" operator="greaterThan">
      <formula>0.00016</formula>
    </cfRule>
  </conditionalFormatting>
  <conditionalFormatting sqref="AA90:AA103">
    <cfRule type="cellIs" dxfId="4519" priority="397" operator="lessThan">
      <formula>-0.0001</formula>
    </cfRule>
    <cfRule type="cellIs" dxfId="4518" priority="398" operator="greaterThan">
      <formula>0.00016</formula>
    </cfRule>
  </conditionalFormatting>
  <conditionalFormatting sqref="AC90:AC103">
    <cfRule type="cellIs" dxfId="4517" priority="393" operator="lessThan">
      <formula>-0.0001</formula>
    </cfRule>
    <cfRule type="cellIs" dxfId="4516" priority="394" operator="greaterThan">
      <formula>0.00016</formula>
    </cfRule>
  </conditionalFormatting>
  <conditionalFormatting sqref="Y90:Y103">
    <cfRule type="cellIs" dxfId="4515" priority="343" operator="lessThan">
      <formula>-0.0001</formula>
    </cfRule>
    <cfRule type="cellIs" dxfId="4514" priority="344" operator="greaterThan">
      <formula>0.00016</formula>
    </cfRule>
  </conditionalFormatting>
  <conditionalFormatting sqref="AA90:AA103">
    <cfRule type="cellIs" dxfId="4513" priority="391" operator="lessThan">
      <formula>-0.0001</formula>
    </cfRule>
    <cfRule type="cellIs" dxfId="4512" priority="392" operator="greaterThan">
      <formula>0.00016</formula>
    </cfRule>
  </conditionalFormatting>
  <conditionalFormatting sqref="Y90:Y103">
    <cfRule type="cellIs" dxfId="4511" priority="389" operator="lessThan">
      <formula>-0.0001</formula>
    </cfRule>
    <cfRule type="cellIs" dxfId="4510" priority="390" operator="greaterThan">
      <formula>0.00016</formula>
    </cfRule>
  </conditionalFormatting>
  <conditionalFormatting sqref="W90:W103">
    <cfRule type="cellIs" dxfId="4509" priority="387" operator="lessThan">
      <formula>-0.0001</formula>
    </cfRule>
    <cfRule type="cellIs" dxfId="4508" priority="388" operator="greaterThan">
      <formula>0.00016</formula>
    </cfRule>
  </conditionalFormatting>
  <conditionalFormatting sqref="W90:W103">
    <cfRule type="cellIs" dxfId="4507" priority="377" operator="lessThan">
      <formula>-0.0001</formula>
    </cfRule>
    <cfRule type="cellIs" dxfId="4506" priority="378" operator="greaterThan">
      <formula>0.00016</formula>
    </cfRule>
  </conditionalFormatting>
  <conditionalFormatting sqref="S90:S103">
    <cfRule type="cellIs" dxfId="4505" priority="337" operator="lessThan">
      <formula>-0.0001</formula>
    </cfRule>
    <cfRule type="cellIs" dxfId="4504" priority="338" operator="greaterThan">
      <formula>0.00016</formula>
    </cfRule>
  </conditionalFormatting>
  <conditionalFormatting sqref="AC90:AC103">
    <cfRule type="cellIs" dxfId="4503" priority="383" operator="lessThan">
      <formula>-0.0001</formula>
    </cfRule>
    <cfRule type="cellIs" dxfId="4502" priority="384" operator="greaterThan">
      <formula>0.00016</formula>
    </cfRule>
  </conditionalFormatting>
  <conditionalFormatting sqref="AA90:AA103">
    <cfRule type="cellIs" dxfId="4501" priority="381" operator="lessThan">
      <formula>-0.0001</formula>
    </cfRule>
    <cfRule type="cellIs" dxfId="4500" priority="382" operator="greaterThan">
      <formula>0.00016</formula>
    </cfRule>
  </conditionalFormatting>
  <conditionalFormatting sqref="Y90:Y103">
    <cfRule type="cellIs" dxfId="4499" priority="379" operator="lessThan">
      <formula>-0.0001</formula>
    </cfRule>
    <cfRule type="cellIs" dxfId="4498" priority="380" operator="greaterThan">
      <formula>0.00016</formula>
    </cfRule>
  </conditionalFormatting>
  <conditionalFormatting sqref="W90:W103">
    <cfRule type="cellIs" dxfId="4497" priority="323" operator="lessThan">
      <formula>-0.0001</formula>
    </cfRule>
    <cfRule type="cellIs" dxfId="4496" priority="324" operator="greaterThan">
      <formula>0.00016</formula>
    </cfRule>
  </conditionalFormatting>
  <conditionalFormatting sqref="AC90:AC103">
    <cfRule type="cellIs" dxfId="4495" priority="375" operator="lessThan">
      <formula>-0.0001</formula>
    </cfRule>
    <cfRule type="cellIs" dxfId="4494" priority="376" operator="greaterThan">
      <formula>0.00016</formula>
    </cfRule>
  </conditionalFormatting>
  <conditionalFormatting sqref="AA90:AA103">
    <cfRule type="cellIs" dxfId="4493" priority="373" operator="lessThan">
      <formula>-0.0001</formula>
    </cfRule>
    <cfRule type="cellIs" dxfId="4492" priority="374" operator="greaterThan">
      <formula>0.00016</formula>
    </cfRule>
  </conditionalFormatting>
  <conditionalFormatting sqref="Y90:Y103">
    <cfRule type="cellIs" dxfId="4491" priority="371" operator="lessThan">
      <formula>-0.0001</formula>
    </cfRule>
    <cfRule type="cellIs" dxfId="4490" priority="372" operator="greaterThan">
      <formula>0.00016</formula>
    </cfRule>
  </conditionalFormatting>
  <conditionalFormatting sqref="Y90:Y103">
    <cfRule type="cellIs" dxfId="4489" priority="363" operator="lessThan">
      <formula>-0.0001</formula>
    </cfRule>
    <cfRule type="cellIs" dxfId="4488" priority="364" operator="greaterThan">
      <formula>0.00016</formula>
    </cfRule>
  </conditionalFormatting>
  <conditionalFormatting sqref="W90:W103">
    <cfRule type="cellIs" dxfId="4487" priority="307" operator="lessThan">
      <formula>-0.0001</formula>
    </cfRule>
    <cfRule type="cellIs" dxfId="4486" priority="308" operator="greaterThan">
      <formula>0.00016</formula>
    </cfRule>
  </conditionalFormatting>
  <conditionalFormatting sqref="AC90:AC103">
    <cfRule type="cellIs" dxfId="4485" priority="367" operator="lessThan">
      <formula>-0.0001</formula>
    </cfRule>
    <cfRule type="cellIs" dxfId="4484" priority="368" operator="greaterThan">
      <formula>0.00016</formula>
    </cfRule>
  </conditionalFormatting>
  <conditionalFormatting sqref="AA90:AA103">
    <cfRule type="cellIs" dxfId="4483" priority="365" operator="lessThan">
      <formula>-0.0001</formula>
    </cfRule>
    <cfRule type="cellIs" dxfId="4482" priority="366" operator="greaterThan">
      <formula>0.00016</formula>
    </cfRule>
  </conditionalFormatting>
  <conditionalFormatting sqref="AA90:AA103">
    <cfRule type="cellIs" dxfId="4481" priority="339" operator="lessThan">
      <formula>-0.0001</formula>
    </cfRule>
    <cfRule type="cellIs" dxfId="4480" priority="340" operator="greaterThan">
      <formula>0.00016</formula>
    </cfRule>
  </conditionalFormatting>
  <conditionalFormatting sqref="AA90:AA103">
    <cfRule type="cellIs" dxfId="4479" priority="295" operator="lessThan">
      <formula>-0.0001</formula>
    </cfRule>
    <cfRule type="cellIs" dxfId="4478" priority="296" operator="greaterThan">
      <formula>0.00016</formula>
    </cfRule>
  </conditionalFormatting>
  <conditionalFormatting sqref="AC90:AC103">
    <cfRule type="cellIs" dxfId="4477" priority="361" operator="lessThan">
      <formula>-0.0001</formula>
    </cfRule>
    <cfRule type="cellIs" dxfId="4476" priority="362" operator="greaterThan">
      <formula>0.00016</formula>
    </cfRule>
  </conditionalFormatting>
  <conditionalFormatting sqref="AA90:AA103">
    <cfRule type="cellIs" dxfId="4475" priority="359" operator="lessThan">
      <formula>-0.0001</formula>
    </cfRule>
    <cfRule type="cellIs" dxfId="4474" priority="360" operator="greaterThan">
      <formula>0.00016</formula>
    </cfRule>
  </conditionalFormatting>
  <conditionalFormatting sqref="Y90:Y103">
    <cfRule type="cellIs" dxfId="4473" priority="357" operator="lessThan">
      <formula>-0.0001</formula>
    </cfRule>
    <cfRule type="cellIs" dxfId="4472" priority="358" operator="greaterThan">
      <formula>0.00016</formula>
    </cfRule>
  </conditionalFormatting>
  <conditionalFormatting sqref="W90:W103">
    <cfRule type="cellIs" dxfId="4471" priority="355" operator="lessThan">
      <formula>-0.0001</formula>
    </cfRule>
    <cfRule type="cellIs" dxfId="4470" priority="356" operator="greaterThan">
      <formula>0.00016</formula>
    </cfRule>
  </conditionalFormatting>
  <conditionalFormatting sqref="Y90:Y103">
    <cfRule type="cellIs" dxfId="4469" priority="349" operator="lessThan">
      <formula>-0.0001</formula>
    </cfRule>
    <cfRule type="cellIs" dxfId="4468" priority="350" operator="greaterThan">
      <formula>0.00016</formula>
    </cfRule>
  </conditionalFormatting>
  <conditionalFormatting sqref="AA90:AA103">
    <cfRule type="cellIs" dxfId="4467" priority="279" operator="lessThan">
      <formula>-0.0001</formula>
    </cfRule>
    <cfRule type="cellIs" dxfId="4466" priority="280" operator="greaterThan">
      <formula>0.00016</formula>
    </cfRule>
  </conditionalFormatting>
  <conditionalFormatting sqref="AC90:AC103">
    <cfRule type="cellIs" dxfId="4465" priority="353" operator="lessThan">
      <formula>-0.0001</formula>
    </cfRule>
    <cfRule type="cellIs" dxfId="4464" priority="354" operator="greaterThan">
      <formula>0.00016</formula>
    </cfRule>
  </conditionalFormatting>
  <conditionalFormatting sqref="AA90:AA103">
    <cfRule type="cellIs" dxfId="4463" priority="351" operator="lessThan">
      <formula>-0.0001</formula>
    </cfRule>
    <cfRule type="cellIs" dxfId="4462" priority="352" operator="greaterThan">
      <formula>0.00016</formula>
    </cfRule>
  </conditionalFormatting>
  <conditionalFormatting sqref="AA90:AA103">
    <cfRule type="cellIs" dxfId="4461" priority="267" operator="lessThan">
      <formula>-0.0001</formula>
    </cfRule>
    <cfRule type="cellIs" dxfId="4460" priority="268" operator="greaterThan">
      <formula>0.00016</formula>
    </cfRule>
  </conditionalFormatting>
  <conditionalFormatting sqref="AC90:AC103">
    <cfRule type="cellIs" dxfId="4459" priority="347" operator="lessThan">
      <formula>-0.0001</formula>
    </cfRule>
    <cfRule type="cellIs" dxfId="4458" priority="348" operator="greaterThan">
      <formula>0.00016</formula>
    </cfRule>
  </conditionalFormatting>
  <conditionalFormatting sqref="AA90:AA103">
    <cfRule type="cellIs" dxfId="4457" priority="345" operator="lessThan">
      <formula>-0.0001</formula>
    </cfRule>
    <cfRule type="cellIs" dxfId="4456" priority="346" operator="greaterThan">
      <formula>0.00016</formula>
    </cfRule>
  </conditionalFormatting>
  <conditionalFormatting sqref="AC90:AC103">
    <cfRule type="cellIs" dxfId="4455" priority="341" operator="lessThan">
      <formula>-0.0001</formula>
    </cfRule>
    <cfRule type="cellIs" dxfId="4454" priority="342" operator="greaterThan">
      <formula>0.00016</formula>
    </cfRule>
  </conditionalFormatting>
  <conditionalFormatting sqref="S90:S103">
    <cfRule type="cellIs" dxfId="4453" priority="329" operator="lessThan">
      <formula>-0.0001</formula>
    </cfRule>
    <cfRule type="cellIs" dxfId="4452" priority="330" operator="greaterThan">
      <formula>0.00016</formula>
    </cfRule>
  </conditionalFormatting>
  <conditionalFormatting sqref="AA90:AA103">
    <cfRule type="cellIs" dxfId="4451" priority="335" operator="lessThan">
      <formula>-0.0001</formula>
    </cfRule>
    <cfRule type="cellIs" dxfId="4450" priority="336" operator="greaterThan">
      <formula>0.00016</formula>
    </cfRule>
  </conditionalFormatting>
  <conditionalFormatting sqref="Y90:Y103">
    <cfRule type="cellIs" dxfId="4449" priority="333" operator="lessThan">
      <formula>-0.0001</formula>
    </cfRule>
    <cfRule type="cellIs" dxfId="4448" priority="334" operator="greaterThan">
      <formula>0.00016</formula>
    </cfRule>
  </conditionalFormatting>
  <conditionalFormatting sqref="W90:W103">
    <cfRule type="cellIs" dxfId="4447" priority="331" operator="lessThan">
      <formula>-0.0001</formula>
    </cfRule>
    <cfRule type="cellIs" dxfId="4446" priority="332" operator="greaterThan">
      <formula>0.00016</formula>
    </cfRule>
  </conditionalFormatting>
  <conditionalFormatting sqref="AA90:AA103">
    <cfRule type="cellIs" dxfId="4445" priority="327" operator="lessThan">
      <formula>-0.0001</formula>
    </cfRule>
    <cfRule type="cellIs" dxfId="4444" priority="328" operator="greaterThan">
      <formula>0.00016</formula>
    </cfRule>
  </conditionalFormatting>
  <conditionalFormatting sqref="Y90:Y103">
    <cfRule type="cellIs" dxfId="4443" priority="325" operator="lessThan">
      <formula>-0.0001</formula>
    </cfRule>
    <cfRule type="cellIs" dxfId="4442" priority="326" operator="greaterThan">
      <formula>0.00016</formula>
    </cfRule>
  </conditionalFormatting>
  <conditionalFormatting sqref="AA90:AA103">
    <cfRule type="cellIs" dxfId="4441" priority="321" operator="lessThan">
      <formula>-0.0001</formula>
    </cfRule>
    <cfRule type="cellIs" dxfId="4440" priority="322" operator="greaterThan">
      <formula>0.00016</formula>
    </cfRule>
  </conditionalFormatting>
  <conditionalFormatting sqref="Y90:Y103">
    <cfRule type="cellIs" dxfId="4439" priority="319" operator="lessThan">
      <formula>-0.0001</formula>
    </cfRule>
    <cfRule type="cellIs" dxfId="4438" priority="320" operator="greaterThan">
      <formula>0.00016</formula>
    </cfRule>
  </conditionalFormatting>
  <conditionalFormatting sqref="W90:W103">
    <cfRule type="cellIs" dxfId="4437" priority="317" operator="lessThan">
      <formula>-0.0001</formula>
    </cfRule>
    <cfRule type="cellIs" dxfId="4436" priority="318" operator="greaterThan">
      <formula>0.00016</formula>
    </cfRule>
  </conditionalFormatting>
  <conditionalFormatting sqref="Y90:Y103">
    <cfRule type="cellIs" dxfId="4435" priority="313" operator="lessThan">
      <formula>-0.0001</formula>
    </cfRule>
    <cfRule type="cellIs" dxfId="4434" priority="314" operator="greaterThan">
      <formula>0.00016</formula>
    </cfRule>
  </conditionalFormatting>
  <conditionalFormatting sqref="AA90:AA103">
    <cfRule type="cellIs" dxfId="4433" priority="315" operator="lessThan">
      <formula>-0.0001</formula>
    </cfRule>
    <cfRule type="cellIs" dxfId="4432" priority="316" operator="greaterThan">
      <formula>0.00016</formula>
    </cfRule>
  </conditionalFormatting>
  <conditionalFormatting sqref="AA90:AA103">
    <cfRule type="cellIs" dxfId="4431" priority="297" operator="lessThan">
      <formula>-0.0001</formula>
    </cfRule>
    <cfRule type="cellIs" dxfId="4430" priority="298" operator="greaterThan">
      <formula>0.00016</formula>
    </cfRule>
  </conditionalFormatting>
  <conditionalFormatting sqref="AA90:AA103">
    <cfRule type="cellIs" dxfId="4429" priority="311" operator="lessThan">
      <formula>-0.0001</formula>
    </cfRule>
    <cfRule type="cellIs" dxfId="4428" priority="312" operator="greaterThan">
      <formula>0.00016</formula>
    </cfRule>
  </conditionalFormatting>
  <conditionalFormatting sqref="Y90:Y103">
    <cfRule type="cellIs" dxfId="4427" priority="309" operator="lessThan">
      <formula>-0.0001</formula>
    </cfRule>
    <cfRule type="cellIs" dxfId="4426" priority="310" operator="greaterThan">
      <formula>0.00016</formula>
    </cfRule>
  </conditionalFormatting>
  <conditionalFormatting sqref="Y90:Y103">
    <cfRule type="cellIs" dxfId="4425" priority="303" operator="lessThan">
      <formula>-0.0001</formula>
    </cfRule>
    <cfRule type="cellIs" dxfId="4424" priority="304" operator="greaterThan">
      <formula>0.00016</formula>
    </cfRule>
  </conditionalFormatting>
  <conditionalFormatting sqref="AA90:AA103">
    <cfRule type="cellIs" dxfId="4423" priority="305" operator="lessThan">
      <formula>-0.0001</formula>
    </cfRule>
    <cfRule type="cellIs" dxfId="4422" priority="306" operator="greaterThan">
      <formula>0.00016</formula>
    </cfRule>
  </conditionalFormatting>
  <conditionalFormatting sqref="AA90:AA103">
    <cfRule type="cellIs" dxfId="4421" priority="301" operator="lessThan">
      <formula>-0.0001</formula>
    </cfRule>
    <cfRule type="cellIs" dxfId="4420" priority="302" operator="greaterThan">
      <formula>0.00016</formula>
    </cfRule>
  </conditionalFormatting>
  <conditionalFormatting sqref="Y90:Y103">
    <cfRule type="cellIs" dxfId="4419" priority="299" operator="lessThan">
      <formula>-0.0001</formula>
    </cfRule>
    <cfRule type="cellIs" dxfId="4418" priority="300" operator="greaterThan">
      <formula>0.00016</formula>
    </cfRule>
  </conditionalFormatting>
  <conditionalFormatting sqref="Y90:Y103">
    <cfRule type="cellIs" dxfId="4417" priority="293" operator="lessThan">
      <formula>-0.0001</formula>
    </cfRule>
    <cfRule type="cellIs" dxfId="4416" priority="294" operator="greaterThan">
      <formula>0.00016</formula>
    </cfRule>
  </conditionalFormatting>
  <conditionalFormatting sqref="W90:W103">
    <cfRule type="cellIs" dxfId="4415" priority="291" operator="lessThan">
      <formula>-0.0001</formula>
    </cfRule>
    <cfRule type="cellIs" dxfId="4414" priority="292" operator="greaterThan">
      <formula>0.00016</formula>
    </cfRule>
  </conditionalFormatting>
  <conditionalFormatting sqref="Y90:Y103">
    <cfRule type="cellIs" dxfId="4413" priority="287" operator="lessThan">
      <formula>-0.0001</formula>
    </cfRule>
    <cfRule type="cellIs" dxfId="4412" priority="288" operator="greaterThan">
      <formula>0.00016</formula>
    </cfRule>
  </conditionalFormatting>
  <conditionalFormatting sqref="AA90:AA103">
    <cfRule type="cellIs" dxfId="4411" priority="289" operator="lessThan">
      <formula>-0.0001</formula>
    </cfRule>
    <cfRule type="cellIs" dxfId="4410" priority="290" operator="greaterThan">
      <formula>0.00016</formula>
    </cfRule>
  </conditionalFormatting>
  <conditionalFormatting sqref="AA90:AA103">
    <cfRule type="cellIs" dxfId="4409" priority="285" operator="lessThan">
      <formula>-0.0001</formula>
    </cfRule>
    <cfRule type="cellIs" dxfId="4408" priority="286" operator="greaterThan">
      <formula>0.00016</formula>
    </cfRule>
  </conditionalFormatting>
  <conditionalFormatting sqref="Y90:Y103">
    <cfRule type="cellIs" dxfId="4407" priority="283" operator="lessThan">
      <formula>-0.0001</formula>
    </cfRule>
    <cfRule type="cellIs" dxfId="4406" priority="284" operator="greaterThan">
      <formula>0.00016</formula>
    </cfRule>
  </conditionalFormatting>
  <conditionalFormatting sqref="AA90:AA103">
    <cfRule type="cellIs" dxfId="4405" priority="281" operator="lessThan">
      <formula>-0.0001</formula>
    </cfRule>
    <cfRule type="cellIs" dxfId="4404" priority="282" operator="greaterThan">
      <formula>0.00016</formula>
    </cfRule>
  </conditionalFormatting>
  <conditionalFormatting sqref="Y90:Y103">
    <cfRule type="cellIs" dxfId="4403" priority="277" operator="lessThan">
      <formula>-0.0001</formula>
    </cfRule>
    <cfRule type="cellIs" dxfId="4402" priority="278" operator="greaterThan">
      <formula>0.00016</formula>
    </cfRule>
  </conditionalFormatting>
  <conditionalFormatting sqref="AA90:AA103">
    <cfRule type="cellIs" dxfId="4401" priority="275" operator="lessThan">
      <formula>-0.0001</formula>
    </cfRule>
    <cfRule type="cellIs" dxfId="4400" priority="276" operator="greaterThan">
      <formula>0.00016</formula>
    </cfRule>
  </conditionalFormatting>
  <conditionalFormatting sqref="AA90:AA103">
    <cfRule type="cellIs" dxfId="4399" priority="273" operator="lessThan">
      <formula>-0.0001</formula>
    </cfRule>
    <cfRule type="cellIs" dxfId="4398" priority="274" operator="greaterThan">
      <formula>0.00016</formula>
    </cfRule>
  </conditionalFormatting>
  <conditionalFormatting sqref="U90:U103">
    <cfRule type="cellIs" dxfId="4397" priority="271" operator="lessThan">
      <formula>-0.0001</formula>
    </cfRule>
    <cfRule type="cellIs" dxfId="4396" priority="272" operator="greaterThan">
      <formula>0.00016</formula>
    </cfRule>
  </conditionalFormatting>
  <conditionalFormatting sqref="AC90:AC103">
    <cfRule type="cellIs" dxfId="4395" priority="269" operator="lessThan">
      <formula>-0.0001</formula>
    </cfRule>
    <cfRule type="cellIs" dxfId="4394" priority="270" operator="greaterThan">
      <formula>0.00016</formula>
    </cfRule>
  </conditionalFormatting>
  <conditionalFormatting sqref="Y90:Y103">
    <cfRule type="cellIs" dxfId="4393" priority="197" operator="lessThan">
      <formula>-0.0001</formula>
    </cfRule>
    <cfRule type="cellIs" dxfId="4392" priority="198" operator="greaterThan">
      <formula>0.00016</formula>
    </cfRule>
  </conditionalFormatting>
  <conditionalFormatting sqref="Y90:Y103">
    <cfRule type="cellIs" dxfId="4391" priority="265" operator="lessThan">
      <formula>-0.0001</formula>
    </cfRule>
    <cfRule type="cellIs" dxfId="4390" priority="266" operator="greaterThan">
      <formula>0.00016</formula>
    </cfRule>
  </conditionalFormatting>
  <conditionalFormatting sqref="W90:W103">
    <cfRule type="cellIs" dxfId="4389" priority="263" operator="lessThan">
      <formula>-0.0001</formula>
    </cfRule>
    <cfRule type="cellIs" dxfId="4388" priority="264" operator="greaterThan">
      <formula>0.00016</formula>
    </cfRule>
  </conditionalFormatting>
  <conditionalFormatting sqref="W90:W103">
    <cfRule type="cellIs" dxfId="4387" priority="255" operator="lessThan">
      <formula>-0.0001</formula>
    </cfRule>
    <cfRule type="cellIs" dxfId="4386" priority="256" operator="greaterThan">
      <formula>0.00016</formula>
    </cfRule>
  </conditionalFormatting>
  <conditionalFormatting sqref="AC90:AC103">
    <cfRule type="cellIs" dxfId="4385" priority="191" operator="lessThan">
      <formula>-0.0001</formula>
    </cfRule>
    <cfRule type="cellIs" dxfId="4384" priority="192" operator="greaterThan">
      <formula>0.00016</formula>
    </cfRule>
  </conditionalFormatting>
  <conditionalFormatting sqref="AC90:AC103">
    <cfRule type="cellIs" dxfId="4383" priority="261" operator="lessThan">
      <formula>-0.0001</formula>
    </cfRule>
    <cfRule type="cellIs" dxfId="4382" priority="262" operator="greaterThan">
      <formula>0.00016</formula>
    </cfRule>
  </conditionalFormatting>
  <conditionalFormatting sqref="AA90:AA103">
    <cfRule type="cellIs" dxfId="4381" priority="259" operator="lessThan">
      <formula>-0.0001</formula>
    </cfRule>
    <cfRule type="cellIs" dxfId="4380" priority="260" operator="greaterThan">
      <formula>0.00016</formula>
    </cfRule>
  </conditionalFormatting>
  <conditionalFormatting sqref="Y90:Y103">
    <cfRule type="cellIs" dxfId="4379" priority="257" operator="lessThan">
      <formula>-0.0001</formula>
    </cfRule>
    <cfRule type="cellIs" dxfId="4378" priority="258" operator="greaterThan">
      <formula>0.00016</formula>
    </cfRule>
  </conditionalFormatting>
  <conditionalFormatting sqref="AA90:AA103">
    <cfRule type="cellIs" dxfId="4377" priority="183" operator="lessThan">
      <formula>-0.0001</formula>
    </cfRule>
    <cfRule type="cellIs" dxfId="4376" priority="184" operator="greaterThan">
      <formula>0.00016</formula>
    </cfRule>
  </conditionalFormatting>
  <conditionalFormatting sqref="AC90:AC103">
    <cfRule type="cellIs" dxfId="4375" priority="253" operator="lessThan">
      <formula>-0.0001</formula>
    </cfRule>
    <cfRule type="cellIs" dxfId="4374" priority="254" operator="greaterThan">
      <formula>0.00016</formula>
    </cfRule>
  </conditionalFormatting>
  <conditionalFormatting sqref="AA90:AA103">
    <cfRule type="cellIs" dxfId="4373" priority="251" operator="lessThan">
      <formula>-0.0001</formula>
    </cfRule>
    <cfRule type="cellIs" dxfId="4372" priority="252" operator="greaterThan">
      <formula>0.00016</formula>
    </cfRule>
  </conditionalFormatting>
  <conditionalFormatting sqref="Y90:Y103">
    <cfRule type="cellIs" dxfId="4371" priority="249" operator="lessThan">
      <formula>-0.0001</formula>
    </cfRule>
    <cfRule type="cellIs" dxfId="4370" priority="250" operator="greaterThan">
      <formula>0.00016</formula>
    </cfRule>
  </conditionalFormatting>
  <conditionalFormatting sqref="W90:W103">
    <cfRule type="cellIs" dxfId="4369" priority="247" operator="lessThan">
      <formula>-0.0001</formula>
    </cfRule>
    <cfRule type="cellIs" dxfId="4368" priority="248" operator="greaterThan">
      <formula>0.00016</formula>
    </cfRule>
  </conditionalFormatting>
  <conditionalFormatting sqref="Y90:Y103">
    <cfRule type="cellIs" dxfId="4367" priority="241" operator="lessThan">
      <formula>-0.0001</formula>
    </cfRule>
    <cfRule type="cellIs" dxfId="4366" priority="242" operator="greaterThan">
      <formula>0.00016</formula>
    </cfRule>
  </conditionalFormatting>
  <conditionalFormatting sqref="AC90:AC103">
    <cfRule type="cellIs" dxfId="4365" priority="177" operator="lessThan">
      <formula>-0.0001</formula>
    </cfRule>
    <cfRule type="cellIs" dxfId="4364" priority="178" operator="greaterThan">
      <formula>0.00016</formula>
    </cfRule>
  </conditionalFormatting>
  <conditionalFormatting sqref="AC90:AC103">
    <cfRule type="cellIs" dxfId="4363" priority="245" operator="lessThan">
      <formula>-0.0001</formula>
    </cfRule>
    <cfRule type="cellIs" dxfId="4362" priority="246" operator="greaterThan">
      <formula>0.00016</formula>
    </cfRule>
  </conditionalFormatting>
  <conditionalFormatting sqref="AA90:AA103">
    <cfRule type="cellIs" dxfId="4361" priority="243" operator="lessThan">
      <formula>-0.0001</formula>
    </cfRule>
    <cfRule type="cellIs" dxfId="4360" priority="244" operator="greaterThan">
      <formula>0.00016</formula>
    </cfRule>
  </conditionalFormatting>
  <conditionalFormatting sqref="AA90:AA103">
    <cfRule type="cellIs" dxfId="4359" priority="217" operator="lessThan">
      <formula>-0.0001</formula>
    </cfRule>
    <cfRule type="cellIs" dxfId="4358" priority="218" operator="greaterThan">
      <formula>0.00016</formula>
    </cfRule>
  </conditionalFormatting>
  <conditionalFormatting sqref="AC90:AC103">
    <cfRule type="cellIs" dxfId="4357" priority="169" operator="lessThan">
      <formula>-0.0001</formula>
    </cfRule>
    <cfRule type="cellIs" dxfId="4356" priority="170" operator="greaterThan">
      <formula>0.00016</formula>
    </cfRule>
  </conditionalFormatting>
  <conditionalFormatting sqref="AC90:AC103">
    <cfRule type="cellIs" dxfId="4355" priority="239" operator="lessThan">
      <formula>-0.0001</formula>
    </cfRule>
    <cfRule type="cellIs" dxfId="4354" priority="240" operator="greaterThan">
      <formula>0.00016</formula>
    </cfRule>
  </conditionalFormatting>
  <conditionalFormatting sqref="AA90:AA103">
    <cfRule type="cellIs" dxfId="4353" priority="237" operator="lessThan">
      <formula>-0.0001</formula>
    </cfRule>
    <cfRule type="cellIs" dxfId="4352" priority="238" operator="greaterThan">
      <formula>0.00016</formula>
    </cfRule>
  </conditionalFormatting>
  <conditionalFormatting sqref="Y90:Y103">
    <cfRule type="cellIs" dxfId="4351" priority="235" operator="lessThan">
      <formula>-0.0001</formula>
    </cfRule>
    <cfRule type="cellIs" dxfId="4350" priority="236" operator="greaterThan">
      <formula>0.00016</formula>
    </cfRule>
  </conditionalFormatting>
  <conditionalFormatting sqref="W90:W103">
    <cfRule type="cellIs" dxfId="4349" priority="233" operator="lessThan">
      <formula>-0.0001</formula>
    </cfRule>
    <cfRule type="cellIs" dxfId="4348" priority="234" operator="greaterThan">
      <formula>0.00016</formula>
    </cfRule>
  </conditionalFormatting>
  <conditionalFormatting sqref="Y90:Y103">
    <cfRule type="cellIs" dxfId="4347" priority="227" operator="lessThan">
      <formula>-0.0001</formula>
    </cfRule>
    <cfRule type="cellIs" dxfId="4346" priority="228" operator="greaterThan">
      <formula>0.00016</formula>
    </cfRule>
  </conditionalFormatting>
  <conditionalFormatting sqref="Y90:Y103">
    <cfRule type="cellIs" dxfId="4345" priority="159" operator="lessThan">
      <formula>-0.0001</formula>
    </cfRule>
    <cfRule type="cellIs" dxfId="4344" priority="160" operator="greaterThan">
      <formula>0.00016</formula>
    </cfRule>
  </conditionalFormatting>
  <conditionalFormatting sqref="AC90:AC103">
    <cfRule type="cellIs" dxfId="4343" priority="231" operator="lessThan">
      <formula>-0.0001</formula>
    </cfRule>
    <cfRule type="cellIs" dxfId="4342" priority="232" operator="greaterThan">
      <formula>0.00016</formula>
    </cfRule>
  </conditionalFormatting>
  <conditionalFormatting sqref="AA90:AA103">
    <cfRule type="cellIs" dxfId="4341" priority="229" operator="lessThan">
      <formula>-0.0001</formula>
    </cfRule>
    <cfRule type="cellIs" dxfId="4340" priority="230" operator="greaterThan">
      <formula>0.00016</formula>
    </cfRule>
  </conditionalFormatting>
  <conditionalFormatting sqref="AA90:AA103">
    <cfRule type="cellIs" dxfId="4339" priority="151" operator="lessThan">
      <formula>-0.0001</formula>
    </cfRule>
    <cfRule type="cellIs" dxfId="4338" priority="152" operator="greaterThan">
      <formula>0.00016</formula>
    </cfRule>
  </conditionalFormatting>
  <conditionalFormatting sqref="AC90:AC103">
    <cfRule type="cellIs" dxfId="4337" priority="225" operator="lessThan">
      <formula>-0.0001</formula>
    </cfRule>
    <cfRule type="cellIs" dxfId="4336" priority="226" operator="greaterThan">
      <formula>0.00016</formula>
    </cfRule>
  </conditionalFormatting>
  <conditionalFormatting sqref="AA90:AA103">
    <cfRule type="cellIs" dxfId="4335" priority="223" operator="lessThan">
      <formula>-0.0001</formula>
    </cfRule>
    <cfRule type="cellIs" dxfId="4334" priority="224" operator="greaterThan">
      <formula>0.00016</formula>
    </cfRule>
  </conditionalFormatting>
  <conditionalFormatting sqref="Y90:Y103">
    <cfRule type="cellIs" dxfId="4333" priority="221" operator="lessThan">
      <formula>-0.0001</formula>
    </cfRule>
    <cfRule type="cellIs" dxfId="4332" priority="222" operator="greaterThan">
      <formula>0.00016</formula>
    </cfRule>
  </conditionalFormatting>
  <conditionalFormatting sqref="AC90:AC103">
    <cfRule type="cellIs" dxfId="4331" priority="143" operator="lessThan">
      <formula>-0.0001</formula>
    </cfRule>
    <cfRule type="cellIs" dxfId="4330" priority="144" operator="greaterThan">
      <formula>0.00016</formula>
    </cfRule>
  </conditionalFormatting>
  <conditionalFormatting sqref="AC90:AC103">
    <cfRule type="cellIs" dxfId="4329" priority="219" operator="lessThan">
      <formula>-0.0001</formula>
    </cfRule>
    <cfRule type="cellIs" dxfId="4328" priority="220" operator="greaterThan">
      <formula>0.00016</formula>
    </cfRule>
  </conditionalFormatting>
  <conditionalFormatting sqref="AC90:AC103">
    <cfRule type="cellIs" dxfId="4327" priority="137" operator="lessThan">
      <formula>-0.0001</formula>
    </cfRule>
    <cfRule type="cellIs" dxfId="4326" priority="138" operator="greaterThan">
      <formula>0.00016</formula>
    </cfRule>
  </conditionalFormatting>
  <conditionalFormatting sqref="AC90:AC103">
    <cfRule type="cellIs" dxfId="4325" priority="215" operator="lessThan">
      <formula>-0.0001</formula>
    </cfRule>
    <cfRule type="cellIs" dxfId="4324" priority="216" operator="greaterThan">
      <formula>0.00016</formula>
    </cfRule>
  </conditionalFormatting>
  <conditionalFormatting sqref="AA90:AA103">
    <cfRule type="cellIs" dxfId="4323" priority="213" operator="lessThan">
      <formula>-0.0001</formula>
    </cfRule>
    <cfRule type="cellIs" dxfId="4322" priority="214" operator="greaterThan">
      <formula>0.00016</formula>
    </cfRule>
  </conditionalFormatting>
  <conditionalFormatting sqref="Y90:Y103">
    <cfRule type="cellIs" dxfId="4321" priority="211" operator="lessThan">
      <formula>-0.0001</formula>
    </cfRule>
    <cfRule type="cellIs" dxfId="4320" priority="212" operator="greaterThan">
      <formula>0.00016</formula>
    </cfRule>
  </conditionalFormatting>
  <conditionalFormatting sqref="W90:W103">
    <cfRule type="cellIs" dxfId="4319" priority="209" operator="lessThan">
      <formula>-0.0001</formula>
    </cfRule>
    <cfRule type="cellIs" dxfId="4318" priority="210" operator="greaterThan">
      <formula>0.00016</formula>
    </cfRule>
  </conditionalFormatting>
  <conditionalFormatting sqref="Y90:Y103">
    <cfRule type="cellIs" dxfId="4317" priority="203" operator="lessThan">
      <formula>-0.0001</formula>
    </cfRule>
    <cfRule type="cellIs" dxfId="4316" priority="204" operator="greaterThan">
      <formula>0.00016</formula>
    </cfRule>
  </conditionalFormatting>
  <conditionalFormatting sqref="AC90:AC103">
    <cfRule type="cellIs" dxfId="4315" priority="127" operator="lessThan">
      <formula>-0.0001</formula>
    </cfRule>
    <cfRule type="cellIs" dxfId="4314" priority="128" operator="greaterThan">
      <formula>0.00016</formula>
    </cfRule>
  </conditionalFormatting>
  <conditionalFormatting sqref="AC90:AC103">
    <cfRule type="cellIs" dxfId="4313" priority="207" operator="lessThan">
      <formula>-0.0001</formula>
    </cfRule>
    <cfRule type="cellIs" dxfId="4312" priority="208" operator="greaterThan">
      <formula>0.00016</formula>
    </cfRule>
  </conditionalFormatting>
  <conditionalFormatting sqref="AA90:AA103">
    <cfRule type="cellIs" dxfId="4311" priority="205" operator="lessThan">
      <formula>-0.0001</formula>
    </cfRule>
    <cfRule type="cellIs" dxfId="4310" priority="206" operator="greaterThan">
      <formula>0.00016</formula>
    </cfRule>
  </conditionalFormatting>
  <conditionalFormatting sqref="AA90:AA103">
    <cfRule type="cellIs" dxfId="4309" priority="119" operator="lessThan">
      <formula>-0.0001</formula>
    </cfRule>
    <cfRule type="cellIs" dxfId="4308" priority="120" operator="greaterThan">
      <formula>0.00016</formula>
    </cfRule>
  </conditionalFormatting>
  <conditionalFormatting sqref="AC90:AC103">
    <cfRule type="cellIs" dxfId="4307" priority="201" operator="lessThan">
      <formula>-0.0001</formula>
    </cfRule>
    <cfRule type="cellIs" dxfId="4306" priority="202" operator="greaterThan">
      <formula>0.00016</formula>
    </cfRule>
  </conditionalFormatting>
  <conditionalFormatting sqref="AA90:AA103">
    <cfRule type="cellIs" dxfId="4305" priority="199" operator="lessThan">
      <formula>-0.0001</formula>
    </cfRule>
    <cfRule type="cellIs" dxfId="4304" priority="200" operator="greaterThan">
      <formula>0.00016</formula>
    </cfRule>
  </conditionalFormatting>
  <conditionalFormatting sqref="AA90:AA103">
    <cfRule type="cellIs" dxfId="4303" priority="193" operator="lessThan">
      <formula>-0.0001</formula>
    </cfRule>
    <cfRule type="cellIs" dxfId="4302" priority="194" operator="greaterThan">
      <formula>0.00016</formula>
    </cfRule>
  </conditionalFormatting>
  <conditionalFormatting sqref="AC90:AC103">
    <cfRule type="cellIs" dxfId="4301" priority="195" operator="lessThan">
      <formula>-0.0001</formula>
    </cfRule>
    <cfRule type="cellIs" dxfId="4300" priority="196" operator="greaterThan">
      <formula>0.00016</formula>
    </cfRule>
  </conditionalFormatting>
  <conditionalFormatting sqref="AA90:AA103">
    <cfRule type="cellIs" dxfId="4299" priority="189" operator="lessThan">
      <formula>-0.0001</formula>
    </cfRule>
    <cfRule type="cellIs" dxfId="4298" priority="190" operator="greaterThan">
      <formula>0.00016</formula>
    </cfRule>
  </conditionalFormatting>
  <conditionalFormatting sqref="Y90:Y103">
    <cfRule type="cellIs" dxfId="4297" priority="187" operator="lessThan">
      <formula>-0.0001</formula>
    </cfRule>
    <cfRule type="cellIs" dxfId="4296" priority="188" operator="greaterThan">
      <formula>0.00016</formula>
    </cfRule>
  </conditionalFormatting>
  <conditionalFormatting sqref="AC90:AC103">
    <cfRule type="cellIs" dxfId="4295" priority="185" operator="lessThan">
      <formula>-0.0001</formula>
    </cfRule>
    <cfRule type="cellIs" dxfId="4294" priority="186" operator="greaterThan">
      <formula>0.00016</formula>
    </cfRule>
  </conditionalFormatting>
  <conditionalFormatting sqref="AC90:AC103">
    <cfRule type="cellIs" dxfId="4293" priority="181" operator="lessThan">
      <formula>-0.0001</formula>
    </cfRule>
    <cfRule type="cellIs" dxfId="4292" priority="182" operator="greaterThan">
      <formula>0.00016</formula>
    </cfRule>
  </conditionalFormatting>
  <conditionalFormatting sqref="AA90:AA103">
    <cfRule type="cellIs" dxfId="4291" priority="179" operator="lessThan">
      <formula>-0.0001</formula>
    </cfRule>
    <cfRule type="cellIs" dxfId="4290" priority="180" operator="greaterThan">
      <formula>0.00016</formula>
    </cfRule>
  </conditionalFormatting>
  <conditionalFormatting sqref="AC90:AC103">
    <cfRule type="cellIs" dxfId="4289" priority="175" operator="lessThan">
      <formula>-0.0001</formula>
    </cfRule>
    <cfRule type="cellIs" dxfId="4288" priority="176" operator="greaterThan">
      <formula>0.00016</formula>
    </cfRule>
  </conditionalFormatting>
  <conditionalFormatting sqref="AA90:AA103">
    <cfRule type="cellIs" dxfId="4287" priority="173" operator="lessThan">
      <formula>-0.0001</formula>
    </cfRule>
    <cfRule type="cellIs" dxfId="4286" priority="174" operator="greaterThan">
      <formula>0.00016</formula>
    </cfRule>
  </conditionalFormatting>
  <conditionalFormatting sqref="Y90:Y103">
    <cfRule type="cellIs" dxfId="4285" priority="171" operator="lessThan">
      <formula>-0.0001</formula>
    </cfRule>
    <cfRule type="cellIs" dxfId="4284" priority="172" operator="greaterThan">
      <formula>0.00016</formula>
    </cfRule>
  </conditionalFormatting>
  <conditionalFormatting sqref="Y90:Y103">
    <cfRule type="cellIs" dxfId="4283" priority="165" operator="lessThan">
      <formula>-0.0001</formula>
    </cfRule>
    <cfRule type="cellIs" dxfId="4282" priority="166" operator="greaterThan">
      <formula>0.00016</formula>
    </cfRule>
  </conditionalFormatting>
  <conditionalFormatting sqref="AA90:AA103">
    <cfRule type="cellIs" dxfId="4281" priority="167" operator="lessThan">
      <formula>-0.0001</formula>
    </cfRule>
    <cfRule type="cellIs" dxfId="4280" priority="168" operator="greaterThan">
      <formula>0.00016</formula>
    </cfRule>
  </conditionalFormatting>
  <conditionalFormatting sqref="AC90:AC103">
    <cfRule type="cellIs" dxfId="4279" priority="163" operator="lessThan">
      <formula>-0.0001</formula>
    </cfRule>
    <cfRule type="cellIs" dxfId="4278" priority="164" operator="greaterThan">
      <formula>0.00016</formula>
    </cfRule>
  </conditionalFormatting>
  <conditionalFormatting sqref="AA90:AA103">
    <cfRule type="cellIs" dxfId="4277" priority="161" operator="lessThan">
      <formula>-0.0001</formula>
    </cfRule>
    <cfRule type="cellIs" dxfId="4276" priority="162" operator="greaterThan">
      <formula>0.00016</formula>
    </cfRule>
  </conditionalFormatting>
  <conditionalFormatting sqref="AA90:AA103">
    <cfRule type="cellIs" dxfId="4275" priority="155" operator="lessThan">
      <formula>-0.0001</formula>
    </cfRule>
    <cfRule type="cellIs" dxfId="4274" priority="156" operator="greaterThan">
      <formula>0.00016</formula>
    </cfRule>
  </conditionalFormatting>
  <conditionalFormatting sqref="AC90:AC103">
    <cfRule type="cellIs" dxfId="4273" priority="157" operator="lessThan">
      <formula>-0.0001</formula>
    </cfRule>
    <cfRule type="cellIs" dxfId="4272" priority="158" operator="greaterThan">
      <formula>0.00016</formula>
    </cfRule>
  </conditionalFormatting>
  <conditionalFormatting sqref="AC90:AC103">
    <cfRule type="cellIs" dxfId="4271" priority="139" operator="lessThan">
      <formula>-0.0001</formula>
    </cfRule>
    <cfRule type="cellIs" dxfId="4270" priority="140" operator="greaterThan">
      <formula>0.00016</formula>
    </cfRule>
  </conditionalFormatting>
  <conditionalFormatting sqref="AC90:AC103">
    <cfRule type="cellIs" dxfId="4269" priority="153" operator="lessThan">
      <formula>-0.0001</formula>
    </cfRule>
    <cfRule type="cellIs" dxfId="4268" priority="154" operator="greaterThan">
      <formula>0.00016</formula>
    </cfRule>
  </conditionalFormatting>
  <conditionalFormatting sqref="Y90:Y103">
    <cfRule type="cellIs" dxfId="4267" priority="149" operator="lessThan">
      <formula>-0.0001</formula>
    </cfRule>
    <cfRule type="cellIs" dxfId="4266" priority="150" operator="greaterThan">
      <formula>0.00016</formula>
    </cfRule>
  </conditionalFormatting>
  <conditionalFormatting sqref="AA90:AA103">
    <cfRule type="cellIs" dxfId="4265" priority="145" operator="lessThan">
      <formula>-0.0001</formula>
    </cfRule>
    <cfRule type="cellIs" dxfId="4264" priority="146" operator="greaterThan">
      <formula>0.00016</formula>
    </cfRule>
  </conditionalFormatting>
  <conditionalFormatting sqref="AC90:AC103">
    <cfRule type="cellIs" dxfId="4263" priority="147" operator="lessThan">
      <formula>-0.0001</formula>
    </cfRule>
    <cfRule type="cellIs" dxfId="4262" priority="148" operator="greaterThan">
      <formula>0.00016</formula>
    </cfRule>
  </conditionalFormatting>
  <conditionalFormatting sqref="AA90:AA103">
    <cfRule type="cellIs" dxfId="4261" priority="141" operator="lessThan">
      <formula>-0.0001</formula>
    </cfRule>
    <cfRule type="cellIs" dxfId="4260" priority="142" operator="greaterThan">
      <formula>0.00016</formula>
    </cfRule>
  </conditionalFormatting>
  <conditionalFormatting sqref="AA90:AA103">
    <cfRule type="cellIs" dxfId="4259" priority="135" operator="lessThan">
      <formula>-0.0001</formula>
    </cfRule>
    <cfRule type="cellIs" dxfId="4258" priority="136" operator="greaterThan">
      <formula>0.00016</formula>
    </cfRule>
  </conditionalFormatting>
  <conditionalFormatting sqref="Y90:Y103">
    <cfRule type="cellIs" dxfId="4257" priority="133" operator="lessThan">
      <formula>-0.0001</formula>
    </cfRule>
    <cfRule type="cellIs" dxfId="4256" priority="134" operator="greaterThan">
      <formula>0.00016</formula>
    </cfRule>
  </conditionalFormatting>
  <conditionalFormatting sqref="AA90:AA103">
    <cfRule type="cellIs" dxfId="4255" priority="129" operator="lessThan">
      <formula>-0.0001</formula>
    </cfRule>
    <cfRule type="cellIs" dxfId="4254" priority="130" operator="greaterThan">
      <formula>0.00016</formula>
    </cfRule>
  </conditionalFormatting>
  <conditionalFormatting sqref="AC90:AC103">
    <cfRule type="cellIs" dxfId="4253" priority="131" operator="lessThan">
      <formula>-0.0001</formula>
    </cfRule>
    <cfRule type="cellIs" dxfId="4252" priority="132" operator="greaterThan">
      <formula>0.00016</formula>
    </cfRule>
  </conditionalFormatting>
  <conditionalFormatting sqref="AA90:AA103">
    <cfRule type="cellIs" dxfId="4251" priority="125" operator="lessThan">
      <formula>-0.0001</formula>
    </cfRule>
    <cfRule type="cellIs" dxfId="4250" priority="126" operator="greaterThan">
      <formula>0.00016</formula>
    </cfRule>
  </conditionalFormatting>
  <conditionalFormatting sqref="AC90:AC103">
    <cfRule type="cellIs" dxfId="4249" priority="123" operator="lessThan">
      <formula>-0.0001</formula>
    </cfRule>
    <cfRule type="cellIs" dxfId="4248" priority="124" operator="greaterThan">
      <formula>0.00016</formula>
    </cfRule>
  </conditionalFormatting>
  <conditionalFormatting sqref="AC90:AC103">
    <cfRule type="cellIs" dxfId="4247" priority="121" operator="lessThan">
      <formula>-0.0001</formula>
    </cfRule>
    <cfRule type="cellIs" dxfId="4246" priority="122" operator="greaterThan">
      <formula>0.00016</formula>
    </cfRule>
  </conditionalFormatting>
  <conditionalFormatting sqref="AC90:AC103">
    <cfRule type="cellIs" dxfId="4245" priority="117" operator="lessThan">
      <formula>-0.0001</formula>
    </cfRule>
    <cfRule type="cellIs" dxfId="4244" priority="118" operator="greaterThan">
      <formula>0.00016</formula>
    </cfRule>
  </conditionalFormatting>
  <conditionalFormatting sqref="AC90:AC103">
    <cfRule type="cellIs" dxfId="4243" priority="115" operator="lessThan">
      <formula>-0.0001</formula>
    </cfRule>
    <cfRule type="cellIs" dxfId="4242" priority="116" operator="greaterThan">
      <formula>0.00016</formula>
    </cfRule>
  </conditionalFormatting>
  <conditionalFormatting sqref="W90:W103">
    <cfRule type="cellIs" dxfId="4241" priority="113" operator="lessThan">
      <formula>-0.0001</formula>
    </cfRule>
    <cfRule type="cellIs" dxfId="4240" priority="114" operator="greaterThan">
      <formula>0.00016</formula>
    </cfRule>
  </conditionalFormatting>
  <conditionalFormatting sqref="R43">
    <cfRule type="cellIs" dxfId="4239" priority="112" operator="greaterThan">
      <formula>T43</formula>
    </cfRule>
  </conditionalFormatting>
  <conditionalFormatting sqref="R62">
    <cfRule type="cellIs" dxfId="4238" priority="111" operator="greaterThan">
      <formula>T62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04"/>
  <sheetViews>
    <sheetView topLeftCell="F78" workbookViewId="0">
      <selection activeCell="N89" sqref="N89"/>
    </sheetView>
  </sheetViews>
  <sheetFormatPr defaultRowHeight="15" x14ac:dyDescent="0.25"/>
  <cols>
    <col min="1" max="1" width="2.42578125" customWidth="1"/>
    <col min="2" max="2" width="9.42578125" style="8" customWidth="1"/>
    <col min="3" max="3" width="33.85546875" customWidth="1"/>
    <col min="4" max="4" width="5.85546875" customWidth="1"/>
    <col min="8" max="8" width="23.140625" customWidth="1"/>
    <col min="9" max="9" width="9.140625" hidden="1" customWidth="1"/>
    <col min="10" max="10" width="11.5703125" hidden="1" customWidth="1"/>
    <col min="11" max="11" width="7.5703125" style="13" customWidth="1"/>
    <col min="12" max="12" width="6.28515625" style="30" customWidth="1"/>
    <col min="13" max="13" width="6.85546875" style="30" customWidth="1"/>
    <col min="14" max="14" width="7" style="6" customWidth="1"/>
    <col min="15" max="15" width="5.7109375" style="6" customWidth="1"/>
    <col min="16" max="16" width="7" style="6" customWidth="1"/>
    <col min="17" max="17" width="5.7109375" style="6" customWidth="1"/>
    <col min="18" max="18" width="6.7109375" customWidth="1"/>
    <col min="19" max="20" width="5.85546875" customWidth="1"/>
    <col min="21" max="23" width="6.140625" customWidth="1"/>
    <col min="24" max="25" width="6" customWidth="1"/>
    <col min="26" max="27" width="5.85546875" customWidth="1"/>
  </cols>
  <sheetData>
    <row r="1" spans="2:27" ht="15.75" hidden="1" customHeight="1" thickBot="1" x14ac:dyDescent="0.3"/>
    <row r="2" spans="2:27" ht="15.75" customHeight="1" thickBot="1" x14ac:dyDescent="0.3"/>
    <row r="3" spans="2:27" ht="15.75" thickBot="1" x14ac:dyDescent="0.3">
      <c r="C3" s="4" t="s">
        <v>198</v>
      </c>
    </row>
    <row r="4" spans="2:27" s="1" customFormat="1" x14ac:dyDescent="0.25">
      <c r="B4" s="45"/>
      <c r="C4" s="46"/>
      <c r="L4" s="47"/>
      <c r="M4" s="47"/>
      <c r="N4" s="7"/>
      <c r="O4" s="7"/>
      <c r="P4" s="7"/>
      <c r="Q4" s="7"/>
    </row>
    <row r="5" spans="2:27" s="48" customFormat="1" x14ac:dyDescent="0.25">
      <c r="B5" s="49"/>
      <c r="C5" s="50" t="s">
        <v>186</v>
      </c>
      <c r="L5" s="51"/>
      <c r="M5" s="51"/>
      <c r="N5" s="52"/>
      <c r="O5" s="52"/>
      <c r="P5" s="52"/>
      <c r="Q5" s="52"/>
    </row>
    <row r="6" spans="2:27" s="48" customFormat="1" x14ac:dyDescent="0.25">
      <c r="B6" s="49"/>
      <c r="C6" s="50"/>
      <c r="L6" s="51"/>
      <c r="M6" s="51"/>
      <c r="N6" s="52"/>
      <c r="O6" s="52"/>
      <c r="P6" s="52"/>
      <c r="Q6" s="52"/>
    </row>
    <row r="7" spans="2:27" s="165" customFormat="1" ht="15.75" thickBot="1" x14ac:dyDescent="0.3">
      <c r="B7" s="166"/>
      <c r="C7" s="167" t="s">
        <v>202</v>
      </c>
      <c r="L7" s="168"/>
      <c r="M7" s="168"/>
      <c r="N7" s="169"/>
      <c r="O7" s="169"/>
      <c r="P7" s="169"/>
      <c r="Q7" s="169"/>
    </row>
    <row r="8" spans="2:27" ht="15.75" thickBot="1" x14ac:dyDescent="0.3">
      <c r="N8" s="554">
        <v>42473</v>
      </c>
      <c r="O8" s="599"/>
      <c r="P8" s="554">
        <v>42467</v>
      </c>
      <c r="Q8" s="599"/>
      <c r="R8" s="554">
        <v>42383</v>
      </c>
      <c r="S8" s="555"/>
      <c r="T8" s="554">
        <v>42135</v>
      </c>
      <c r="U8" s="555"/>
      <c r="V8" s="554">
        <v>42114</v>
      </c>
      <c r="W8" s="555"/>
      <c r="X8" s="554">
        <v>42107</v>
      </c>
      <c r="Y8" s="555"/>
      <c r="Z8" s="554">
        <v>42102</v>
      </c>
      <c r="AA8" s="555"/>
    </row>
    <row r="9" spans="2:27" ht="23.25" thickBot="1" x14ac:dyDescent="0.3">
      <c r="B9" s="136" t="s">
        <v>3</v>
      </c>
      <c r="C9" s="589" t="s">
        <v>183</v>
      </c>
      <c r="D9" s="590"/>
      <c r="E9" s="590"/>
      <c r="F9" s="590"/>
      <c r="G9" s="590"/>
      <c r="H9" s="591"/>
      <c r="I9" s="160"/>
      <c r="J9" s="160"/>
      <c r="K9" s="138" t="s">
        <v>14</v>
      </c>
      <c r="L9" s="139" t="s">
        <v>16</v>
      </c>
      <c r="M9" s="71"/>
      <c r="N9" s="250" t="s">
        <v>226</v>
      </c>
      <c r="O9" s="251" t="s">
        <v>225</v>
      </c>
      <c r="P9" s="250" t="s">
        <v>226</v>
      </c>
      <c r="Q9" s="251" t="s">
        <v>225</v>
      </c>
      <c r="R9" s="250" t="s">
        <v>226</v>
      </c>
      <c r="S9" s="251" t="s">
        <v>225</v>
      </c>
      <c r="T9" s="250" t="s">
        <v>226</v>
      </c>
      <c r="U9" s="251" t="s">
        <v>225</v>
      </c>
      <c r="V9" s="250" t="s">
        <v>226</v>
      </c>
      <c r="W9" s="251" t="s">
        <v>225</v>
      </c>
      <c r="X9" s="250" t="s">
        <v>226</v>
      </c>
      <c r="Y9" s="251" t="s">
        <v>225</v>
      </c>
      <c r="Z9" s="250" t="s">
        <v>226</v>
      </c>
      <c r="AA9" s="251" t="s">
        <v>225</v>
      </c>
    </row>
    <row r="10" spans="2:27" s="12" customFormat="1" ht="11.25" x14ac:dyDescent="0.2">
      <c r="B10" s="164" t="s">
        <v>15</v>
      </c>
      <c r="C10" s="158"/>
      <c r="D10" s="158"/>
      <c r="E10" s="159"/>
      <c r="F10" s="159"/>
      <c r="G10" s="159"/>
      <c r="H10" s="159"/>
      <c r="I10" s="159"/>
      <c r="J10" s="161"/>
      <c r="K10" s="162" t="s">
        <v>32</v>
      </c>
      <c r="L10" s="163"/>
      <c r="M10" s="72"/>
      <c r="N10" s="220"/>
      <c r="O10" s="221"/>
      <c r="P10" s="220"/>
      <c r="Q10" s="221"/>
      <c r="R10" s="220"/>
      <c r="S10" s="221"/>
      <c r="T10" s="220"/>
      <c r="U10" s="221"/>
      <c r="V10" s="220"/>
      <c r="W10" s="221"/>
      <c r="X10" s="220"/>
      <c r="Y10" s="221"/>
      <c r="Z10" s="220"/>
      <c r="AA10" s="221"/>
    </row>
    <row r="11" spans="2:27" s="37" customFormat="1" ht="11.25" customHeight="1" x14ac:dyDescent="0.25">
      <c r="B11" s="592" t="s">
        <v>182</v>
      </c>
      <c r="C11" s="593"/>
      <c r="D11" s="593"/>
      <c r="E11" s="593"/>
      <c r="F11" s="593"/>
      <c r="G11" s="593"/>
      <c r="H11" s="593"/>
      <c r="I11" s="593"/>
      <c r="J11" s="593"/>
      <c r="K11" s="593"/>
      <c r="L11" s="594"/>
      <c r="M11" s="98"/>
      <c r="N11" s="210"/>
      <c r="O11" s="211"/>
      <c r="P11" s="210"/>
      <c r="Q11" s="211"/>
      <c r="R11" s="210"/>
      <c r="S11" s="211"/>
      <c r="T11" s="210"/>
      <c r="U11" s="211"/>
      <c r="V11" s="210"/>
      <c r="W11" s="211"/>
      <c r="X11" s="210"/>
      <c r="Y11" s="211"/>
      <c r="Z11" s="210"/>
      <c r="AA11" s="211"/>
    </row>
    <row r="12" spans="2:27" s="10" customFormat="1" ht="31.5" customHeight="1" x14ac:dyDescent="0.25">
      <c r="B12" s="33" t="s">
        <v>83</v>
      </c>
      <c r="C12" s="384" t="s">
        <v>82</v>
      </c>
      <c r="D12" s="18"/>
      <c r="E12" s="595" t="s">
        <v>79</v>
      </c>
      <c r="F12" s="595"/>
      <c r="G12" s="595"/>
      <c r="H12" s="595"/>
      <c r="I12" s="595"/>
      <c r="J12" s="595"/>
      <c r="K12" s="385">
        <v>27</v>
      </c>
      <c r="L12" s="44" t="s">
        <v>7</v>
      </c>
      <c r="M12" s="73"/>
      <c r="N12" s="212"/>
      <c r="O12" s="213"/>
      <c r="P12" s="212"/>
      <c r="Q12" s="213"/>
      <c r="R12" s="212"/>
      <c r="S12" s="213"/>
      <c r="T12" s="212"/>
      <c r="U12" s="213"/>
      <c r="V12" s="212"/>
      <c r="W12" s="213"/>
      <c r="X12" s="212"/>
      <c r="Y12" s="213"/>
      <c r="Z12" s="212"/>
      <c r="AA12" s="213"/>
    </row>
    <row r="13" spans="2:27" s="10" customFormat="1" ht="30" customHeight="1" x14ac:dyDescent="0.25">
      <c r="B13" s="33" t="s">
        <v>188</v>
      </c>
      <c r="C13" s="384" t="s">
        <v>187</v>
      </c>
      <c r="D13" s="18"/>
      <c r="E13" s="596" t="s">
        <v>79</v>
      </c>
      <c r="F13" s="597"/>
      <c r="G13" s="597"/>
      <c r="H13" s="597"/>
      <c r="I13" s="597"/>
      <c r="J13" s="598"/>
      <c r="K13" s="385">
        <v>8</v>
      </c>
      <c r="L13" s="44" t="s">
        <v>7</v>
      </c>
      <c r="M13" s="73"/>
      <c r="N13" s="212"/>
      <c r="O13" s="213"/>
      <c r="P13" s="212"/>
      <c r="Q13" s="213"/>
      <c r="R13" s="212"/>
      <c r="S13" s="213"/>
      <c r="T13" s="212"/>
      <c r="U13" s="213"/>
      <c r="V13" s="212"/>
      <c r="W13" s="213"/>
      <c r="X13" s="212"/>
      <c r="Y13" s="213"/>
      <c r="Z13" s="212"/>
      <c r="AA13" s="213"/>
    </row>
    <row r="14" spans="2:27" s="199" customFormat="1" ht="20.25" customHeight="1" thickBot="1" x14ac:dyDescent="0.3">
      <c r="B14" s="193"/>
      <c r="C14" s="587" t="s">
        <v>220</v>
      </c>
      <c r="D14" s="588"/>
      <c r="E14" s="588"/>
      <c r="F14" s="588"/>
      <c r="G14" s="588"/>
      <c r="H14" s="588"/>
      <c r="I14" s="194"/>
      <c r="J14" s="195"/>
      <c r="K14" s="196"/>
      <c r="L14" s="197"/>
      <c r="M14" s="198"/>
      <c r="N14" s="222"/>
      <c r="O14" s="223"/>
      <c r="P14" s="222"/>
      <c r="Q14" s="223"/>
      <c r="R14" s="222"/>
      <c r="S14" s="223"/>
      <c r="T14" s="222"/>
      <c r="U14" s="223"/>
      <c r="V14" s="222"/>
      <c r="W14" s="223"/>
      <c r="X14" s="222"/>
      <c r="Y14" s="223"/>
      <c r="Z14" s="222"/>
      <c r="AA14" s="223"/>
    </row>
    <row r="15" spans="2:27" s="10" customFormat="1" ht="20.25" customHeight="1" x14ac:dyDescent="0.25">
      <c r="B15" s="33" t="s">
        <v>189</v>
      </c>
      <c r="C15" s="384" t="s">
        <v>201</v>
      </c>
      <c r="D15" s="21"/>
      <c r="E15" s="584" t="s">
        <v>85</v>
      </c>
      <c r="F15" s="584"/>
      <c r="G15" s="584"/>
      <c r="H15" s="584"/>
      <c r="I15" s="584"/>
      <c r="J15" s="584"/>
      <c r="K15" s="385">
        <v>13</v>
      </c>
      <c r="L15" s="44" t="s">
        <v>12</v>
      </c>
      <c r="M15" s="73"/>
      <c r="N15" s="228">
        <v>0</v>
      </c>
      <c r="O15" s="229">
        <v>0</v>
      </c>
      <c r="P15" s="228">
        <v>0</v>
      </c>
      <c r="Q15" s="229">
        <v>0</v>
      </c>
      <c r="R15" s="228">
        <v>0</v>
      </c>
      <c r="S15" s="229">
        <v>0</v>
      </c>
      <c r="T15" s="228">
        <v>0</v>
      </c>
      <c r="U15" s="229">
        <v>0</v>
      </c>
      <c r="V15" s="228">
        <v>0</v>
      </c>
      <c r="W15" s="229">
        <v>0</v>
      </c>
      <c r="X15" s="228">
        <v>0</v>
      </c>
      <c r="Y15" s="229">
        <v>0</v>
      </c>
      <c r="Z15" s="228">
        <v>0</v>
      </c>
      <c r="AA15" s="229">
        <v>0</v>
      </c>
    </row>
    <row r="16" spans="2:27" s="10" customFormat="1" ht="16.5" customHeight="1" x14ac:dyDescent="0.25">
      <c r="B16" s="33" t="s">
        <v>86</v>
      </c>
      <c r="C16" s="384" t="s">
        <v>87</v>
      </c>
      <c r="D16" s="93"/>
      <c r="E16" s="603" t="s">
        <v>26</v>
      </c>
      <c r="F16" s="603"/>
      <c r="G16" s="603"/>
      <c r="H16" s="603"/>
      <c r="I16" s="603"/>
      <c r="J16" s="603"/>
      <c r="K16" s="385">
        <v>5.9999999999999929</v>
      </c>
      <c r="L16" s="44" t="s">
        <v>10</v>
      </c>
      <c r="M16" s="73"/>
      <c r="N16" s="228">
        <v>0</v>
      </c>
      <c r="O16" s="231">
        <v>0</v>
      </c>
      <c r="P16" s="228">
        <v>0</v>
      </c>
      <c r="Q16" s="231">
        <v>0</v>
      </c>
      <c r="R16" s="228">
        <v>0</v>
      </c>
      <c r="S16" s="231">
        <v>0</v>
      </c>
      <c r="T16" s="228">
        <v>0</v>
      </c>
      <c r="U16" s="231">
        <v>0</v>
      </c>
      <c r="V16" s="228">
        <v>0</v>
      </c>
      <c r="W16" s="231">
        <v>0</v>
      </c>
      <c r="X16" s="230">
        <v>0</v>
      </c>
      <c r="Y16" s="231">
        <v>0</v>
      </c>
      <c r="Z16" s="230">
        <v>0</v>
      </c>
      <c r="AA16" s="231">
        <v>0</v>
      </c>
    </row>
    <row r="17" spans="2:27" s="10" customFormat="1" ht="26.25" customHeight="1" x14ac:dyDescent="0.25">
      <c r="B17" s="33" t="s">
        <v>90</v>
      </c>
      <c r="C17" s="384" t="s">
        <v>89</v>
      </c>
      <c r="D17" s="92"/>
      <c r="E17" s="578" t="s">
        <v>92</v>
      </c>
      <c r="F17" s="578"/>
      <c r="G17" s="578"/>
      <c r="H17" s="578"/>
      <c r="I17" s="578"/>
      <c r="J17" s="578"/>
      <c r="K17" s="385">
        <v>64</v>
      </c>
      <c r="L17" s="44" t="s">
        <v>91</v>
      </c>
      <c r="M17" s="185"/>
      <c r="N17" s="228">
        <v>37</v>
      </c>
      <c r="O17" s="231">
        <v>0</v>
      </c>
      <c r="P17" s="228">
        <v>37</v>
      </c>
      <c r="Q17" s="231">
        <v>0</v>
      </c>
      <c r="R17" s="232">
        <v>37</v>
      </c>
      <c r="S17" s="231">
        <v>0</v>
      </c>
      <c r="T17" s="232">
        <v>37</v>
      </c>
      <c r="U17" s="231">
        <v>0</v>
      </c>
      <c r="V17" s="232">
        <v>37</v>
      </c>
      <c r="W17" s="231">
        <v>0</v>
      </c>
      <c r="X17" s="232">
        <v>37</v>
      </c>
      <c r="Y17" s="231">
        <v>0</v>
      </c>
      <c r="Z17" s="232">
        <v>30</v>
      </c>
      <c r="AA17" s="231">
        <v>0</v>
      </c>
    </row>
    <row r="18" spans="2:27" s="10" customFormat="1" ht="30" customHeight="1" x14ac:dyDescent="0.25">
      <c r="B18" s="33" t="s">
        <v>93</v>
      </c>
      <c r="C18" s="384" t="s">
        <v>94</v>
      </c>
      <c r="D18" s="93"/>
      <c r="E18" s="603" t="s">
        <v>26</v>
      </c>
      <c r="F18" s="603"/>
      <c r="G18" s="603"/>
      <c r="H18" s="603"/>
      <c r="I18" s="603"/>
      <c r="J18" s="603"/>
      <c r="K18" s="385">
        <v>20</v>
      </c>
      <c r="L18" s="44" t="s">
        <v>10</v>
      </c>
      <c r="M18" s="73"/>
      <c r="N18" s="228">
        <v>0</v>
      </c>
      <c r="O18" s="233">
        <v>0</v>
      </c>
      <c r="P18" s="228">
        <v>0</v>
      </c>
      <c r="Q18" s="233">
        <v>0</v>
      </c>
      <c r="R18" s="228">
        <v>0</v>
      </c>
      <c r="S18" s="233">
        <v>0</v>
      </c>
      <c r="T18" s="228">
        <v>0</v>
      </c>
      <c r="U18" s="233">
        <v>0</v>
      </c>
      <c r="V18" s="228">
        <v>0</v>
      </c>
      <c r="W18" s="233">
        <v>0</v>
      </c>
      <c r="X18" s="230">
        <v>0</v>
      </c>
      <c r="Y18" s="233">
        <v>0</v>
      </c>
      <c r="Z18" s="230">
        <v>0</v>
      </c>
      <c r="AA18" s="233">
        <v>0</v>
      </c>
    </row>
    <row r="19" spans="2:27" s="10" customFormat="1" ht="26.25" customHeight="1" x14ac:dyDescent="0.25">
      <c r="B19" s="33" t="s">
        <v>95</v>
      </c>
      <c r="C19" s="384" t="s">
        <v>96</v>
      </c>
      <c r="D19" s="92"/>
      <c r="E19" s="578" t="s">
        <v>92</v>
      </c>
      <c r="F19" s="578"/>
      <c r="G19" s="578"/>
      <c r="H19" s="578"/>
      <c r="I19" s="578"/>
      <c r="J19" s="578"/>
      <c r="K19" s="385">
        <v>228</v>
      </c>
      <c r="L19" s="44" t="s">
        <v>91</v>
      </c>
      <c r="M19" s="73"/>
      <c r="N19" s="228">
        <v>22</v>
      </c>
      <c r="O19" s="233">
        <v>0</v>
      </c>
      <c r="P19" s="228">
        <v>22</v>
      </c>
      <c r="Q19" s="233">
        <v>0</v>
      </c>
      <c r="R19" s="228">
        <v>11</v>
      </c>
      <c r="S19" s="233">
        <v>0</v>
      </c>
      <c r="T19" s="228">
        <v>20</v>
      </c>
      <c r="U19" s="233">
        <v>0</v>
      </c>
      <c r="V19" s="228">
        <v>20</v>
      </c>
      <c r="W19" s="233">
        <v>0</v>
      </c>
      <c r="X19" s="230">
        <v>11</v>
      </c>
      <c r="Y19" s="233">
        <v>0</v>
      </c>
      <c r="Z19" s="230">
        <v>0</v>
      </c>
      <c r="AA19" s="233">
        <v>0</v>
      </c>
    </row>
    <row r="20" spans="2:27" s="10" customFormat="1" ht="11.25" customHeight="1" x14ac:dyDescent="0.25">
      <c r="B20" s="33" t="s">
        <v>98</v>
      </c>
      <c r="C20" s="384" t="s">
        <v>97</v>
      </c>
      <c r="D20" s="93"/>
      <c r="E20" s="603" t="s">
        <v>26</v>
      </c>
      <c r="F20" s="603"/>
      <c r="G20" s="603"/>
      <c r="H20" s="603"/>
      <c r="I20" s="603"/>
      <c r="J20" s="603"/>
      <c r="K20" s="385">
        <v>5.9999999999999432</v>
      </c>
      <c r="L20" s="44" t="s">
        <v>10</v>
      </c>
      <c r="M20" s="73"/>
      <c r="N20" s="228">
        <v>0</v>
      </c>
      <c r="O20" s="233">
        <v>0</v>
      </c>
      <c r="P20" s="228">
        <v>0</v>
      </c>
      <c r="Q20" s="233">
        <v>0</v>
      </c>
      <c r="R20" s="232">
        <v>0</v>
      </c>
      <c r="S20" s="233">
        <v>0</v>
      </c>
      <c r="T20" s="232">
        <v>0</v>
      </c>
      <c r="U20" s="233">
        <v>0</v>
      </c>
      <c r="V20" s="232">
        <v>0</v>
      </c>
      <c r="W20" s="233">
        <v>0</v>
      </c>
      <c r="X20" s="230">
        <v>0</v>
      </c>
      <c r="Y20" s="233">
        <v>0</v>
      </c>
      <c r="Z20" s="230">
        <v>0</v>
      </c>
      <c r="AA20" s="233">
        <v>0</v>
      </c>
    </row>
    <row r="21" spans="2:27" s="10" customFormat="1" ht="23.25" customHeight="1" x14ac:dyDescent="0.25">
      <c r="B21" s="33" t="s">
        <v>100</v>
      </c>
      <c r="C21" s="384" t="s">
        <v>99</v>
      </c>
      <c r="D21" s="93"/>
      <c r="E21" s="603" t="s">
        <v>26</v>
      </c>
      <c r="F21" s="603"/>
      <c r="G21" s="603"/>
      <c r="H21" s="603"/>
      <c r="I21" s="603"/>
      <c r="J21" s="603"/>
      <c r="K21" s="385">
        <v>234.00000000000006</v>
      </c>
      <c r="L21" s="44" t="s">
        <v>10</v>
      </c>
      <c r="M21" s="73"/>
      <c r="N21" s="228">
        <v>0</v>
      </c>
      <c r="O21" s="233">
        <v>0</v>
      </c>
      <c r="P21" s="228">
        <v>0</v>
      </c>
      <c r="Q21" s="233">
        <v>0</v>
      </c>
      <c r="R21" s="228">
        <v>0</v>
      </c>
      <c r="S21" s="233">
        <v>0</v>
      </c>
      <c r="T21" s="228">
        <v>0</v>
      </c>
      <c r="U21" s="233">
        <v>0</v>
      </c>
      <c r="V21" s="228">
        <v>0</v>
      </c>
      <c r="W21" s="233">
        <v>0</v>
      </c>
      <c r="X21" s="230">
        <v>0</v>
      </c>
      <c r="Y21" s="233">
        <v>0</v>
      </c>
      <c r="Z21" s="230">
        <v>0</v>
      </c>
      <c r="AA21" s="233">
        <v>0</v>
      </c>
    </row>
    <row r="22" spans="2:27" s="10" customFormat="1" ht="17.25" customHeight="1" x14ac:dyDescent="0.25">
      <c r="B22" s="33" t="s">
        <v>102</v>
      </c>
      <c r="C22" s="384" t="s">
        <v>101</v>
      </c>
      <c r="D22" s="93"/>
      <c r="E22" s="603" t="s">
        <v>26</v>
      </c>
      <c r="F22" s="603"/>
      <c r="G22" s="603"/>
      <c r="H22" s="603"/>
      <c r="I22" s="603"/>
      <c r="J22" s="603"/>
      <c r="K22" s="385">
        <v>6</v>
      </c>
      <c r="L22" s="44" t="s">
        <v>10</v>
      </c>
      <c r="M22" s="73"/>
      <c r="N22" s="228">
        <v>0</v>
      </c>
      <c r="O22" s="233">
        <v>0</v>
      </c>
      <c r="P22" s="228">
        <v>0</v>
      </c>
      <c r="Q22" s="233">
        <v>0</v>
      </c>
      <c r="R22" s="228">
        <v>0</v>
      </c>
      <c r="S22" s="233">
        <v>0</v>
      </c>
      <c r="T22" s="228">
        <v>0</v>
      </c>
      <c r="U22" s="233">
        <v>0</v>
      </c>
      <c r="V22" s="228">
        <v>0</v>
      </c>
      <c r="W22" s="233">
        <v>0</v>
      </c>
      <c r="X22" s="230">
        <v>0</v>
      </c>
      <c r="Y22" s="233">
        <v>0</v>
      </c>
      <c r="Z22" s="230">
        <v>0</v>
      </c>
      <c r="AA22" s="233">
        <v>0</v>
      </c>
    </row>
    <row r="23" spans="2:27" s="10" customFormat="1" ht="27.75" customHeight="1" x14ac:dyDescent="0.25">
      <c r="B23" s="33" t="s">
        <v>104</v>
      </c>
      <c r="C23" s="383" t="s">
        <v>103</v>
      </c>
      <c r="D23" s="93"/>
      <c r="E23" s="603" t="s">
        <v>105</v>
      </c>
      <c r="F23" s="603"/>
      <c r="G23" s="603"/>
      <c r="H23" s="603"/>
      <c r="I23" s="603"/>
      <c r="J23" s="603"/>
      <c r="K23" s="385">
        <v>48</v>
      </c>
      <c r="L23" s="44" t="s">
        <v>10</v>
      </c>
      <c r="M23" s="73"/>
      <c r="N23" s="228">
        <v>0</v>
      </c>
      <c r="O23" s="233">
        <v>0</v>
      </c>
      <c r="P23" s="228">
        <v>0</v>
      </c>
      <c r="Q23" s="233">
        <v>0</v>
      </c>
      <c r="R23" s="228">
        <v>0</v>
      </c>
      <c r="S23" s="233">
        <v>0</v>
      </c>
      <c r="T23" s="228">
        <v>0</v>
      </c>
      <c r="U23" s="233">
        <v>0</v>
      </c>
      <c r="V23" s="228">
        <v>0</v>
      </c>
      <c r="W23" s="233">
        <v>0</v>
      </c>
      <c r="X23" s="230">
        <v>0</v>
      </c>
      <c r="Y23" s="233">
        <v>0</v>
      </c>
      <c r="Z23" s="230">
        <v>0</v>
      </c>
      <c r="AA23" s="233">
        <v>0</v>
      </c>
    </row>
    <row r="24" spans="2:27" s="10" customFormat="1" ht="9.75" customHeight="1" x14ac:dyDescent="0.25">
      <c r="B24" s="33" t="s">
        <v>106</v>
      </c>
      <c r="C24" s="385" t="s">
        <v>101</v>
      </c>
      <c r="D24" s="93"/>
      <c r="E24" s="603" t="s">
        <v>26</v>
      </c>
      <c r="F24" s="603"/>
      <c r="G24" s="603"/>
      <c r="H24" s="603"/>
      <c r="I24" s="603"/>
      <c r="J24" s="603"/>
      <c r="K24" s="385">
        <v>6</v>
      </c>
      <c r="L24" s="44" t="s">
        <v>10</v>
      </c>
      <c r="M24" s="73"/>
      <c r="N24" s="228">
        <v>0</v>
      </c>
      <c r="O24" s="233">
        <v>0</v>
      </c>
      <c r="P24" s="228">
        <v>0</v>
      </c>
      <c r="Q24" s="233">
        <v>0</v>
      </c>
      <c r="R24" s="228">
        <v>0</v>
      </c>
      <c r="S24" s="233">
        <v>0</v>
      </c>
      <c r="T24" s="228">
        <v>0</v>
      </c>
      <c r="U24" s="233">
        <v>0</v>
      </c>
      <c r="V24" s="228">
        <v>0</v>
      </c>
      <c r="W24" s="233">
        <v>0</v>
      </c>
      <c r="X24" s="230">
        <v>0</v>
      </c>
      <c r="Y24" s="233">
        <v>0</v>
      </c>
      <c r="Z24" s="230">
        <v>0</v>
      </c>
      <c r="AA24" s="233">
        <v>0</v>
      </c>
    </row>
    <row r="25" spans="2:27" s="10" customFormat="1" ht="29.25" customHeight="1" x14ac:dyDescent="0.25">
      <c r="B25" s="32" t="s">
        <v>108</v>
      </c>
      <c r="C25" s="384" t="s">
        <v>107</v>
      </c>
      <c r="D25" s="93"/>
      <c r="E25" s="603" t="s">
        <v>26</v>
      </c>
      <c r="F25" s="603"/>
      <c r="G25" s="603"/>
      <c r="H25" s="603"/>
      <c r="I25" s="603"/>
      <c r="J25" s="603"/>
      <c r="K25" s="131">
        <v>49</v>
      </c>
      <c r="L25" s="44" t="s">
        <v>10</v>
      </c>
      <c r="M25" s="73"/>
      <c r="N25" s="228">
        <v>0</v>
      </c>
      <c r="O25" s="233">
        <v>0</v>
      </c>
      <c r="P25" s="228">
        <v>0</v>
      </c>
      <c r="Q25" s="233">
        <v>0</v>
      </c>
      <c r="R25" s="228">
        <v>0</v>
      </c>
      <c r="S25" s="233">
        <v>0</v>
      </c>
      <c r="T25" s="228">
        <v>0</v>
      </c>
      <c r="U25" s="233">
        <v>0</v>
      </c>
      <c r="V25" s="228">
        <v>0</v>
      </c>
      <c r="W25" s="233">
        <v>0</v>
      </c>
      <c r="X25" s="230">
        <v>0</v>
      </c>
      <c r="Y25" s="233">
        <v>0</v>
      </c>
      <c r="Z25" s="230">
        <v>0</v>
      </c>
      <c r="AA25" s="233">
        <v>0</v>
      </c>
    </row>
    <row r="26" spans="2:27" s="10" customFormat="1" ht="15" customHeight="1" x14ac:dyDescent="0.25">
      <c r="B26" s="33" t="s">
        <v>109</v>
      </c>
      <c r="C26" s="385" t="s">
        <v>110</v>
      </c>
      <c r="D26" s="93"/>
      <c r="E26" s="578" t="s">
        <v>26</v>
      </c>
      <c r="F26" s="578"/>
      <c r="G26" s="578"/>
      <c r="H26" s="578"/>
      <c r="I26" s="578"/>
      <c r="J26" s="578"/>
      <c r="K26" s="385">
        <v>6</v>
      </c>
      <c r="L26" s="44" t="s">
        <v>10</v>
      </c>
      <c r="M26" s="73"/>
      <c r="N26" s="228">
        <v>0</v>
      </c>
      <c r="O26" s="233">
        <v>0</v>
      </c>
      <c r="P26" s="228">
        <v>0</v>
      </c>
      <c r="Q26" s="233">
        <v>0</v>
      </c>
      <c r="R26" s="228">
        <v>0</v>
      </c>
      <c r="S26" s="233">
        <v>0</v>
      </c>
      <c r="T26" s="228">
        <v>0</v>
      </c>
      <c r="U26" s="233">
        <v>0</v>
      </c>
      <c r="V26" s="228">
        <v>0</v>
      </c>
      <c r="W26" s="233">
        <v>0</v>
      </c>
      <c r="X26" s="230">
        <v>0</v>
      </c>
      <c r="Y26" s="233">
        <v>0</v>
      </c>
      <c r="Z26" s="230">
        <v>0</v>
      </c>
      <c r="AA26" s="233">
        <v>0</v>
      </c>
    </row>
    <row r="27" spans="2:27" s="10" customFormat="1" ht="24.75" customHeight="1" x14ac:dyDescent="0.25">
      <c r="B27" s="33" t="s">
        <v>111</v>
      </c>
      <c r="C27" s="384" t="s">
        <v>178</v>
      </c>
      <c r="D27" s="96"/>
      <c r="E27" s="578" t="s">
        <v>26</v>
      </c>
      <c r="F27" s="578"/>
      <c r="G27" s="578"/>
      <c r="H27" s="578"/>
      <c r="I27" s="578"/>
      <c r="J27" s="578"/>
      <c r="K27" s="385">
        <v>19</v>
      </c>
      <c r="L27" s="44" t="s">
        <v>10</v>
      </c>
      <c r="M27" s="73"/>
      <c r="N27" s="228">
        <v>0</v>
      </c>
      <c r="O27" s="233">
        <v>0</v>
      </c>
      <c r="P27" s="228">
        <v>0</v>
      </c>
      <c r="Q27" s="233">
        <v>0</v>
      </c>
      <c r="R27" s="228">
        <v>0</v>
      </c>
      <c r="S27" s="233">
        <v>0</v>
      </c>
      <c r="T27" s="228">
        <v>0</v>
      </c>
      <c r="U27" s="233">
        <v>0</v>
      </c>
      <c r="V27" s="228">
        <v>0</v>
      </c>
      <c r="W27" s="233">
        <v>0</v>
      </c>
      <c r="X27" s="230">
        <v>0</v>
      </c>
      <c r="Y27" s="233">
        <v>0</v>
      </c>
      <c r="Z27" s="230">
        <v>0</v>
      </c>
      <c r="AA27" s="233">
        <v>0</v>
      </c>
    </row>
    <row r="28" spans="2:27" s="10" customFormat="1" ht="31.5" customHeight="1" thickBot="1" x14ac:dyDescent="0.3">
      <c r="B28" s="33" t="s">
        <v>112</v>
      </c>
      <c r="C28" s="384" t="s">
        <v>179</v>
      </c>
      <c r="D28" s="93"/>
      <c r="E28" s="578" t="s">
        <v>254</v>
      </c>
      <c r="F28" s="578"/>
      <c r="G28" s="578"/>
      <c r="H28" s="578"/>
      <c r="I28" s="578"/>
      <c r="J28" s="578"/>
      <c r="K28" s="385">
        <v>133</v>
      </c>
      <c r="L28" s="44" t="s">
        <v>10</v>
      </c>
      <c r="M28" s="73"/>
      <c r="N28" s="308">
        <v>0</v>
      </c>
      <c r="O28" s="235">
        <v>0</v>
      </c>
      <c r="P28" s="308">
        <v>0</v>
      </c>
      <c r="Q28" s="235">
        <v>0</v>
      </c>
      <c r="R28" s="308">
        <v>0</v>
      </c>
      <c r="S28" s="235">
        <v>0</v>
      </c>
      <c r="T28" s="308">
        <v>0</v>
      </c>
      <c r="U28" s="235">
        <v>0</v>
      </c>
      <c r="V28" s="308">
        <v>0</v>
      </c>
      <c r="W28" s="235">
        <v>0</v>
      </c>
      <c r="X28" s="234">
        <v>0</v>
      </c>
      <c r="Y28" s="235">
        <v>0</v>
      </c>
      <c r="Z28" s="234">
        <v>0</v>
      </c>
      <c r="AA28" s="235">
        <v>0</v>
      </c>
    </row>
    <row r="29" spans="2:27" s="10" customFormat="1" ht="16.5" customHeight="1" thickBot="1" x14ac:dyDescent="0.3">
      <c r="B29" s="224"/>
      <c r="C29" s="225"/>
      <c r="D29" s="226"/>
      <c r="E29" s="387"/>
      <c r="F29" s="387"/>
      <c r="G29" s="387"/>
      <c r="H29" s="387"/>
      <c r="I29" s="387"/>
      <c r="J29" s="387"/>
      <c r="K29" s="387"/>
      <c r="L29" s="227"/>
      <c r="M29" s="39" t="s">
        <v>228</v>
      </c>
      <c r="N29" s="381">
        <f>SUM(N15:N28)</f>
        <v>59</v>
      </c>
      <c r="O29" s="373">
        <f>SUM(O14:O27)</f>
        <v>0</v>
      </c>
      <c r="P29" s="381">
        <v>59</v>
      </c>
      <c r="Q29" s="373">
        <v>0</v>
      </c>
      <c r="R29" s="242">
        <v>57</v>
      </c>
      <c r="S29" s="237">
        <v>0</v>
      </c>
      <c r="T29" s="242">
        <f>SUM(T15:T28)</f>
        <v>57</v>
      </c>
      <c r="U29" s="237">
        <f>SUM(U14:U27)</f>
        <v>0</v>
      </c>
      <c r="V29" s="242">
        <f>SUM(V15:V28)</f>
        <v>57</v>
      </c>
      <c r="W29" s="237">
        <f>SUM(W14:W27)</f>
        <v>0</v>
      </c>
      <c r="X29" s="236">
        <v>48</v>
      </c>
      <c r="Y29" s="237">
        <v>0</v>
      </c>
      <c r="Z29" s="236">
        <f>SUM(Z14:Z27)</f>
        <v>30</v>
      </c>
      <c r="AA29" s="237">
        <f>SUM(AA14:AA27)</f>
        <v>0</v>
      </c>
    </row>
    <row r="30" spans="2:27" s="37" customFormat="1" ht="11.25" customHeight="1" thickBot="1" x14ac:dyDescent="0.3">
      <c r="B30" s="558" t="s">
        <v>160</v>
      </c>
      <c r="C30" s="559"/>
      <c r="D30" s="559"/>
      <c r="E30" s="559"/>
      <c r="F30" s="559"/>
      <c r="G30" s="559"/>
      <c r="H30" s="559"/>
      <c r="I30" s="559"/>
      <c r="J30" s="559"/>
      <c r="K30" s="559"/>
      <c r="L30" s="560"/>
      <c r="M30" s="98"/>
      <c r="N30" s="349"/>
      <c r="O30" s="350"/>
      <c r="P30" s="349"/>
      <c r="Q30" s="350"/>
      <c r="R30" s="349"/>
      <c r="S30" s="350"/>
      <c r="T30" s="349"/>
      <c r="U30" s="350"/>
      <c r="V30" s="349"/>
      <c r="W30" s="350"/>
      <c r="X30" s="349"/>
      <c r="Y30" s="350"/>
      <c r="Z30" s="349"/>
      <c r="AA30" s="350"/>
    </row>
    <row r="31" spans="2:27" s="9" customFormat="1" ht="18.75" customHeight="1" x14ac:dyDescent="0.25">
      <c r="B31" s="33" t="s">
        <v>114</v>
      </c>
      <c r="C31" s="384" t="s">
        <v>204</v>
      </c>
      <c r="D31" s="93"/>
      <c r="E31" s="578" t="s">
        <v>26</v>
      </c>
      <c r="F31" s="578"/>
      <c r="G31" s="578"/>
      <c r="H31" s="578"/>
      <c r="I31" s="578"/>
      <c r="J31" s="578"/>
      <c r="K31" s="385">
        <v>198</v>
      </c>
      <c r="L31" s="44" t="s">
        <v>10</v>
      </c>
      <c r="M31" s="73"/>
      <c r="N31" s="228">
        <v>0</v>
      </c>
      <c r="O31" s="229">
        <v>0</v>
      </c>
      <c r="P31" s="228">
        <v>0</v>
      </c>
      <c r="Q31" s="229">
        <v>0</v>
      </c>
      <c r="R31" s="228">
        <v>0</v>
      </c>
      <c r="S31" s="229">
        <v>0</v>
      </c>
      <c r="T31" s="228">
        <v>0</v>
      </c>
      <c r="U31" s="229">
        <v>0</v>
      </c>
      <c r="V31" s="228">
        <v>0</v>
      </c>
      <c r="W31" s="229">
        <v>0</v>
      </c>
      <c r="X31" s="228">
        <v>0</v>
      </c>
      <c r="Y31" s="229">
        <v>0</v>
      </c>
      <c r="Z31" s="228">
        <v>0</v>
      </c>
      <c r="AA31" s="229">
        <v>0</v>
      </c>
    </row>
    <row r="32" spans="2:27" s="9" customFormat="1" ht="15" customHeight="1" x14ac:dyDescent="0.25">
      <c r="B32" s="32" t="s">
        <v>116</v>
      </c>
      <c r="C32" s="385" t="s">
        <v>115</v>
      </c>
      <c r="D32" s="93"/>
      <c r="E32" s="578" t="s">
        <v>26</v>
      </c>
      <c r="F32" s="578"/>
      <c r="G32" s="578"/>
      <c r="H32" s="578"/>
      <c r="I32" s="578"/>
      <c r="J32" s="578"/>
      <c r="K32" s="385">
        <v>10</v>
      </c>
      <c r="L32" s="44" t="s">
        <v>10</v>
      </c>
      <c r="M32" s="73"/>
      <c r="N32" s="228">
        <v>0</v>
      </c>
      <c r="O32" s="233">
        <v>0</v>
      </c>
      <c r="P32" s="228">
        <v>0</v>
      </c>
      <c r="Q32" s="233">
        <v>0</v>
      </c>
      <c r="R32" s="230">
        <v>0</v>
      </c>
      <c r="S32" s="233">
        <v>0</v>
      </c>
      <c r="T32" s="230">
        <v>0</v>
      </c>
      <c r="U32" s="233">
        <v>0</v>
      </c>
      <c r="V32" s="230">
        <v>0</v>
      </c>
      <c r="W32" s="233">
        <v>0</v>
      </c>
      <c r="X32" s="230">
        <v>0</v>
      </c>
      <c r="Y32" s="233">
        <v>0</v>
      </c>
      <c r="Z32" s="230">
        <v>0</v>
      </c>
      <c r="AA32" s="233">
        <v>0</v>
      </c>
    </row>
    <row r="33" spans="2:27" s="9" customFormat="1" ht="15" customHeight="1" x14ac:dyDescent="0.25">
      <c r="B33" s="32" t="s">
        <v>117</v>
      </c>
      <c r="C33" s="385" t="s">
        <v>118</v>
      </c>
      <c r="D33" s="93"/>
      <c r="E33" s="578" t="s">
        <v>26</v>
      </c>
      <c r="F33" s="578"/>
      <c r="G33" s="578"/>
      <c r="H33" s="578"/>
      <c r="I33" s="578"/>
      <c r="J33" s="578"/>
      <c r="K33" s="385">
        <v>6</v>
      </c>
      <c r="L33" s="44" t="s">
        <v>10</v>
      </c>
      <c r="M33" s="73"/>
      <c r="N33" s="228">
        <v>0</v>
      </c>
      <c r="O33" s="233">
        <v>0</v>
      </c>
      <c r="P33" s="228">
        <v>0</v>
      </c>
      <c r="Q33" s="233">
        <v>0</v>
      </c>
      <c r="R33" s="230">
        <v>0</v>
      </c>
      <c r="S33" s="233">
        <v>0</v>
      </c>
      <c r="T33" s="230">
        <v>0</v>
      </c>
      <c r="U33" s="233">
        <v>0</v>
      </c>
      <c r="V33" s="230">
        <v>0</v>
      </c>
      <c r="W33" s="233">
        <v>0</v>
      </c>
      <c r="X33" s="230">
        <v>0</v>
      </c>
      <c r="Y33" s="233">
        <v>0</v>
      </c>
      <c r="Z33" s="230">
        <v>0</v>
      </c>
      <c r="AA33" s="233">
        <v>0</v>
      </c>
    </row>
    <row r="34" spans="2:27" s="9" customFormat="1" ht="27" customHeight="1" x14ac:dyDescent="0.25">
      <c r="B34" s="32" t="s">
        <v>120</v>
      </c>
      <c r="C34" s="384" t="s">
        <v>119</v>
      </c>
      <c r="D34" s="92"/>
      <c r="E34" s="578" t="s">
        <v>92</v>
      </c>
      <c r="F34" s="578"/>
      <c r="G34" s="578"/>
      <c r="H34" s="578"/>
      <c r="I34" s="578"/>
      <c r="J34" s="578"/>
      <c r="K34" s="385">
        <v>152</v>
      </c>
      <c r="L34" s="44" t="s">
        <v>91</v>
      </c>
      <c r="M34" s="73"/>
      <c r="N34" s="228">
        <v>86</v>
      </c>
      <c r="O34" s="239">
        <v>0</v>
      </c>
      <c r="P34" s="228">
        <v>86</v>
      </c>
      <c r="Q34" s="239">
        <v>0</v>
      </c>
      <c r="R34" s="310">
        <v>86</v>
      </c>
      <c r="S34" s="348">
        <v>0</v>
      </c>
      <c r="T34" s="310">
        <v>86</v>
      </c>
      <c r="U34" s="239">
        <v>0</v>
      </c>
      <c r="V34" s="232">
        <v>72</v>
      </c>
      <c r="W34" s="239">
        <v>0</v>
      </c>
      <c r="X34" s="232">
        <v>72</v>
      </c>
      <c r="Y34" s="239">
        <v>0</v>
      </c>
      <c r="Z34" s="232">
        <v>68</v>
      </c>
      <c r="AA34" s="239">
        <v>0</v>
      </c>
    </row>
    <row r="35" spans="2:27" s="9" customFormat="1" ht="16.5" customHeight="1" x14ac:dyDescent="0.25">
      <c r="B35" s="32" t="s">
        <v>121</v>
      </c>
      <c r="C35" s="385" t="s">
        <v>122</v>
      </c>
      <c r="D35" s="96"/>
      <c r="E35" s="578" t="s">
        <v>26</v>
      </c>
      <c r="F35" s="578"/>
      <c r="G35" s="578"/>
      <c r="H35" s="578"/>
      <c r="I35" s="578"/>
      <c r="J35" s="578"/>
      <c r="K35" s="385">
        <v>6</v>
      </c>
      <c r="L35" s="44" t="s">
        <v>10</v>
      </c>
      <c r="M35" s="73"/>
      <c r="N35" s="228">
        <v>0</v>
      </c>
      <c r="O35" s="239">
        <v>0</v>
      </c>
      <c r="P35" s="228">
        <v>0</v>
      </c>
      <c r="Q35" s="239">
        <v>0</v>
      </c>
      <c r="R35" s="232">
        <v>0</v>
      </c>
      <c r="S35" s="239">
        <v>0</v>
      </c>
      <c r="T35" s="232">
        <v>0</v>
      </c>
      <c r="U35" s="239">
        <v>0</v>
      </c>
      <c r="V35" s="232">
        <v>0</v>
      </c>
      <c r="W35" s="239">
        <v>0</v>
      </c>
      <c r="X35" s="232">
        <v>0</v>
      </c>
      <c r="Y35" s="239">
        <v>0</v>
      </c>
      <c r="Z35" s="232">
        <v>0</v>
      </c>
      <c r="AA35" s="239">
        <v>0</v>
      </c>
    </row>
    <row r="36" spans="2:27" s="9" customFormat="1" ht="24.75" customHeight="1" x14ac:dyDescent="0.25">
      <c r="B36" s="32" t="s">
        <v>123</v>
      </c>
      <c r="C36" s="384" t="s">
        <v>124</v>
      </c>
      <c r="D36" s="92"/>
      <c r="E36" s="578" t="s">
        <v>92</v>
      </c>
      <c r="F36" s="578"/>
      <c r="G36" s="578"/>
      <c r="H36" s="578"/>
      <c r="I36" s="578"/>
      <c r="J36" s="578"/>
      <c r="K36" s="385">
        <v>118</v>
      </c>
      <c r="L36" s="44" t="s">
        <v>91</v>
      </c>
      <c r="M36" s="73"/>
      <c r="N36" s="228">
        <v>40</v>
      </c>
      <c r="O36" s="239">
        <v>0</v>
      </c>
      <c r="P36" s="228">
        <v>40</v>
      </c>
      <c r="Q36" s="239">
        <v>0</v>
      </c>
      <c r="R36" s="232">
        <v>40</v>
      </c>
      <c r="S36" s="239">
        <v>0</v>
      </c>
      <c r="T36" s="232">
        <v>40</v>
      </c>
      <c r="U36" s="239">
        <v>0</v>
      </c>
      <c r="V36" s="232">
        <v>40</v>
      </c>
      <c r="W36" s="239">
        <v>0</v>
      </c>
      <c r="X36" s="232">
        <v>40</v>
      </c>
      <c r="Y36" s="239">
        <v>0</v>
      </c>
      <c r="Z36" s="232">
        <v>40</v>
      </c>
      <c r="AA36" s="239">
        <v>0</v>
      </c>
    </row>
    <row r="37" spans="2:27" s="9" customFormat="1" ht="15" customHeight="1" x14ac:dyDescent="0.25">
      <c r="B37" s="32" t="s">
        <v>125</v>
      </c>
      <c r="C37" s="385" t="s">
        <v>126</v>
      </c>
      <c r="D37" s="93"/>
      <c r="E37" s="578" t="s">
        <v>26</v>
      </c>
      <c r="F37" s="578"/>
      <c r="G37" s="578"/>
      <c r="H37" s="578"/>
      <c r="I37" s="578"/>
      <c r="J37" s="578"/>
      <c r="K37" s="385">
        <v>6</v>
      </c>
      <c r="L37" s="44" t="s">
        <v>10</v>
      </c>
      <c r="M37" s="73"/>
      <c r="N37" s="228">
        <v>0</v>
      </c>
      <c r="O37" s="239">
        <v>0</v>
      </c>
      <c r="P37" s="228">
        <v>0</v>
      </c>
      <c r="Q37" s="239">
        <v>0</v>
      </c>
      <c r="R37" s="232">
        <v>0</v>
      </c>
      <c r="S37" s="239">
        <v>0</v>
      </c>
      <c r="T37" s="232">
        <v>0</v>
      </c>
      <c r="U37" s="239">
        <v>0</v>
      </c>
      <c r="V37" s="232">
        <v>0</v>
      </c>
      <c r="W37" s="239">
        <v>0</v>
      </c>
      <c r="X37" s="232">
        <v>0</v>
      </c>
      <c r="Y37" s="239">
        <v>0</v>
      </c>
      <c r="Z37" s="232">
        <v>0</v>
      </c>
      <c r="AA37" s="239">
        <v>0</v>
      </c>
    </row>
    <row r="38" spans="2:27" s="9" customFormat="1" ht="26.25" customHeight="1" x14ac:dyDescent="0.25">
      <c r="B38" s="32" t="s">
        <v>127</v>
      </c>
      <c r="C38" s="384" t="s">
        <v>128</v>
      </c>
      <c r="D38" s="92"/>
      <c r="E38" s="578" t="s">
        <v>92</v>
      </c>
      <c r="F38" s="578"/>
      <c r="G38" s="578"/>
      <c r="H38" s="578"/>
      <c r="I38" s="578"/>
      <c r="J38" s="578"/>
      <c r="K38" s="385">
        <v>155</v>
      </c>
      <c r="L38" s="44" t="s">
        <v>25</v>
      </c>
      <c r="M38" s="73"/>
      <c r="N38" s="228">
        <v>89</v>
      </c>
      <c r="O38" s="348">
        <v>4</v>
      </c>
      <c r="P38" s="228">
        <v>89</v>
      </c>
      <c r="Q38" s="348">
        <v>4</v>
      </c>
      <c r="R38" s="232">
        <v>89</v>
      </c>
      <c r="S38" s="239">
        <v>4</v>
      </c>
      <c r="T38" s="232">
        <v>89</v>
      </c>
      <c r="U38" s="239">
        <v>0</v>
      </c>
      <c r="V38" s="232">
        <v>89</v>
      </c>
      <c r="W38" s="239">
        <v>0</v>
      </c>
      <c r="X38" s="232">
        <v>89</v>
      </c>
      <c r="Y38" s="239">
        <v>0</v>
      </c>
      <c r="Z38" s="232">
        <v>84</v>
      </c>
      <c r="AA38" s="239">
        <v>0</v>
      </c>
    </row>
    <row r="39" spans="2:27" s="9" customFormat="1" ht="15.75" customHeight="1" x14ac:dyDescent="0.25">
      <c r="B39" s="32" t="s">
        <v>129</v>
      </c>
      <c r="C39" s="384" t="s">
        <v>130</v>
      </c>
      <c r="D39" s="92"/>
      <c r="E39" s="578" t="s">
        <v>92</v>
      </c>
      <c r="F39" s="578"/>
      <c r="G39" s="578"/>
      <c r="H39" s="578"/>
      <c r="I39" s="578"/>
      <c r="J39" s="578"/>
      <c r="K39" s="385">
        <v>6</v>
      </c>
      <c r="L39" s="44" t="s">
        <v>10</v>
      </c>
      <c r="M39" s="73"/>
      <c r="N39" s="228">
        <v>1</v>
      </c>
      <c r="O39" s="239">
        <v>0</v>
      </c>
      <c r="P39" s="228">
        <v>1</v>
      </c>
      <c r="Q39" s="239">
        <v>0</v>
      </c>
      <c r="R39" s="232">
        <v>1</v>
      </c>
      <c r="S39" s="239">
        <v>0</v>
      </c>
      <c r="T39" s="232">
        <v>1</v>
      </c>
      <c r="U39" s="239">
        <v>0</v>
      </c>
      <c r="V39" s="232">
        <v>1</v>
      </c>
      <c r="W39" s="239">
        <v>0</v>
      </c>
      <c r="X39" s="232">
        <v>1</v>
      </c>
      <c r="Y39" s="239">
        <v>0</v>
      </c>
      <c r="Z39" s="232">
        <v>0</v>
      </c>
      <c r="AA39" s="239">
        <v>0</v>
      </c>
    </row>
    <row r="40" spans="2:27" s="9" customFormat="1" ht="26.25" customHeight="1" x14ac:dyDescent="0.25">
      <c r="B40" s="32" t="s">
        <v>131</v>
      </c>
      <c r="C40" s="384" t="s">
        <v>132</v>
      </c>
      <c r="D40" s="92"/>
      <c r="E40" s="578" t="s">
        <v>92</v>
      </c>
      <c r="F40" s="578"/>
      <c r="G40" s="578"/>
      <c r="H40" s="578"/>
      <c r="I40" s="578"/>
      <c r="J40" s="578"/>
      <c r="K40" s="385">
        <v>239</v>
      </c>
      <c r="L40" s="44" t="s">
        <v>91</v>
      </c>
      <c r="M40" s="73"/>
      <c r="N40" s="228">
        <v>116</v>
      </c>
      <c r="O40" s="239">
        <v>0</v>
      </c>
      <c r="P40" s="228">
        <v>116</v>
      </c>
      <c r="Q40" s="239">
        <v>0</v>
      </c>
      <c r="R40" s="310">
        <v>85</v>
      </c>
      <c r="S40" s="348">
        <v>0</v>
      </c>
      <c r="T40" s="310">
        <v>85</v>
      </c>
      <c r="U40" s="239">
        <v>0</v>
      </c>
      <c r="V40" s="232">
        <v>62</v>
      </c>
      <c r="W40" s="239">
        <v>0</v>
      </c>
      <c r="X40" s="232">
        <v>62</v>
      </c>
      <c r="Y40" s="239">
        <v>0</v>
      </c>
      <c r="Z40" s="232">
        <v>62</v>
      </c>
      <c r="AA40" s="239">
        <v>0</v>
      </c>
    </row>
    <row r="41" spans="2:27" s="9" customFormat="1" ht="15" customHeight="1" x14ac:dyDescent="0.25">
      <c r="B41" s="32" t="s">
        <v>133</v>
      </c>
      <c r="C41" s="384" t="s">
        <v>134</v>
      </c>
      <c r="D41" s="93"/>
      <c r="E41" s="578" t="s">
        <v>26</v>
      </c>
      <c r="F41" s="578"/>
      <c r="G41" s="578"/>
      <c r="H41" s="578"/>
      <c r="I41" s="578"/>
      <c r="J41" s="578"/>
      <c r="K41" s="385">
        <v>6</v>
      </c>
      <c r="L41" s="44" t="s">
        <v>10</v>
      </c>
      <c r="M41" s="73"/>
      <c r="N41" s="228">
        <v>0</v>
      </c>
      <c r="O41" s="233">
        <v>0</v>
      </c>
      <c r="P41" s="228">
        <v>0</v>
      </c>
      <c r="Q41" s="233">
        <v>0</v>
      </c>
      <c r="R41" s="230">
        <v>0</v>
      </c>
      <c r="S41" s="233">
        <v>0</v>
      </c>
      <c r="T41" s="230">
        <v>0</v>
      </c>
      <c r="U41" s="233">
        <v>0</v>
      </c>
      <c r="V41" s="230">
        <v>0</v>
      </c>
      <c r="W41" s="233">
        <v>0</v>
      </c>
      <c r="X41" s="230">
        <v>0</v>
      </c>
      <c r="Y41" s="233">
        <v>0</v>
      </c>
      <c r="Z41" s="230">
        <v>0</v>
      </c>
      <c r="AA41" s="233">
        <v>0</v>
      </c>
    </row>
    <row r="42" spans="2:27" s="9" customFormat="1" ht="26.25" customHeight="1" x14ac:dyDescent="0.25">
      <c r="B42" s="32" t="s">
        <v>135</v>
      </c>
      <c r="C42" s="384" t="s">
        <v>136</v>
      </c>
      <c r="D42" s="92"/>
      <c r="E42" s="578" t="s">
        <v>92</v>
      </c>
      <c r="F42" s="578"/>
      <c r="G42" s="578"/>
      <c r="H42" s="578"/>
      <c r="I42" s="578"/>
      <c r="J42" s="578"/>
      <c r="K42" s="385">
        <v>173</v>
      </c>
      <c r="L42" s="44" t="s">
        <v>91</v>
      </c>
      <c r="M42" s="73"/>
      <c r="N42" s="228">
        <v>25</v>
      </c>
      <c r="O42" s="233">
        <v>0</v>
      </c>
      <c r="P42" s="228">
        <v>24</v>
      </c>
      <c r="Q42" s="233">
        <v>0</v>
      </c>
      <c r="R42" s="230">
        <v>24</v>
      </c>
      <c r="S42" s="233">
        <v>0</v>
      </c>
      <c r="T42" s="230">
        <v>0</v>
      </c>
      <c r="U42" s="233">
        <v>0</v>
      </c>
      <c r="V42" s="230">
        <v>0</v>
      </c>
      <c r="W42" s="233">
        <v>0</v>
      </c>
      <c r="X42" s="230">
        <v>0</v>
      </c>
      <c r="Y42" s="233">
        <v>0</v>
      </c>
      <c r="Z42" s="230">
        <v>0</v>
      </c>
      <c r="AA42" s="233">
        <v>0</v>
      </c>
    </row>
    <row r="43" spans="2:27" s="9" customFormat="1" ht="17.25" customHeight="1" x14ac:dyDescent="0.25">
      <c r="B43" s="32" t="s">
        <v>137</v>
      </c>
      <c r="C43" s="384" t="s">
        <v>138</v>
      </c>
      <c r="D43" s="93"/>
      <c r="E43" s="578" t="s">
        <v>26</v>
      </c>
      <c r="F43" s="578"/>
      <c r="G43" s="578"/>
      <c r="H43" s="578"/>
      <c r="I43" s="578"/>
      <c r="J43" s="578"/>
      <c r="K43" s="385">
        <v>6</v>
      </c>
      <c r="L43" s="44" t="s">
        <v>10</v>
      </c>
      <c r="M43" s="73"/>
      <c r="N43" s="228">
        <v>0</v>
      </c>
      <c r="O43" s="233">
        <v>0</v>
      </c>
      <c r="P43" s="228">
        <v>0</v>
      </c>
      <c r="Q43" s="233">
        <v>0</v>
      </c>
      <c r="R43" s="230">
        <v>0</v>
      </c>
      <c r="S43" s="233">
        <v>0</v>
      </c>
      <c r="T43" s="230">
        <v>0</v>
      </c>
      <c r="U43" s="233">
        <v>0</v>
      </c>
      <c r="V43" s="230">
        <v>0</v>
      </c>
      <c r="W43" s="233">
        <v>0</v>
      </c>
      <c r="X43" s="230">
        <v>0</v>
      </c>
      <c r="Y43" s="233">
        <v>0</v>
      </c>
      <c r="Z43" s="230">
        <v>0</v>
      </c>
      <c r="AA43" s="233">
        <v>0</v>
      </c>
    </row>
    <row r="44" spans="2:27" s="9" customFormat="1" ht="21.75" customHeight="1" thickBot="1" x14ac:dyDescent="0.3">
      <c r="B44" s="32" t="s">
        <v>139</v>
      </c>
      <c r="C44" s="384" t="s">
        <v>140</v>
      </c>
      <c r="D44" s="92"/>
      <c r="E44" s="578" t="s">
        <v>92</v>
      </c>
      <c r="F44" s="578"/>
      <c r="G44" s="578"/>
      <c r="H44" s="578"/>
      <c r="I44" s="578"/>
      <c r="J44" s="578"/>
      <c r="K44" s="385">
        <v>69</v>
      </c>
      <c r="L44" s="44" t="s">
        <v>91</v>
      </c>
      <c r="M44" s="73"/>
      <c r="N44" s="228">
        <v>5</v>
      </c>
      <c r="O44" s="235">
        <v>0</v>
      </c>
      <c r="P44" s="228">
        <v>1</v>
      </c>
      <c r="Q44" s="235">
        <v>0</v>
      </c>
      <c r="R44" s="234">
        <v>0</v>
      </c>
      <c r="S44" s="235">
        <v>0</v>
      </c>
      <c r="T44" s="234">
        <v>0</v>
      </c>
      <c r="U44" s="235">
        <v>0</v>
      </c>
      <c r="V44" s="234">
        <v>0</v>
      </c>
      <c r="W44" s="235">
        <v>0</v>
      </c>
      <c r="X44" s="234">
        <v>0</v>
      </c>
      <c r="Y44" s="235">
        <v>0</v>
      </c>
      <c r="Z44" s="234">
        <v>0</v>
      </c>
      <c r="AA44" s="235">
        <v>0</v>
      </c>
    </row>
    <row r="45" spans="2:27" s="9" customFormat="1" ht="15.75" customHeight="1" thickBot="1" x14ac:dyDescent="0.3">
      <c r="B45" s="238"/>
      <c r="C45" s="225"/>
      <c r="D45" s="226"/>
      <c r="E45" s="387"/>
      <c r="F45" s="387"/>
      <c r="G45" s="387"/>
      <c r="H45" s="387"/>
      <c r="I45" s="387"/>
      <c r="J45" s="387"/>
      <c r="K45" s="387"/>
      <c r="L45" s="227"/>
      <c r="M45" s="39" t="s">
        <v>228</v>
      </c>
      <c r="N45" s="228">
        <f>SUM(N31:N44)</f>
        <v>362</v>
      </c>
      <c r="O45" s="241">
        <f>SUM(O31:O44)</f>
        <v>4</v>
      </c>
      <c r="P45" s="228">
        <v>357</v>
      </c>
      <c r="Q45" s="241">
        <v>4</v>
      </c>
      <c r="R45" s="240">
        <v>301</v>
      </c>
      <c r="S45" s="241">
        <v>4</v>
      </c>
      <c r="T45" s="240">
        <f>SUM(T31:T44)</f>
        <v>301</v>
      </c>
      <c r="U45" s="241">
        <f>SUM(U31:U44)</f>
        <v>0</v>
      </c>
      <c r="V45" s="240">
        <f>SUM(V31:V44)</f>
        <v>264</v>
      </c>
      <c r="W45" s="241">
        <f>SUM(W31:W44)</f>
        <v>0</v>
      </c>
      <c r="X45" s="240">
        <v>264</v>
      </c>
      <c r="Y45" s="241">
        <v>0</v>
      </c>
      <c r="Z45" s="240">
        <f>SUM(Z31:Z44)</f>
        <v>254</v>
      </c>
      <c r="AA45" s="241">
        <f>SUM(AA31:AA44)</f>
        <v>0</v>
      </c>
    </row>
    <row r="46" spans="2:27" s="37" customFormat="1" ht="10.5" customHeight="1" x14ac:dyDescent="0.25">
      <c r="B46" s="558" t="s">
        <v>161</v>
      </c>
      <c r="C46" s="559"/>
      <c r="D46" s="559"/>
      <c r="E46" s="559"/>
      <c r="F46" s="559"/>
      <c r="G46" s="559"/>
      <c r="H46" s="559"/>
      <c r="I46" s="559"/>
      <c r="J46" s="559"/>
      <c r="K46" s="559"/>
      <c r="L46" s="560"/>
      <c r="M46" s="98"/>
      <c r="N46" s="351"/>
      <c r="O46" s="352"/>
      <c r="P46" s="351"/>
      <c r="Q46" s="352"/>
      <c r="R46" s="351"/>
      <c r="S46" s="352"/>
      <c r="T46" s="351"/>
      <c r="U46" s="352"/>
      <c r="V46" s="351"/>
      <c r="W46" s="352"/>
      <c r="X46" s="351"/>
      <c r="Y46" s="352"/>
      <c r="Z46" s="351"/>
      <c r="AA46" s="352"/>
    </row>
    <row r="47" spans="2:27" s="9" customFormat="1" ht="20.25" customHeight="1" x14ac:dyDescent="0.25">
      <c r="B47" s="32" t="s">
        <v>142</v>
      </c>
      <c r="C47" s="384" t="s">
        <v>141</v>
      </c>
      <c r="D47" s="29"/>
      <c r="E47" s="579" t="s">
        <v>2</v>
      </c>
      <c r="F47" s="579"/>
      <c r="G47" s="579"/>
      <c r="H47" s="579"/>
      <c r="I47" s="579"/>
      <c r="J47" s="580"/>
      <c r="K47" s="385">
        <v>491</v>
      </c>
      <c r="L47" s="44" t="s">
        <v>4</v>
      </c>
      <c r="M47" s="73"/>
      <c r="N47" s="218"/>
      <c r="O47" s="219"/>
      <c r="P47" s="218"/>
      <c r="Q47" s="219"/>
      <c r="R47" s="218"/>
      <c r="S47" s="219"/>
      <c r="T47" s="218"/>
      <c r="U47" s="219"/>
      <c r="V47" s="218"/>
      <c r="W47" s="219"/>
      <c r="X47" s="218"/>
      <c r="Y47" s="219"/>
      <c r="Z47" s="218"/>
      <c r="AA47" s="219"/>
    </row>
    <row r="48" spans="2:27" s="84" customFormat="1" ht="11.25" customHeight="1" thickBot="1" x14ac:dyDescent="0.3">
      <c r="B48" s="558" t="s">
        <v>181</v>
      </c>
      <c r="C48" s="559"/>
      <c r="D48" s="559"/>
      <c r="E48" s="559"/>
      <c r="F48" s="559"/>
      <c r="G48" s="559"/>
      <c r="H48" s="559"/>
      <c r="I48" s="559"/>
      <c r="J48" s="559"/>
      <c r="K48" s="559"/>
      <c r="L48" s="560"/>
      <c r="M48" s="98"/>
      <c r="N48" s="353"/>
      <c r="O48" s="354"/>
      <c r="P48" s="353"/>
      <c r="Q48" s="354"/>
      <c r="R48" s="353"/>
      <c r="S48" s="354"/>
      <c r="T48" s="353"/>
      <c r="U48" s="354"/>
      <c r="V48" s="355"/>
      <c r="W48" s="356"/>
      <c r="X48" s="355"/>
      <c r="Y48" s="356"/>
      <c r="Z48" s="355"/>
      <c r="AA48" s="356"/>
    </row>
    <row r="49" spans="2:27" s="9" customFormat="1" ht="23.25" customHeight="1" x14ac:dyDescent="0.25">
      <c r="B49" s="32" t="s">
        <v>190</v>
      </c>
      <c r="C49" s="384" t="s">
        <v>193</v>
      </c>
      <c r="D49" s="86"/>
      <c r="E49" s="578" t="s">
        <v>26</v>
      </c>
      <c r="F49" s="578"/>
      <c r="G49" s="578"/>
      <c r="H49" s="578"/>
      <c r="I49" s="578"/>
      <c r="J49" s="578"/>
      <c r="K49" s="385">
        <v>348</v>
      </c>
      <c r="L49" s="44" t="s">
        <v>10</v>
      </c>
      <c r="M49" s="73"/>
      <c r="N49" s="228">
        <v>0</v>
      </c>
      <c r="O49" s="233">
        <v>0</v>
      </c>
      <c r="P49" s="228">
        <v>0</v>
      </c>
      <c r="Q49" s="233">
        <v>0</v>
      </c>
      <c r="R49" s="230">
        <v>0</v>
      </c>
      <c r="S49" s="233">
        <v>0</v>
      </c>
      <c r="T49" s="230">
        <v>0</v>
      </c>
      <c r="U49" s="233">
        <v>0</v>
      </c>
      <c r="V49" s="228">
        <v>0</v>
      </c>
      <c r="W49" s="229">
        <v>0</v>
      </c>
      <c r="X49" s="228">
        <v>0</v>
      </c>
      <c r="Y49" s="229">
        <v>0</v>
      </c>
      <c r="Z49" s="228">
        <v>0</v>
      </c>
      <c r="AA49" s="229">
        <v>0</v>
      </c>
    </row>
    <row r="50" spans="2:27" s="9" customFormat="1" ht="21" customHeight="1" x14ac:dyDescent="0.25">
      <c r="B50" s="32" t="s">
        <v>191</v>
      </c>
      <c r="C50" s="384" t="s">
        <v>192</v>
      </c>
      <c r="D50" s="86"/>
      <c r="E50" s="578" t="s">
        <v>26</v>
      </c>
      <c r="F50" s="578"/>
      <c r="G50" s="578"/>
      <c r="H50" s="578"/>
      <c r="I50" s="578"/>
      <c r="J50" s="578"/>
      <c r="K50" s="385">
        <v>6</v>
      </c>
      <c r="L50" s="44" t="s">
        <v>10</v>
      </c>
      <c r="M50" s="73"/>
      <c r="N50" s="228">
        <v>0</v>
      </c>
      <c r="O50" s="233">
        <v>0</v>
      </c>
      <c r="P50" s="228">
        <v>0</v>
      </c>
      <c r="Q50" s="233">
        <v>0</v>
      </c>
      <c r="R50" s="230">
        <v>0</v>
      </c>
      <c r="S50" s="233">
        <v>0</v>
      </c>
      <c r="T50" s="230">
        <v>0</v>
      </c>
      <c r="U50" s="233">
        <v>0</v>
      </c>
      <c r="V50" s="230">
        <v>0</v>
      </c>
      <c r="W50" s="233">
        <v>0</v>
      </c>
      <c r="X50" s="230">
        <v>0</v>
      </c>
      <c r="Y50" s="233">
        <v>0</v>
      </c>
      <c r="Z50" s="230">
        <v>0</v>
      </c>
      <c r="AA50" s="233">
        <v>0</v>
      </c>
    </row>
    <row r="51" spans="2:27" s="9" customFormat="1" ht="21" customHeight="1" x14ac:dyDescent="0.25">
      <c r="B51" s="32" t="s">
        <v>147</v>
      </c>
      <c r="C51" s="384" t="s">
        <v>146</v>
      </c>
      <c r="D51" s="86"/>
      <c r="E51" s="578" t="s">
        <v>26</v>
      </c>
      <c r="F51" s="578"/>
      <c r="G51" s="578"/>
      <c r="H51" s="578"/>
      <c r="I51" s="578"/>
      <c r="J51" s="578"/>
      <c r="K51" s="385">
        <v>175</v>
      </c>
      <c r="L51" s="44" t="s">
        <v>10</v>
      </c>
      <c r="M51" s="73"/>
      <c r="N51" s="228">
        <v>0</v>
      </c>
      <c r="O51" s="233">
        <v>0</v>
      </c>
      <c r="P51" s="228">
        <v>0</v>
      </c>
      <c r="Q51" s="233">
        <v>0</v>
      </c>
      <c r="R51" s="230">
        <v>0</v>
      </c>
      <c r="S51" s="233">
        <v>0</v>
      </c>
      <c r="T51" s="230">
        <v>0</v>
      </c>
      <c r="U51" s="233">
        <v>0</v>
      </c>
      <c r="V51" s="230">
        <v>0</v>
      </c>
      <c r="W51" s="233">
        <v>0</v>
      </c>
      <c r="X51" s="230">
        <v>0</v>
      </c>
      <c r="Y51" s="233">
        <v>0</v>
      </c>
      <c r="Z51" s="230">
        <v>0</v>
      </c>
      <c r="AA51" s="233">
        <v>0</v>
      </c>
    </row>
    <row r="52" spans="2:27" s="9" customFormat="1" ht="21" customHeight="1" x14ac:dyDescent="0.25">
      <c r="B52" s="32" t="s">
        <v>149</v>
      </c>
      <c r="C52" s="384" t="s">
        <v>148</v>
      </c>
      <c r="D52" s="86"/>
      <c r="E52" s="578" t="s">
        <v>26</v>
      </c>
      <c r="F52" s="578"/>
      <c r="G52" s="578"/>
      <c r="H52" s="578"/>
      <c r="I52" s="578"/>
      <c r="J52" s="578"/>
      <c r="K52" s="385">
        <v>87</v>
      </c>
      <c r="L52" s="44" t="s">
        <v>10</v>
      </c>
      <c r="M52" s="73"/>
      <c r="N52" s="228">
        <v>0</v>
      </c>
      <c r="O52" s="233">
        <v>0</v>
      </c>
      <c r="P52" s="228">
        <v>0</v>
      </c>
      <c r="Q52" s="233">
        <v>0</v>
      </c>
      <c r="R52" s="230">
        <v>0</v>
      </c>
      <c r="S52" s="233">
        <v>0</v>
      </c>
      <c r="T52" s="230">
        <v>0</v>
      </c>
      <c r="U52" s="233">
        <v>0</v>
      </c>
      <c r="V52" s="230">
        <v>0</v>
      </c>
      <c r="W52" s="233">
        <v>0</v>
      </c>
      <c r="X52" s="230">
        <v>0</v>
      </c>
      <c r="Y52" s="233">
        <v>0</v>
      </c>
      <c r="Z52" s="230">
        <v>0</v>
      </c>
      <c r="AA52" s="233">
        <v>0</v>
      </c>
    </row>
    <row r="53" spans="2:27" s="9" customFormat="1" ht="23.25" customHeight="1" x14ac:dyDescent="0.25">
      <c r="B53" s="32" t="s">
        <v>151</v>
      </c>
      <c r="C53" s="384" t="s">
        <v>150</v>
      </c>
      <c r="D53" s="86"/>
      <c r="E53" s="578" t="s">
        <v>26</v>
      </c>
      <c r="F53" s="578"/>
      <c r="G53" s="578"/>
      <c r="H53" s="578"/>
      <c r="I53" s="578"/>
      <c r="J53" s="578"/>
      <c r="K53" s="385">
        <v>466</v>
      </c>
      <c r="L53" s="44" t="s">
        <v>10</v>
      </c>
      <c r="M53" s="73"/>
      <c r="N53" s="228">
        <v>0</v>
      </c>
      <c r="O53" s="233">
        <v>0</v>
      </c>
      <c r="P53" s="228">
        <v>0</v>
      </c>
      <c r="Q53" s="233">
        <v>0</v>
      </c>
      <c r="R53" s="230">
        <v>0</v>
      </c>
      <c r="S53" s="233">
        <v>0</v>
      </c>
      <c r="T53" s="230">
        <v>0</v>
      </c>
      <c r="U53" s="233">
        <v>0</v>
      </c>
      <c r="V53" s="230">
        <v>0</v>
      </c>
      <c r="W53" s="233">
        <v>0</v>
      </c>
      <c r="X53" s="230">
        <v>0</v>
      </c>
      <c r="Y53" s="233">
        <v>0</v>
      </c>
      <c r="Z53" s="230">
        <v>0</v>
      </c>
      <c r="AA53" s="233">
        <v>0</v>
      </c>
    </row>
    <row r="54" spans="2:27" s="9" customFormat="1" ht="23.25" customHeight="1" x14ac:dyDescent="0.25">
      <c r="B54" s="32" t="s">
        <v>153</v>
      </c>
      <c r="C54" s="384" t="s">
        <v>152</v>
      </c>
      <c r="D54" s="97"/>
      <c r="E54" s="578" t="s">
        <v>26</v>
      </c>
      <c r="F54" s="578"/>
      <c r="G54" s="578"/>
      <c r="H54" s="578"/>
      <c r="I54" s="578"/>
      <c r="J54" s="578"/>
      <c r="K54" s="385">
        <v>12</v>
      </c>
      <c r="L54" s="44" t="s">
        <v>10</v>
      </c>
      <c r="M54" s="73"/>
      <c r="N54" s="228">
        <v>0</v>
      </c>
      <c r="O54" s="233">
        <v>0</v>
      </c>
      <c r="P54" s="228">
        <v>0</v>
      </c>
      <c r="Q54" s="233">
        <v>0</v>
      </c>
      <c r="R54" s="230">
        <v>0</v>
      </c>
      <c r="S54" s="233">
        <v>0</v>
      </c>
      <c r="T54" s="230">
        <v>0</v>
      </c>
      <c r="U54" s="233">
        <v>0</v>
      </c>
      <c r="V54" s="230">
        <v>0</v>
      </c>
      <c r="W54" s="233">
        <v>0</v>
      </c>
      <c r="X54" s="230">
        <v>0</v>
      </c>
      <c r="Y54" s="233">
        <v>0</v>
      </c>
      <c r="Z54" s="230">
        <v>0</v>
      </c>
      <c r="AA54" s="233">
        <v>0</v>
      </c>
    </row>
    <row r="55" spans="2:27" s="9" customFormat="1" ht="21" customHeight="1" x14ac:dyDescent="0.25">
      <c r="B55" s="32" t="s">
        <v>155</v>
      </c>
      <c r="C55" s="384" t="s">
        <v>154</v>
      </c>
      <c r="D55" s="97"/>
      <c r="E55" s="578" t="s">
        <v>26</v>
      </c>
      <c r="F55" s="578"/>
      <c r="G55" s="578"/>
      <c r="H55" s="578"/>
      <c r="I55" s="578"/>
      <c r="J55" s="578"/>
      <c r="K55" s="385">
        <v>149</v>
      </c>
      <c r="L55" s="44" t="s">
        <v>10</v>
      </c>
      <c r="M55" s="73"/>
      <c r="N55" s="228">
        <v>0</v>
      </c>
      <c r="O55" s="233">
        <v>0</v>
      </c>
      <c r="P55" s="228">
        <v>0</v>
      </c>
      <c r="Q55" s="233">
        <v>0</v>
      </c>
      <c r="R55" s="230">
        <v>0</v>
      </c>
      <c r="S55" s="233">
        <v>0</v>
      </c>
      <c r="T55" s="230">
        <v>0</v>
      </c>
      <c r="U55" s="233">
        <v>0</v>
      </c>
      <c r="V55" s="230">
        <v>0</v>
      </c>
      <c r="W55" s="233">
        <v>0</v>
      </c>
      <c r="X55" s="230">
        <v>0</v>
      </c>
      <c r="Y55" s="233">
        <v>0</v>
      </c>
      <c r="Z55" s="230">
        <v>0</v>
      </c>
      <c r="AA55" s="233">
        <v>0</v>
      </c>
    </row>
    <row r="56" spans="2:27" s="9" customFormat="1" ht="21" customHeight="1" x14ac:dyDescent="0.25">
      <c r="B56" s="32" t="s">
        <v>157</v>
      </c>
      <c r="C56" s="384" t="s">
        <v>156</v>
      </c>
      <c r="D56" s="97"/>
      <c r="E56" s="578" t="s">
        <v>26</v>
      </c>
      <c r="F56" s="578"/>
      <c r="G56" s="578"/>
      <c r="H56" s="578"/>
      <c r="I56" s="578"/>
      <c r="J56" s="578"/>
      <c r="K56" s="385">
        <v>6</v>
      </c>
      <c r="L56" s="44" t="s">
        <v>10</v>
      </c>
      <c r="M56" s="73"/>
      <c r="N56" s="228">
        <v>0</v>
      </c>
      <c r="O56" s="233">
        <v>0</v>
      </c>
      <c r="P56" s="228">
        <v>0</v>
      </c>
      <c r="Q56" s="233">
        <v>0</v>
      </c>
      <c r="R56" s="230">
        <v>0</v>
      </c>
      <c r="S56" s="233">
        <v>0</v>
      </c>
      <c r="T56" s="230">
        <v>0</v>
      </c>
      <c r="U56" s="233">
        <v>0</v>
      </c>
      <c r="V56" s="230">
        <v>0</v>
      </c>
      <c r="W56" s="233">
        <v>0</v>
      </c>
      <c r="X56" s="230">
        <v>0</v>
      </c>
      <c r="Y56" s="233">
        <v>0</v>
      </c>
      <c r="Z56" s="230">
        <v>0</v>
      </c>
      <c r="AA56" s="233">
        <v>0</v>
      </c>
    </row>
    <row r="57" spans="2:27" s="9" customFormat="1" ht="21" customHeight="1" thickBot="1" x14ac:dyDescent="0.3">
      <c r="B57" s="140" t="s">
        <v>159</v>
      </c>
      <c r="C57" s="141" t="s">
        <v>158</v>
      </c>
      <c r="D57" s="142"/>
      <c r="E57" s="604" t="s">
        <v>26</v>
      </c>
      <c r="F57" s="604"/>
      <c r="G57" s="604"/>
      <c r="H57" s="604"/>
      <c r="I57" s="604"/>
      <c r="J57" s="604"/>
      <c r="K57" s="386">
        <v>94</v>
      </c>
      <c r="L57" s="144" t="s">
        <v>10</v>
      </c>
      <c r="M57" s="73"/>
      <c r="N57" s="308">
        <v>0</v>
      </c>
      <c r="O57" s="235">
        <v>0</v>
      </c>
      <c r="P57" s="308">
        <v>0</v>
      </c>
      <c r="Q57" s="235">
        <v>0</v>
      </c>
      <c r="R57" s="230">
        <v>0</v>
      </c>
      <c r="S57" s="235">
        <v>0</v>
      </c>
      <c r="T57" s="234">
        <v>0</v>
      </c>
      <c r="U57" s="235">
        <v>0</v>
      </c>
      <c r="V57" s="234">
        <v>0</v>
      </c>
      <c r="W57" s="235">
        <v>0</v>
      </c>
      <c r="X57" s="234">
        <v>0</v>
      </c>
      <c r="Y57" s="235">
        <v>0</v>
      </c>
      <c r="Z57" s="234">
        <v>0</v>
      </c>
      <c r="AA57" s="235">
        <v>0</v>
      </c>
    </row>
    <row r="58" spans="2:27" s="6" customFormat="1" ht="12.75" customHeight="1" thickBot="1" x14ac:dyDescent="0.3">
      <c r="B58" s="145"/>
      <c r="C58" s="26"/>
      <c r="D58" s="146"/>
      <c r="E58" s="146"/>
      <c r="F58" s="26"/>
      <c r="G58" s="26"/>
      <c r="H58" s="26"/>
      <c r="I58" s="26"/>
      <c r="J58" s="156" t="s">
        <v>31</v>
      </c>
      <c r="K58" s="147">
        <f>SUM(K11:K57)</f>
        <v>3857</v>
      </c>
      <c r="L58" s="157"/>
      <c r="M58" s="39" t="s">
        <v>228</v>
      </c>
      <c r="N58" s="372">
        <f>SUM(N49:N57)</f>
        <v>0</v>
      </c>
      <c r="O58" s="242">
        <f>SUM(O49:O57)</f>
        <v>0</v>
      </c>
      <c r="P58" s="372">
        <v>0</v>
      </c>
      <c r="Q58" s="242">
        <v>0</v>
      </c>
      <c r="R58" s="242">
        <v>0</v>
      </c>
      <c r="S58" s="242">
        <v>0</v>
      </c>
      <c r="T58" s="242">
        <f t="shared" ref="T58:AA58" si="0">SUM(T49:T57)</f>
        <v>0</v>
      </c>
      <c r="U58" s="242">
        <f t="shared" si="0"/>
        <v>0</v>
      </c>
      <c r="V58" s="242">
        <f t="shared" si="0"/>
        <v>0</v>
      </c>
      <c r="W58" s="242">
        <f t="shared" si="0"/>
        <v>0</v>
      </c>
      <c r="X58" s="242">
        <f t="shared" si="0"/>
        <v>0</v>
      </c>
      <c r="Y58" s="242">
        <f t="shared" si="0"/>
        <v>0</v>
      </c>
      <c r="Z58" s="242">
        <f t="shared" si="0"/>
        <v>0</v>
      </c>
      <c r="AA58" s="242">
        <f t="shared" si="0"/>
        <v>0</v>
      </c>
    </row>
    <row r="59" spans="2:27" s="6" customFormat="1" ht="12.75" customHeight="1" thickBot="1" x14ac:dyDescent="0.3">
      <c r="B59" s="153"/>
      <c r="C59" s="3"/>
      <c r="D59" s="2"/>
      <c r="E59" s="2"/>
      <c r="F59" s="3"/>
      <c r="G59" s="3"/>
      <c r="H59" s="3"/>
      <c r="I59" s="3"/>
      <c r="J59" s="154"/>
      <c r="K59" s="155"/>
      <c r="L59" s="74"/>
      <c r="M59" s="74"/>
      <c r="N59" s="218"/>
      <c r="O59" s="219"/>
      <c r="P59" s="218"/>
      <c r="Q59" s="219"/>
      <c r="R59" s="218"/>
      <c r="S59" s="219"/>
      <c r="T59" s="218"/>
      <c r="U59" s="219"/>
      <c r="V59" s="218"/>
      <c r="W59" s="219"/>
      <c r="X59" s="218"/>
      <c r="Y59" s="219"/>
      <c r="Z59" s="218"/>
      <c r="AA59" s="219"/>
    </row>
    <row r="60" spans="2:27" s="6" customFormat="1" ht="23.25" thickBot="1" x14ac:dyDescent="0.3">
      <c r="B60" s="136" t="s">
        <v>3</v>
      </c>
      <c r="C60" s="570" t="s">
        <v>185</v>
      </c>
      <c r="D60" s="571"/>
      <c r="E60" s="571"/>
      <c r="F60" s="571"/>
      <c r="G60" s="571"/>
      <c r="H60" s="571"/>
      <c r="I60" s="137"/>
      <c r="J60" s="137"/>
      <c r="K60" s="138" t="s">
        <v>14</v>
      </c>
      <c r="L60" s="139" t="s">
        <v>16</v>
      </c>
      <c r="M60" s="71"/>
      <c r="N60" s="250" t="s">
        <v>226</v>
      </c>
      <c r="O60" s="251" t="s">
        <v>225</v>
      </c>
      <c r="P60" s="250" t="s">
        <v>226</v>
      </c>
      <c r="Q60" s="251" t="s">
        <v>225</v>
      </c>
      <c r="R60" s="250" t="s">
        <v>226</v>
      </c>
      <c r="S60" s="251" t="s">
        <v>225</v>
      </c>
      <c r="T60" s="250" t="s">
        <v>226</v>
      </c>
      <c r="U60" s="251" t="s">
        <v>225</v>
      </c>
      <c r="V60" s="250" t="s">
        <v>226</v>
      </c>
      <c r="W60" s="251" t="s">
        <v>225</v>
      </c>
      <c r="X60" s="250" t="s">
        <v>226</v>
      </c>
      <c r="Y60" s="251" t="s">
        <v>225</v>
      </c>
      <c r="Z60" s="250" t="s">
        <v>226</v>
      </c>
      <c r="AA60" s="251" t="s">
        <v>225</v>
      </c>
    </row>
    <row r="61" spans="2:27" s="11" customFormat="1" ht="11.25" x14ac:dyDescent="0.2">
      <c r="B61" s="132" t="s">
        <v>15</v>
      </c>
      <c r="C61" s="572"/>
      <c r="D61" s="573"/>
      <c r="E61" s="573"/>
      <c r="F61" s="573"/>
      <c r="G61" s="573"/>
      <c r="H61" s="574"/>
      <c r="I61" s="133"/>
      <c r="J61" s="133"/>
      <c r="K61" s="134" t="s">
        <v>32</v>
      </c>
      <c r="L61" s="135"/>
      <c r="M61" s="72"/>
      <c r="N61" s="228">
        <v>0</v>
      </c>
      <c r="O61" s="215">
        <v>0</v>
      </c>
      <c r="P61" s="228">
        <v>0</v>
      </c>
      <c r="Q61" s="215">
        <v>0</v>
      </c>
      <c r="R61" s="214">
        <v>0</v>
      </c>
      <c r="S61" s="215">
        <v>0</v>
      </c>
      <c r="T61" s="214">
        <v>0</v>
      </c>
      <c r="U61" s="215">
        <v>0</v>
      </c>
      <c r="V61" s="214">
        <v>0</v>
      </c>
      <c r="W61" s="215">
        <v>0</v>
      </c>
      <c r="X61" s="214">
        <v>0</v>
      </c>
      <c r="Y61" s="215">
        <v>0</v>
      </c>
      <c r="Z61" s="214">
        <v>0</v>
      </c>
      <c r="AA61" s="215">
        <v>0</v>
      </c>
    </row>
    <row r="62" spans="2:27" s="37" customFormat="1" ht="10.5" customHeight="1" x14ac:dyDescent="0.25">
      <c r="B62" s="558" t="s">
        <v>184</v>
      </c>
      <c r="C62" s="559"/>
      <c r="D62" s="559"/>
      <c r="E62" s="559"/>
      <c r="F62" s="559"/>
      <c r="G62" s="559"/>
      <c r="H62" s="559"/>
      <c r="I62" s="559"/>
      <c r="J62" s="559"/>
      <c r="K62" s="559"/>
      <c r="L62" s="560"/>
      <c r="M62" s="98"/>
      <c r="N62" s="374"/>
      <c r="O62" s="358"/>
      <c r="P62" s="374"/>
      <c r="Q62" s="358"/>
      <c r="R62" s="357"/>
      <c r="S62" s="358"/>
      <c r="T62" s="357"/>
      <c r="U62" s="358"/>
      <c r="V62" s="357"/>
      <c r="W62" s="358"/>
      <c r="X62" s="357"/>
      <c r="Y62" s="358"/>
      <c r="Z62" s="357"/>
      <c r="AA62" s="358"/>
    </row>
    <row r="63" spans="2:27" s="37" customFormat="1" ht="12.75" customHeight="1" x14ac:dyDescent="0.25">
      <c r="B63" s="33" t="s">
        <v>196</v>
      </c>
      <c r="C63" s="385" t="s">
        <v>197</v>
      </c>
      <c r="D63" s="130"/>
      <c r="E63" s="567" t="s">
        <v>26</v>
      </c>
      <c r="F63" s="568"/>
      <c r="G63" s="568"/>
      <c r="H63" s="568"/>
      <c r="I63" s="568"/>
      <c r="J63" s="569"/>
      <c r="K63" s="385">
        <v>143</v>
      </c>
      <c r="L63" s="44" t="s">
        <v>10</v>
      </c>
      <c r="M63" s="98"/>
      <c r="N63" s="228">
        <v>0</v>
      </c>
      <c r="O63" s="215">
        <v>0</v>
      </c>
      <c r="P63" s="228">
        <v>0</v>
      </c>
      <c r="Q63" s="215">
        <v>0</v>
      </c>
      <c r="R63" s="214">
        <v>0</v>
      </c>
      <c r="S63" s="215">
        <v>0</v>
      </c>
      <c r="T63" s="214">
        <v>0</v>
      </c>
      <c r="U63" s="215">
        <v>0</v>
      </c>
      <c r="V63" s="214">
        <v>0</v>
      </c>
      <c r="W63" s="215">
        <v>0</v>
      </c>
      <c r="X63" s="214">
        <v>0</v>
      </c>
      <c r="Y63" s="215">
        <v>0</v>
      </c>
      <c r="Z63" s="214">
        <v>0</v>
      </c>
      <c r="AA63" s="215">
        <v>0</v>
      </c>
    </row>
    <row r="64" spans="2:27" s="9" customFormat="1" ht="15" customHeight="1" x14ac:dyDescent="0.25">
      <c r="B64" s="33" t="s">
        <v>162</v>
      </c>
      <c r="C64" s="385" t="s">
        <v>163</v>
      </c>
      <c r="D64" s="130"/>
      <c r="E64" s="567" t="s">
        <v>26</v>
      </c>
      <c r="F64" s="568"/>
      <c r="G64" s="568"/>
      <c r="H64" s="568"/>
      <c r="I64" s="568"/>
      <c r="J64" s="569"/>
      <c r="K64" s="385">
        <v>6</v>
      </c>
      <c r="L64" s="44" t="s">
        <v>10</v>
      </c>
      <c r="M64" s="73"/>
      <c r="N64" s="228">
        <v>0</v>
      </c>
      <c r="O64" s="215">
        <v>0</v>
      </c>
      <c r="P64" s="228">
        <v>0</v>
      </c>
      <c r="Q64" s="215">
        <v>0</v>
      </c>
      <c r="R64" s="214">
        <v>0</v>
      </c>
      <c r="S64" s="215">
        <v>0</v>
      </c>
      <c r="T64" s="214">
        <v>0</v>
      </c>
      <c r="U64" s="215">
        <v>0</v>
      </c>
      <c r="V64" s="214">
        <v>0</v>
      </c>
      <c r="W64" s="215">
        <v>0</v>
      </c>
      <c r="X64" s="214">
        <v>0</v>
      </c>
      <c r="Y64" s="215">
        <v>0</v>
      </c>
      <c r="Z64" s="214">
        <v>0</v>
      </c>
      <c r="AA64" s="215">
        <v>0</v>
      </c>
    </row>
    <row r="65" spans="2:27" s="9" customFormat="1" ht="14.25" customHeight="1" x14ac:dyDescent="0.25">
      <c r="B65" s="33" t="s">
        <v>164</v>
      </c>
      <c r="C65" s="385" t="s">
        <v>165</v>
      </c>
      <c r="D65" s="28"/>
      <c r="E65" s="567" t="s">
        <v>26</v>
      </c>
      <c r="F65" s="568"/>
      <c r="G65" s="568"/>
      <c r="H65" s="568"/>
      <c r="I65" s="568"/>
      <c r="J65" s="569"/>
      <c r="K65" s="385">
        <v>150</v>
      </c>
      <c r="L65" s="44" t="s">
        <v>10</v>
      </c>
      <c r="M65" s="73"/>
      <c r="N65" s="228">
        <v>0</v>
      </c>
      <c r="O65" s="215">
        <v>0</v>
      </c>
      <c r="P65" s="228">
        <v>0</v>
      </c>
      <c r="Q65" s="215">
        <v>0</v>
      </c>
      <c r="R65" s="214">
        <v>0</v>
      </c>
      <c r="S65" s="215">
        <v>0</v>
      </c>
      <c r="T65" s="214">
        <v>0</v>
      </c>
      <c r="U65" s="215">
        <v>0</v>
      </c>
      <c r="V65" s="214">
        <v>0</v>
      </c>
      <c r="W65" s="215">
        <v>0</v>
      </c>
      <c r="X65" s="214">
        <v>0</v>
      </c>
      <c r="Y65" s="215">
        <v>0</v>
      </c>
      <c r="Z65" s="214">
        <v>0</v>
      </c>
      <c r="AA65" s="215">
        <v>0</v>
      </c>
    </row>
    <row r="66" spans="2:27" s="37" customFormat="1" ht="10.5" customHeight="1" x14ac:dyDescent="0.25">
      <c r="B66" s="558" t="s">
        <v>180</v>
      </c>
      <c r="C66" s="559"/>
      <c r="D66" s="559"/>
      <c r="E66" s="559"/>
      <c r="F66" s="559"/>
      <c r="G66" s="559"/>
      <c r="H66" s="559"/>
      <c r="I66" s="559"/>
      <c r="J66" s="559"/>
      <c r="K66" s="559"/>
      <c r="L66" s="560"/>
      <c r="M66" s="98"/>
      <c r="N66" s="357"/>
      <c r="O66" s="358"/>
      <c r="P66" s="357"/>
      <c r="Q66" s="358"/>
      <c r="R66" s="357"/>
      <c r="S66" s="358"/>
      <c r="T66" s="357"/>
      <c r="U66" s="358"/>
      <c r="V66" s="357"/>
      <c r="W66" s="358"/>
      <c r="X66" s="357"/>
      <c r="Y66" s="358"/>
      <c r="Z66" s="357"/>
      <c r="AA66" s="358"/>
    </row>
    <row r="67" spans="2:27" s="9" customFormat="1" ht="15.75" customHeight="1" x14ac:dyDescent="0.25">
      <c r="B67" s="33" t="s">
        <v>167</v>
      </c>
      <c r="C67" s="385" t="s">
        <v>166</v>
      </c>
      <c r="D67" s="28"/>
      <c r="E67" s="567" t="s">
        <v>26</v>
      </c>
      <c r="F67" s="568"/>
      <c r="G67" s="568"/>
      <c r="H67" s="568"/>
      <c r="I67" s="568"/>
      <c r="J67" s="569"/>
      <c r="K67" s="385">
        <v>30</v>
      </c>
      <c r="L67" s="44" t="s">
        <v>10</v>
      </c>
      <c r="M67" s="73"/>
      <c r="N67" s="228">
        <v>0</v>
      </c>
      <c r="O67" s="215">
        <v>0</v>
      </c>
      <c r="P67" s="228">
        <v>0</v>
      </c>
      <c r="Q67" s="215">
        <v>0</v>
      </c>
      <c r="R67" s="214">
        <v>0</v>
      </c>
      <c r="S67" s="215">
        <v>0</v>
      </c>
      <c r="T67" s="214">
        <v>0</v>
      </c>
      <c r="U67" s="215">
        <v>0</v>
      </c>
      <c r="V67" s="214">
        <v>0</v>
      </c>
      <c r="W67" s="215">
        <v>0</v>
      </c>
      <c r="X67" s="214">
        <v>0</v>
      </c>
      <c r="Y67" s="215">
        <v>0</v>
      </c>
      <c r="Z67" s="214">
        <v>0</v>
      </c>
      <c r="AA67" s="215">
        <v>0</v>
      </c>
    </row>
    <row r="68" spans="2:27" s="9" customFormat="1" ht="15.75" customHeight="1" x14ac:dyDescent="0.25">
      <c r="B68" s="33" t="s">
        <v>169</v>
      </c>
      <c r="C68" s="385" t="s">
        <v>168</v>
      </c>
      <c r="D68" s="28"/>
      <c r="E68" s="567" t="s">
        <v>26</v>
      </c>
      <c r="F68" s="568"/>
      <c r="G68" s="568"/>
      <c r="H68" s="568"/>
      <c r="I68" s="568"/>
      <c r="J68" s="569"/>
      <c r="K68" s="28">
        <v>6</v>
      </c>
      <c r="L68" s="44" t="s">
        <v>10</v>
      </c>
      <c r="M68" s="73"/>
      <c r="N68" s="228">
        <v>0</v>
      </c>
      <c r="O68" s="215">
        <v>0</v>
      </c>
      <c r="P68" s="228">
        <v>0</v>
      </c>
      <c r="Q68" s="215">
        <v>0</v>
      </c>
      <c r="R68" s="228">
        <v>0</v>
      </c>
      <c r="S68" s="215">
        <v>0</v>
      </c>
      <c r="T68" s="214">
        <v>0</v>
      </c>
      <c r="U68" s="215">
        <v>0</v>
      </c>
      <c r="V68" s="214">
        <v>0</v>
      </c>
      <c r="W68" s="215">
        <v>0</v>
      </c>
      <c r="X68" s="214">
        <v>0</v>
      </c>
      <c r="Y68" s="215">
        <v>0</v>
      </c>
      <c r="Z68" s="214">
        <v>0</v>
      </c>
      <c r="AA68" s="215">
        <v>0</v>
      </c>
    </row>
    <row r="69" spans="2:27" s="9" customFormat="1" ht="12" customHeight="1" x14ac:dyDescent="0.25">
      <c r="B69" s="33" t="s">
        <v>171</v>
      </c>
      <c r="C69" s="390" t="s">
        <v>170</v>
      </c>
      <c r="D69" s="28"/>
      <c r="E69" s="567" t="s">
        <v>26</v>
      </c>
      <c r="F69" s="568"/>
      <c r="G69" s="568"/>
      <c r="H69" s="568"/>
      <c r="I69" s="568"/>
      <c r="J69" s="569"/>
      <c r="K69" s="28">
        <v>123</v>
      </c>
      <c r="L69" s="44" t="s">
        <v>10</v>
      </c>
      <c r="M69" s="73"/>
      <c r="N69" s="228">
        <v>0</v>
      </c>
      <c r="O69" s="215">
        <v>0</v>
      </c>
      <c r="P69" s="228">
        <v>0</v>
      </c>
      <c r="Q69" s="215">
        <v>0</v>
      </c>
      <c r="R69" s="228">
        <v>0</v>
      </c>
      <c r="S69" s="215">
        <v>0</v>
      </c>
      <c r="T69" s="214">
        <v>0</v>
      </c>
      <c r="U69" s="215">
        <v>0</v>
      </c>
      <c r="V69" s="214">
        <v>0</v>
      </c>
      <c r="W69" s="215">
        <v>0</v>
      </c>
      <c r="X69" s="214">
        <v>0</v>
      </c>
      <c r="Y69" s="215">
        <v>0</v>
      </c>
      <c r="Z69" s="214">
        <v>0</v>
      </c>
      <c r="AA69" s="215">
        <v>0</v>
      </c>
    </row>
    <row r="70" spans="2:27" s="9" customFormat="1" ht="12.75" customHeight="1" x14ac:dyDescent="0.25">
      <c r="B70" s="33" t="s">
        <v>173</v>
      </c>
      <c r="C70" s="385" t="s">
        <v>172</v>
      </c>
      <c r="D70" s="28"/>
      <c r="E70" s="567" t="s">
        <v>26</v>
      </c>
      <c r="F70" s="568"/>
      <c r="G70" s="568"/>
      <c r="H70" s="568"/>
      <c r="I70" s="568"/>
      <c r="J70" s="569"/>
      <c r="K70" s="28">
        <v>6</v>
      </c>
      <c r="L70" s="44" t="s">
        <v>10</v>
      </c>
      <c r="M70" s="73"/>
      <c r="N70" s="228">
        <v>0</v>
      </c>
      <c r="O70" s="215">
        <v>0</v>
      </c>
      <c r="P70" s="228">
        <v>0</v>
      </c>
      <c r="Q70" s="215">
        <v>0</v>
      </c>
      <c r="R70" s="228">
        <v>0</v>
      </c>
      <c r="S70" s="215">
        <v>0</v>
      </c>
      <c r="T70" s="214">
        <v>0</v>
      </c>
      <c r="U70" s="215">
        <v>0</v>
      </c>
      <c r="V70" s="214">
        <v>0</v>
      </c>
      <c r="W70" s="215">
        <v>0</v>
      </c>
      <c r="X70" s="214">
        <v>0</v>
      </c>
      <c r="Y70" s="215">
        <v>0</v>
      </c>
      <c r="Z70" s="214">
        <v>0</v>
      </c>
      <c r="AA70" s="215">
        <v>0</v>
      </c>
    </row>
    <row r="71" spans="2:27" s="9" customFormat="1" ht="18.75" customHeight="1" x14ac:dyDescent="0.25">
      <c r="B71" s="33" t="s">
        <v>174</v>
      </c>
      <c r="C71" s="385" t="s">
        <v>175</v>
      </c>
      <c r="D71" s="28"/>
      <c r="E71" s="567" t="s">
        <v>26</v>
      </c>
      <c r="F71" s="568"/>
      <c r="G71" s="568"/>
      <c r="H71" s="568"/>
      <c r="I71" s="568"/>
      <c r="J71" s="569"/>
      <c r="K71" s="28">
        <v>50</v>
      </c>
      <c r="L71" s="44" t="s">
        <v>10</v>
      </c>
      <c r="M71" s="73"/>
      <c r="N71" s="228">
        <v>0</v>
      </c>
      <c r="O71" s="215">
        <v>0</v>
      </c>
      <c r="P71" s="228">
        <v>0</v>
      </c>
      <c r="Q71" s="215">
        <v>0</v>
      </c>
      <c r="R71" s="214">
        <v>0</v>
      </c>
      <c r="S71" s="215">
        <v>0</v>
      </c>
      <c r="T71" s="214">
        <v>0</v>
      </c>
      <c r="U71" s="215">
        <v>0</v>
      </c>
      <c r="V71" s="214">
        <v>0</v>
      </c>
      <c r="W71" s="215">
        <v>0</v>
      </c>
      <c r="X71" s="214">
        <v>0</v>
      </c>
      <c r="Y71" s="215">
        <v>0</v>
      </c>
      <c r="Z71" s="214">
        <v>0</v>
      </c>
      <c r="AA71" s="215">
        <v>0</v>
      </c>
    </row>
    <row r="72" spans="2:27" s="9" customFormat="1" ht="15.6" customHeight="1" thickBot="1" x14ac:dyDescent="0.3">
      <c r="B72" s="103"/>
      <c r="C72" s="14" t="s">
        <v>176</v>
      </c>
      <c r="D72" s="31"/>
      <c r="E72" s="14" t="s">
        <v>2</v>
      </c>
      <c r="F72" s="14"/>
      <c r="G72" s="14"/>
      <c r="H72" s="14"/>
      <c r="I72" s="104"/>
      <c r="J72" s="105"/>
      <c r="K72" s="106"/>
      <c r="L72" s="107" t="s">
        <v>4</v>
      </c>
      <c r="M72" s="73"/>
      <c r="N72" s="218"/>
      <c r="O72" s="219"/>
      <c r="P72" s="218"/>
      <c r="Q72" s="219"/>
      <c r="R72" s="218"/>
      <c r="S72" s="219"/>
      <c r="T72" s="218"/>
      <c r="U72" s="219"/>
      <c r="V72" s="218"/>
      <c r="W72" s="219"/>
      <c r="X72" s="218"/>
      <c r="Y72" s="219"/>
      <c r="Z72" s="218"/>
      <c r="AA72" s="219"/>
    </row>
    <row r="73" spans="2:27" s="9" customFormat="1" ht="12" thickBot="1" x14ac:dyDescent="0.3">
      <c r="B73" s="34"/>
      <c r="C73" s="35"/>
      <c r="D73" s="36"/>
      <c r="E73" s="36"/>
      <c r="F73" s="35"/>
      <c r="G73" s="35"/>
      <c r="H73" s="35"/>
      <c r="I73" s="35"/>
      <c r="J73" s="101" t="s">
        <v>31</v>
      </c>
      <c r="K73" s="38">
        <f>SUM(K62:K72)</f>
        <v>514</v>
      </c>
      <c r="L73" s="102"/>
      <c r="M73" s="39" t="s">
        <v>228</v>
      </c>
      <c r="N73" s="372">
        <f>SUM(N61:N72)</f>
        <v>0</v>
      </c>
      <c r="O73" s="359">
        <f>SUM(O61:O72)</f>
        <v>0</v>
      </c>
      <c r="P73" s="372">
        <v>0</v>
      </c>
      <c r="Q73" s="359">
        <v>0</v>
      </c>
      <c r="R73" s="359">
        <v>0</v>
      </c>
      <c r="S73" s="359">
        <v>0</v>
      </c>
      <c r="T73" s="359">
        <f t="shared" ref="T73:AA73" si="1">SUM(T61:T72)</f>
        <v>0</v>
      </c>
      <c r="U73" s="359">
        <f t="shared" si="1"/>
        <v>0</v>
      </c>
      <c r="V73" s="359">
        <f t="shared" si="1"/>
        <v>0</v>
      </c>
      <c r="W73" s="359">
        <f t="shared" si="1"/>
        <v>0</v>
      </c>
      <c r="X73" s="359">
        <f t="shared" si="1"/>
        <v>0</v>
      </c>
      <c r="Y73" s="359">
        <f t="shared" si="1"/>
        <v>0</v>
      </c>
      <c r="Z73" s="359">
        <f t="shared" si="1"/>
        <v>0</v>
      </c>
      <c r="AA73" s="360">
        <f t="shared" si="1"/>
        <v>0</v>
      </c>
    </row>
    <row r="74" spans="2:27" s="6" customFormat="1" ht="15.75" thickBot="1" x14ac:dyDescent="0.3">
      <c r="B74" s="8"/>
      <c r="C74"/>
      <c r="D74" s="2"/>
      <c r="E74" s="1"/>
      <c r="F74"/>
      <c r="G74"/>
      <c r="H74"/>
      <c r="I74"/>
      <c r="J74"/>
      <c r="K74" s="11"/>
      <c r="L74" s="30"/>
      <c r="M74" s="74"/>
      <c r="N74" s="218"/>
      <c r="O74" s="219"/>
      <c r="P74" s="218"/>
      <c r="Q74" s="219"/>
      <c r="R74" s="218"/>
      <c r="S74" s="219"/>
      <c r="T74" s="218"/>
      <c r="U74" s="219"/>
      <c r="V74" s="218"/>
      <c r="W74" s="219"/>
      <c r="X74" s="218"/>
      <c r="Y74" s="219"/>
      <c r="Z74" s="218"/>
      <c r="AA74" s="219"/>
    </row>
    <row r="75" spans="2:27" s="6" customFormat="1" ht="23.25" thickBot="1" x14ac:dyDescent="0.3">
      <c r="B75" s="136" t="s">
        <v>3</v>
      </c>
      <c r="C75" s="570" t="s">
        <v>240</v>
      </c>
      <c r="D75" s="571"/>
      <c r="E75" s="571"/>
      <c r="F75" s="571"/>
      <c r="G75" s="571"/>
      <c r="H75" s="571"/>
      <c r="I75" s="137"/>
      <c r="J75" s="137"/>
      <c r="K75" s="138" t="s">
        <v>14</v>
      </c>
      <c r="L75" s="139" t="s">
        <v>16</v>
      </c>
      <c r="M75" s="71"/>
      <c r="N75" s="250" t="s">
        <v>226</v>
      </c>
      <c r="O75" s="251" t="s">
        <v>225</v>
      </c>
      <c r="P75" s="250" t="s">
        <v>226</v>
      </c>
      <c r="Q75" s="251" t="s">
        <v>225</v>
      </c>
      <c r="R75" s="250" t="s">
        <v>226</v>
      </c>
      <c r="S75" s="251" t="s">
        <v>225</v>
      </c>
      <c r="T75" s="250" t="s">
        <v>226</v>
      </c>
      <c r="U75" s="251" t="s">
        <v>225</v>
      </c>
      <c r="V75" s="250" t="s">
        <v>226</v>
      </c>
      <c r="W75" s="251" t="s">
        <v>225</v>
      </c>
      <c r="X75" s="250" t="s">
        <v>226</v>
      </c>
      <c r="Y75" s="251" t="s">
        <v>225</v>
      </c>
      <c r="Z75" s="250" t="s">
        <v>226</v>
      </c>
      <c r="AA75" s="251" t="s">
        <v>225</v>
      </c>
    </row>
    <row r="76" spans="2:27" s="11" customFormat="1" ht="11.25" x14ac:dyDescent="0.2">
      <c r="B76" s="132" t="s">
        <v>15</v>
      </c>
      <c r="C76" s="133"/>
      <c r="D76" s="133"/>
      <c r="E76" s="133"/>
      <c r="F76" s="133"/>
      <c r="G76" s="133"/>
      <c r="H76" s="133"/>
      <c r="I76" s="133"/>
      <c r="J76" s="133"/>
      <c r="K76" s="134" t="s">
        <v>32</v>
      </c>
      <c r="L76" s="135"/>
      <c r="M76" s="72"/>
      <c r="N76" s="375"/>
      <c r="O76" s="376"/>
      <c r="P76" s="375"/>
      <c r="Q76" s="376"/>
      <c r="R76" s="375"/>
      <c r="S76" s="376"/>
      <c r="T76" s="375"/>
      <c r="U76" s="376"/>
      <c r="V76" s="375"/>
      <c r="W76" s="376"/>
      <c r="X76" s="375"/>
      <c r="Y76" s="376"/>
      <c r="Z76" s="375"/>
      <c r="AA76" s="376"/>
    </row>
    <row r="77" spans="2:27" s="37" customFormat="1" ht="10.5" customHeight="1" x14ac:dyDescent="0.25">
      <c r="B77" s="558" t="s">
        <v>195</v>
      </c>
      <c r="C77" s="559"/>
      <c r="D77" s="559"/>
      <c r="E77" s="559"/>
      <c r="F77" s="559"/>
      <c r="G77" s="559"/>
      <c r="H77" s="559"/>
      <c r="I77" s="559"/>
      <c r="J77" s="559"/>
      <c r="K77" s="559"/>
      <c r="L77" s="560"/>
      <c r="M77" s="98"/>
      <c r="N77" s="218"/>
      <c r="O77" s="219"/>
      <c r="P77" s="218"/>
      <c r="Q77" s="219"/>
      <c r="R77" s="218"/>
      <c r="S77" s="219"/>
      <c r="T77" s="218"/>
      <c r="U77" s="219"/>
      <c r="V77" s="218"/>
      <c r="W77" s="219"/>
      <c r="X77" s="218"/>
      <c r="Y77" s="219"/>
      <c r="Z77" s="218"/>
      <c r="AA77" s="219"/>
    </row>
    <row r="78" spans="2:27" s="9" customFormat="1" ht="27.75" customHeight="1" thickBot="1" x14ac:dyDescent="0.3">
      <c r="B78" s="170" t="s">
        <v>199</v>
      </c>
      <c r="C78" s="141" t="s">
        <v>200</v>
      </c>
      <c r="D78" s="91"/>
      <c r="E78" s="575" t="s">
        <v>92</v>
      </c>
      <c r="F78" s="576"/>
      <c r="G78" s="576"/>
      <c r="H78" s="576"/>
      <c r="I78" s="576"/>
      <c r="J78" s="577"/>
      <c r="K78" s="386">
        <v>139</v>
      </c>
      <c r="L78" s="144" t="s">
        <v>91</v>
      </c>
      <c r="M78" s="73"/>
      <c r="N78" s="382">
        <v>14</v>
      </c>
      <c r="O78" s="235">
        <v>0</v>
      </c>
      <c r="P78" s="382">
        <v>14</v>
      </c>
      <c r="Q78" s="235">
        <v>0</v>
      </c>
      <c r="R78" s="234">
        <v>0</v>
      </c>
      <c r="S78" s="235">
        <v>0</v>
      </c>
      <c r="T78" s="234">
        <v>0</v>
      </c>
      <c r="U78" s="235">
        <v>0</v>
      </c>
      <c r="V78" s="234">
        <v>0</v>
      </c>
      <c r="W78" s="235">
        <v>0</v>
      </c>
      <c r="X78" s="234">
        <v>0</v>
      </c>
      <c r="Y78" s="235">
        <v>0</v>
      </c>
      <c r="Z78" s="234">
        <v>0</v>
      </c>
      <c r="AA78" s="235">
        <v>0</v>
      </c>
    </row>
    <row r="79" spans="2:27" s="9" customFormat="1" ht="12" thickBot="1" x14ac:dyDescent="0.3">
      <c r="B79" s="172"/>
      <c r="C79" s="173"/>
      <c r="D79" s="174"/>
      <c r="E79" s="174"/>
      <c r="F79" s="173"/>
      <c r="G79" s="173"/>
      <c r="H79" s="173"/>
      <c r="I79" s="173"/>
      <c r="J79" s="175" t="s">
        <v>31</v>
      </c>
      <c r="K79" s="176">
        <f>SUM(K77:K78)</f>
        <v>139</v>
      </c>
      <c r="L79" s="177"/>
      <c r="M79" s="39" t="s">
        <v>228</v>
      </c>
      <c r="N79" s="372">
        <f>SUM(N78)</f>
        <v>14</v>
      </c>
      <c r="O79" s="242">
        <f>SUM(O78)</f>
        <v>0</v>
      </c>
      <c r="P79" s="372">
        <v>14</v>
      </c>
      <c r="Q79" s="242">
        <v>0</v>
      </c>
      <c r="R79" s="242">
        <v>0</v>
      </c>
      <c r="S79" s="242">
        <v>0</v>
      </c>
      <c r="T79" s="242">
        <f>SUM(T78)</f>
        <v>0</v>
      </c>
      <c r="U79" s="242">
        <f>SUM(U78)</f>
        <v>0</v>
      </c>
      <c r="V79" s="242">
        <f>SUM(V78)</f>
        <v>0</v>
      </c>
      <c r="W79" s="242">
        <f>SUM(W78)</f>
        <v>0</v>
      </c>
      <c r="X79" s="242">
        <v>0</v>
      </c>
      <c r="Y79" s="242">
        <v>0</v>
      </c>
      <c r="Z79" s="242">
        <f>SUM(Z78)</f>
        <v>0</v>
      </c>
      <c r="AA79" s="241">
        <f>SUM(AA78)</f>
        <v>0</v>
      </c>
    </row>
    <row r="80" spans="2:27" ht="15.75" thickBot="1" x14ac:dyDescent="0.3"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</row>
    <row r="81" spans="2:28" ht="15.75" thickBot="1" x14ac:dyDescent="0.3">
      <c r="H81" s="249" t="s">
        <v>228</v>
      </c>
      <c r="K81" s="245">
        <f>K29+K45+K58+K73+K79</f>
        <v>4510</v>
      </c>
      <c r="L81" s="246"/>
      <c r="M81" s="39" t="s">
        <v>228</v>
      </c>
      <c r="N81" s="372">
        <f>N29+N45+N58+N73+N79</f>
        <v>435</v>
      </c>
      <c r="O81" s="248">
        <f>O29+O45+O58+O73+O79</f>
        <v>4</v>
      </c>
      <c r="P81" s="372">
        <v>430</v>
      </c>
      <c r="Q81" s="248">
        <v>4</v>
      </c>
      <c r="R81" s="247">
        <v>358</v>
      </c>
      <c r="S81" s="248">
        <v>4</v>
      </c>
      <c r="T81" s="247">
        <f>T29+T45+T58+T73+T79</f>
        <v>358</v>
      </c>
      <c r="U81" s="248">
        <f>U29+U45+U58+U73+U79</f>
        <v>0</v>
      </c>
      <c r="V81" s="247">
        <f>V29+V45+V58+V73+V79</f>
        <v>321</v>
      </c>
      <c r="W81" s="248">
        <f>W29+W45+W58+W73+W79</f>
        <v>0</v>
      </c>
      <c r="X81" s="247">
        <v>312</v>
      </c>
      <c r="Y81" s="248">
        <v>0</v>
      </c>
      <c r="Z81" s="247">
        <f>Z29+Z45+Z58+Z73+Z79</f>
        <v>284</v>
      </c>
      <c r="AA81" s="248">
        <f>AA29+AA45+AA58+AA73+AA79</f>
        <v>0</v>
      </c>
    </row>
    <row r="82" spans="2:28" s="1" customFormat="1" ht="15.75" thickBot="1" x14ac:dyDescent="0.3">
      <c r="B82" s="45"/>
      <c r="C82" s="46"/>
      <c r="K82" s="5"/>
      <c r="L82" s="47"/>
      <c r="M82" s="47"/>
      <c r="N82" s="292"/>
      <c r="O82" s="292"/>
      <c r="P82" s="292"/>
      <c r="Q82" s="292"/>
      <c r="V82" s="292"/>
      <c r="W82" s="292"/>
      <c r="AA82" s="1" t="s">
        <v>205</v>
      </c>
    </row>
    <row r="83" spans="2:28" s="48" customFormat="1" x14ac:dyDescent="0.25">
      <c r="B83" s="296" t="s">
        <v>246</v>
      </c>
      <c r="C83" s="297"/>
      <c r="D83" s="298"/>
      <c r="E83" s="298"/>
      <c r="F83" s="298"/>
      <c r="G83" s="298"/>
      <c r="H83" s="298"/>
      <c r="I83" s="298"/>
      <c r="J83" s="298"/>
      <c r="K83" s="299"/>
      <c r="L83" s="300"/>
      <c r="M83" s="301"/>
      <c r="N83" s="377">
        <v>1400</v>
      </c>
      <c r="O83" s="379">
        <v>1400</v>
      </c>
      <c r="P83" s="377">
        <v>1400</v>
      </c>
      <c r="Q83" s="379">
        <v>1400</v>
      </c>
      <c r="R83" s="377">
        <v>1400</v>
      </c>
      <c r="S83" s="379">
        <v>1400</v>
      </c>
      <c r="T83" s="377">
        <v>1400</v>
      </c>
      <c r="U83" s="379">
        <v>1400</v>
      </c>
      <c r="V83" s="377">
        <v>1400</v>
      </c>
      <c r="W83" s="379">
        <v>1400</v>
      </c>
      <c r="X83" s="377">
        <v>1400</v>
      </c>
      <c r="Y83" s="379">
        <v>1400</v>
      </c>
      <c r="Z83" s="377">
        <v>1400</v>
      </c>
      <c r="AA83" s="379">
        <v>1400</v>
      </c>
    </row>
    <row r="84" spans="2:28" s="48" customFormat="1" ht="15.75" thickBot="1" x14ac:dyDescent="0.3">
      <c r="B84" s="302" t="s">
        <v>245</v>
      </c>
      <c r="C84" s="303"/>
      <c r="D84" s="304"/>
      <c r="E84" s="304"/>
      <c r="F84" s="304"/>
      <c r="G84" s="304"/>
      <c r="H84" s="304"/>
      <c r="I84" s="304"/>
      <c r="J84" s="304"/>
      <c r="K84" s="305"/>
      <c r="L84" s="306"/>
      <c r="M84" s="307"/>
      <c r="N84" s="378">
        <f>(N29+N45+N79)/N83</f>
        <v>0.31071428571428572</v>
      </c>
      <c r="O84" s="380">
        <f>(O29+O45+O79)/O83</f>
        <v>2.8571428571428571E-3</v>
      </c>
      <c r="P84" s="378">
        <v>0.30714285714285716</v>
      </c>
      <c r="Q84" s="380">
        <v>2.8571428571428571E-3</v>
      </c>
      <c r="R84" s="378">
        <v>0.25571428571428573</v>
      </c>
      <c r="S84" s="380">
        <v>2.8571428571428571E-3</v>
      </c>
      <c r="T84" s="378">
        <f>(T29+T45+T78)/T83</f>
        <v>0.25571428571428573</v>
      </c>
      <c r="U84" s="380">
        <f>(U29+U45+U78)/U83</f>
        <v>0</v>
      </c>
      <c r="V84" s="378">
        <f t="shared" ref="V84:AA84" si="2">(V29+V45+V79)/V83</f>
        <v>0.22928571428571429</v>
      </c>
      <c r="W84" s="380">
        <f t="shared" si="2"/>
        <v>0</v>
      </c>
      <c r="X84" s="378">
        <f t="shared" si="2"/>
        <v>0.22285714285714286</v>
      </c>
      <c r="Y84" s="380">
        <f t="shared" si="2"/>
        <v>0</v>
      </c>
      <c r="Z84" s="378">
        <f t="shared" si="2"/>
        <v>0.20285714285714285</v>
      </c>
      <c r="AA84" s="380">
        <f t="shared" si="2"/>
        <v>0</v>
      </c>
    </row>
    <row r="85" spans="2:28" s="48" customFormat="1" x14ac:dyDescent="0.25">
      <c r="B85" s="49"/>
      <c r="C85" s="50"/>
      <c r="L85" s="51"/>
      <c r="M85" s="51"/>
      <c r="R85" s="346"/>
      <c r="S85" s="346"/>
      <c r="T85" s="346"/>
      <c r="U85" s="346"/>
    </row>
    <row r="86" spans="2:28" s="48" customFormat="1" x14ac:dyDescent="0.25">
      <c r="B86" s="49"/>
      <c r="C86" s="50" t="s">
        <v>251</v>
      </c>
      <c r="L86" s="51"/>
      <c r="M86" s="51"/>
      <c r="N86" s="346"/>
      <c r="O86" s="346"/>
      <c r="P86" s="346"/>
      <c r="Q86" s="346"/>
      <c r="R86" s="346"/>
      <c r="S86" s="346"/>
      <c r="T86" s="346"/>
      <c r="U86" s="346"/>
    </row>
    <row r="87" spans="2:28" s="81" customFormat="1" ht="15.75" thickBot="1" x14ac:dyDescent="0.3">
      <c r="B87" s="79"/>
      <c r="C87" s="80" t="s">
        <v>250</v>
      </c>
      <c r="L87" s="82"/>
      <c r="M87" s="82"/>
      <c r="N87" s="83"/>
      <c r="O87" s="83"/>
      <c r="P87" s="83"/>
      <c r="Q87" s="83"/>
    </row>
    <row r="88" spans="2:28" ht="15.75" thickBot="1" x14ac:dyDescent="0.3">
      <c r="L88" s="329"/>
      <c r="M88" s="113"/>
      <c r="N88" s="65">
        <v>42473</v>
      </c>
      <c r="O88" s="200" t="s">
        <v>74</v>
      </c>
      <c r="P88" s="328">
        <v>42467</v>
      </c>
      <c r="Q88" s="108" t="s">
        <v>74</v>
      </c>
      <c r="R88" s="65">
        <v>42383</v>
      </c>
      <c r="S88" s="108" t="s">
        <v>74</v>
      </c>
      <c r="T88" s="65">
        <v>42114</v>
      </c>
      <c r="U88" s="108" t="s">
        <v>74</v>
      </c>
      <c r="V88" s="258">
        <v>42107</v>
      </c>
      <c r="W88" s="200" t="s">
        <v>74</v>
      </c>
      <c r="X88" s="200">
        <v>42102</v>
      </c>
      <c r="Y88" s="200" t="s">
        <v>74</v>
      </c>
      <c r="Z88" s="108">
        <v>42093</v>
      </c>
      <c r="AA88" s="282" t="s">
        <v>74</v>
      </c>
      <c r="AB88" s="3"/>
    </row>
    <row r="89" spans="2:28" ht="15.75" thickBot="1" x14ac:dyDescent="0.3">
      <c r="C89" s="389" t="s">
        <v>22</v>
      </c>
      <c r="D89" s="26"/>
      <c r="E89" s="26"/>
      <c r="F89" s="26"/>
      <c r="G89" s="26"/>
      <c r="H89" s="26"/>
      <c r="I89" s="26"/>
      <c r="J89" s="26"/>
      <c r="K89" s="389" t="s">
        <v>14</v>
      </c>
      <c r="L89" s="389"/>
      <c r="M89" s="399"/>
      <c r="N89" s="56" t="s">
        <v>33</v>
      </c>
      <c r="O89" s="205"/>
      <c r="P89" s="388" t="s">
        <v>33</v>
      </c>
      <c r="Q89" s="109"/>
      <c r="R89" s="56" t="s">
        <v>33</v>
      </c>
      <c r="S89" s="109"/>
      <c r="T89" s="56" t="s">
        <v>33</v>
      </c>
      <c r="U89" s="109"/>
      <c r="V89" s="389" t="s">
        <v>33</v>
      </c>
      <c r="W89" s="205"/>
      <c r="X89" s="56" t="s">
        <v>33</v>
      </c>
      <c r="Y89" s="205"/>
      <c r="Z89" s="389" t="s">
        <v>33</v>
      </c>
      <c r="AA89" s="286"/>
      <c r="AB89" s="3"/>
    </row>
    <row r="90" spans="2:28" s="43" customFormat="1" x14ac:dyDescent="0.25">
      <c r="B90" s="66"/>
      <c r="C90" s="75" t="s">
        <v>4</v>
      </c>
      <c r="D90" s="76"/>
      <c r="E90" s="561" t="s">
        <v>23</v>
      </c>
      <c r="F90" s="561"/>
      <c r="G90" s="561"/>
      <c r="H90" s="561"/>
      <c r="I90" s="561"/>
      <c r="J90" s="562"/>
      <c r="K90" s="77">
        <f t="shared" ref="K90:K103" si="3">SUMIF(L$11:L$80,C90,K$11:K$80)</f>
        <v>491</v>
      </c>
      <c r="L90" s="345" t="str">
        <f>C90</f>
        <v>A</v>
      </c>
      <c r="M90" s="400"/>
      <c r="N90" s="78">
        <f>K90/K$104</f>
        <v>0.10886917960088692</v>
      </c>
      <c r="O90" s="267">
        <f>N90-P90</f>
        <v>0</v>
      </c>
      <c r="P90" s="330">
        <v>0.10886917960088692</v>
      </c>
      <c r="Q90" s="110">
        <v>0</v>
      </c>
      <c r="R90" s="78">
        <v>0.10886917960088692</v>
      </c>
      <c r="S90" s="110">
        <v>0</v>
      </c>
      <c r="T90" s="78">
        <v>0.10886917960088692</v>
      </c>
      <c r="U90" s="110">
        <v>0</v>
      </c>
      <c r="V90" s="259">
        <v>0.10886917960088692</v>
      </c>
      <c r="W90" s="267">
        <v>0</v>
      </c>
      <c r="X90" s="78">
        <v>0.10886917960088692</v>
      </c>
      <c r="Y90" s="267">
        <v>0</v>
      </c>
      <c r="Z90" s="259">
        <v>0.10886917960088692</v>
      </c>
      <c r="AA90" s="284">
        <v>0</v>
      </c>
      <c r="AB90" s="118"/>
    </row>
    <row r="91" spans="2:28" s="13" customFormat="1" x14ac:dyDescent="0.25">
      <c r="B91" s="15"/>
      <c r="C91" s="40" t="s">
        <v>5</v>
      </c>
      <c r="D91" s="16"/>
      <c r="E91" s="563" t="s">
        <v>29</v>
      </c>
      <c r="F91" s="563"/>
      <c r="G91" s="563"/>
      <c r="H91" s="563"/>
      <c r="I91" s="563"/>
      <c r="J91" s="564"/>
      <c r="K91" s="53">
        <f t="shared" si="3"/>
        <v>0</v>
      </c>
      <c r="L91" s="345" t="str">
        <f t="shared" ref="L91:L103" si="4">C91</f>
        <v>B</v>
      </c>
      <c r="M91" s="401"/>
      <c r="N91" s="78">
        <f t="shared" ref="N91:N103" si="5">K91/K$104</f>
        <v>0</v>
      </c>
      <c r="O91" s="267">
        <f t="shared" ref="O91:O103" si="6">N91-P91</f>
        <v>0</v>
      </c>
      <c r="P91" s="330">
        <v>0</v>
      </c>
      <c r="Q91" s="110">
        <v>0</v>
      </c>
      <c r="R91" s="57">
        <v>0</v>
      </c>
      <c r="S91" s="111">
        <v>0</v>
      </c>
      <c r="T91" s="57">
        <v>0</v>
      </c>
      <c r="U91" s="111">
        <v>0</v>
      </c>
      <c r="V91" s="260">
        <v>0</v>
      </c>
      <c r="W91" s="266">
        <v>0</v>
      </c>
      <c r="X91" s="58">
        <v>0</v>
      </c>
      <c r="Y91" s="266">
        <v>0</v>
      </c>
      <c r="Z91" s="261">
        <v>0</v>
      </c>
      <c r="AA91" s="280">
        <v>0</v>
      </c>
      <c r="AB91" s="121"/>
    </row>
    <row r="92" spans="2:28" s="13" customFormat="1" x14ac:dyDescent="0.25">
      <c r="B92" s="15"/>
      <c r="C92" s="40" t="s">
        <v>6</v>
      </c>
      <c r="D92" s="17"/>
      <c r="E92" s="556" t="s">
        <v>0</v>
      </c>
      <c r="F92" s="556"/>
      <c r="G92" s="556"/>
      <c r="H92" s="556"/>
      <c r="I92" s="556"/>
      <c r="J92" s="557"/>
      <c r="K92" s="53">
        <f t="shared" si="3"/>
        <v>0</v>
      </c>
      <c r="L92" s="345" t="str">
        <f t="shared" si="4"/>
        <v>C</v>
      </c>
      <c r="M92" s="402"/>
      <c r="N92" s="78">
        <f t="shared" si="5"/>
        <v>0</v>
      </c>
      <c r="O92" s="267">
        <f t="shared" si="6"/>
        <v>0</v>
      </c>
      <c r="P92" s="330">
        <v>0</v>
      </c>
      <c r="Q92" s="110">
        <v>0</v>
      </c>
      <c r="R92" s="58">
        <v>0</v>
      </c>
      <c r="S92" s="111">
        <v>0</v>
      </c>
      <c r="T92" s="58">
        <v>0</v>
      </c>
      <c r="U92" s="111">
        <v>0</v>
      </c>
      <c r="V92" s="261">
        <v>0</v>
      </c>
      <c r="W92" s="266">
        <v>0</v>
      </c>
      <c r="X92" s="58">
        <v>0</v>
      </c>
      <c r="Y92" s="266">
        <v>0</v>
      </c>
      <c r="Z92" s="261">
        <v>0</v>
      </c>
      <c r="AA92" s="280">
        <v>0</v>
      </c>
      <c r="AB92" s="121"/>
    </row>
    <row r="93" spans="2:28" s="43" customFormat="1" x14ac:dyDescent="0.25">
      <c r="B93" s="66"/>
      <c r="C93" s="67" t="s">
        <v>7</v>
      </c>
      <c r="D93" s="68"/>
      <c r="E93" s="565" t="s">
        <v>79</v>
      </c>
      <c r="F93" s="565"/>
      <c r="G93" s="565"/>
      <c r="H93" s="565"/>
      <c r="I93" s="565"/>
      <c r="J93" s="566"/>
      <c r="K93" s="69">
        <f t="shared" si="3"/>
        <v>35</v>
      </c>
      <c r="L93" s="345" t="str">
        <f t="shared" si="4"/>
        <v>D</v>
      </c>
      <c r="M93" s="403"/>
      <c r="N93" s="78">
        <f t="shared" si="5"/>
        <v>7.7605321507760536E-3</v>
      </c>
      <c r="O93" s="267">
        <f t="shared" si="6"/>
        <v>0</v>
      </c>
      <c r="P93" s="330">
        <v>7.7605321507760536E-3</v>
      </c>
      <c r="Q93" s="110">
        <v>7.7605321507760536E-3</v>
      </c>
      <c r="R93" s="70">
        <v>0</v>
      </c>
      <c r="S93" s="110">
        <v>0</v>
      </c>
      <c r="T93" s="70">
        <v>0</v>
      </c>
      <c r="U93" s="110">
        <v>0</v>
      </c>
      <c r="V93" s="262">
        <v>0</v>
      </c>
      <c r="W93" s="265">
        <v>0</v>
      </c>
      <c r="X93" s="70">
        <v>0</v>
      </c>
      <c r="Y93" s="265">
        <v>0</v>
      </c>
      <c r="Z93" s="262">
        <v>0</v>
      </c>
      <c r="AA93" s="278">
        <v>0</v>
      </c>
      <c r="AB93" s="118"/>
    </row>
    <row r="94" spans="2:28" s="13" customFormat="1" x14ac:dyDescent="0.25">
      <c r="B94" s="15"/>
      <c r="C94" s="40" t="s">
        <v>8</v>
      </c>
      <c r="D94" s="18"/>
      <c r="E94" s="556" t="s">
        <v>19</v>
      </c>
      <c r="F94" s="556"/>
      <c r="G94" s="556"/>
      <c r="H94" s="556"/>
      <c r="I94" s="556"/>
      <c r="J94" s="557"/>
      <c r="K94" s="53">
        <f t="shared" si="3"/>
        <v>0</v>
      </c>
      <c r="L94" s="345" t="str">
        <f t="shared" si="4"/>
        <v>E</v>
      </c>
      <c r="M94" s="404"/>
      <c r="N94" s="78">
        <f t="shared" si="5"/>
        <v>0</v>
      </c>
      <c r="O94" s="267">
        <f t="shared" si="6"/>
        <v>0</v>
      </c>
      <c r="P94" s="330">
        <v>0</v>
      </c>
      <c r="Q94" s="110">
        <v>-5.9866962305986701E-3</v>
      </c>
      <c r="R94" s="58">
        <v>5.9866962305986701E-3</v>
      </c>
      <c r="S94" s="110">
        <v>0</v>
      </c>
      <c r="T94" s="58">
        <v>5.9866962305986701E-3</v>
      </c>
      <c r="U94" s="110">
        <v>0</v>
      </c>
      <c r="V94" s="261">
        <v>5.9866962305986701E-3</v>
      </c>
      <c r="W94" s="266">
        <v>0</v>
      </c>
      <c r="X94" s="58">
        <v>5.9866962305986701E-3</v>
      </c>
      <c r="Y94" s="266">
        <v>0</v>
      </c>
      <c r="Z94" s="261">
        <v>5.9866962305986701E-3</v>
      </c>
      <c r="AA94" s="280">
        <v>0</v>
      </c>
      <c r="AB94" s="121"/>
    </row>
    <row r="95" spans="2:28" s="13" customFormat="1" x14ac:dyDescent="0.25">
      <c r="B95" s="15"/>
      <c r="C95" s="40" t="s">
        <v>9</v>
      </c>
      <c r="D95" s="19"/>
      <c r="E95" s="556" t="s">
        <v>20</v>
      </c>
      <c r="F95" s="556"/>
      <c r="G95" s="556"/>
      <c r="H95" s="556"/>
      <c r="I95" s="556"/>
      <c r="J95" s="557"/>
      <c r="K95" s="53">
        <f t="shared" si="3"/>
        <v>0</v>
      </c>
      <c r="L95" s="345" t="str">
        <f t="shared" si="4"/>
        <v>F</v>
      </c>
      <c r="M95" s="405"/>
      <c r="N95" s="78">
        <f t="shared" si="5"/>
        <v>0</v>
      </c>
      <c r="O95" s="267">
        <f t="shared" si="6"/>
        <v>0</v>
      </c>
      <c r="P95" s="330">
        <v>0</v>
      </c>
      <c r="Q95" s="110">
        <v>0</v>
      </c>
      <c r="R95" s="58">
        <v>0</v>
      </c>
      <c r="S95" s="111">
        <v>0</v>
      </c>
      <c r="T95" s="58">
        <v>0</v>
      </c>
      <c r="U95" s="111">
        <v>0</v>
      </c>
      <c r="V95" s="261">
        <v>0</v>
      </c>
      <c r="W95" s="266">
        <v>0</v>
      </c>
      <c r="X95" s="58">
        <v>0</v>
      </c>
      <c r="Y95" s="266">
        <v>0</v>
      </c>
      <c r="Z95" s="261">
        <v>0</v>
      </c>
      <c r="AA95" s="280">
        <v>0</v>
      </c>
      <c r="AB95" s="121"/>
    </row>
    <row r="96" spans="2:28" s="13" customFormat="1" x14ac:dyDescent="0.25">
      <c r="B96" s="15"/>
      <c r="C96" s="40" t="s">
        <v>11</v>
      </c>
      <c r="D96" s="20"/>
      <c r="E96" s="556" t="s">
        <v>21</v>
      </c>
      <c r="F96" s="556"/>
      <c r="G96" s="556"/>
      <c r="H96" s="556"/>
      <c r="I96" s="556"/>
      <c r="J96" s="557"/>
      <c r="K96" s="53">
        <f t="shared" si="3"/>
        <v>0</v>
      </c>
      <c r="L96" s="345" t="str">
        <f t="shared" si="4"/>
        <v>G</v>
      </c>
      <c r="M96" s="406"/>
      <c r="N96" s="78">
        <f t="shared" si="5"/>
        <v>0</v>
      </c>
      <c r="O96" s="267">
        <f t="shared" si="6"/>
        <v>0</v>
      </c>
      <c r="P96" s="330">
        <v>0</v>
      </c>
      <c r="Q96" s="110">
        <v>0</v>
      </c>
      <c r="R96" s="58">
        <v>0</v>
      </c>
      <c r="S96" s="111">
        <v>0</v>
      </c>
      <c r="T96" s="58">
        <v>0</v>
      </c>
      <c r="U96" s="111">
        <v>0</v>
      </c>
      <c r="V96" s="261">
        <v>0</v>
      </c>
      <c r="W96" s="266">
        <v>0</v>
      </c>
      <c r="X96" s="58">
        <v>0</v>
      </c>
      <c r="Y96" s="266">
        <v>0</v>
      </c>
      <c r="Z96" s="261">
        <v>0</v>
      </c>
      <c r="AA96" s="280">
        <v>0</v>
      </c>
      <c r="AB96" s="121"/>
    </row>
    <row r="97" spans="2:28" s="13" customFormat="1" x14ac:dyDescent="0.25">
      <c r="B97" s="15"/>
      <c r="C97" s="40" t="s">
        <v>12</v>
      </c>
      <c r="D97" s="21"/>
      <c r="E97" s="556" t="s">
        <v>1</v>
      </c>
      <c r="F97" s="556"/>
      <c r="G97" s="556"/>
      <c r="H97" s="556"/>
      <c r="I97" s="556"/>
      <c r="J97" s="557"/>
      <c r="K97" s="53">
        <f t="shared" si="3"/>
        <v>13</v>
      </c>
      <c r="L97" s="345" t="str">
        <f t="shared" si="4"/>
        <v>H</v>
      </c>
      <c r="M97" s="407"/>
      <c r="N97" s="78">
        <f t="shared" si="5"/>
        <v>2.8824833702882483E-3</v>
      </c>
      <c r="O97" s="267">
        <f t="shared" si="6"/>
        <v>0</v>
      </c>
      <c r="P97" s="330">
        <v>2.8824833702882483E-3</v>
      </c>
      <c r="Q97" s="110">
        <v>-1.773835920177384E-3</v>
      </c>
      <c r="R97" s="58">
        <v>4.6563192904656324E-3</v>
      </c>
      <c r="S97" s="111">
        <v>0</v>
      </c>
      <c r="T97" s="58">
        <v>4.6563192904656324E-3</v>
      </c>
      <c r="U97" s="111">
        <v>0</v>
      </c>
      <c r="V97" s="261">
        <v>4.6563192904656324E-3</v>
      </c>
      <c r="W97" s="266">
        <v>0</v>
      </c>
      <c r="X97" s="58">
        <v>4.6563192904656324E-3</v>
      </c>
      <c r="Y97" s="266">
        <v>0</v>
      </c>
      <c r="Z97" s="261">
        <v>4.6563192904656324E-3</v>
      </c>
      <c r="AA97" s="280">
        <v>0</v>
      </c>
      <c r="AB97" s="121"/>
    </row>
    <row r="98" spans="2:28" x14ac:dyDescent="0.25">
      <c r="C98" s="40" t="s">
        <v>13</v>
      </c>
      <c r="D98" s="22"/>
      <c r="E98" s="556" t="s">
        <v>18</v>
      </c>
      <c r="F98" s="556"/>
      <c r="G98" s="556"/>
      <c r="H98" s="556"/>
      <c r="I98" s="556"/>
      <c r="J98" s="557"/>
      <c r="K98" s="53">
        <f t="shared" si="3"/>
        <v>0</v>
      </c>
      <c r="L98" s="345" t="str">
        <f t="shared" si="4"/>
        <v>I</v>
      </c>
      <c r="M98" s="408"/>
      <c r="N98" s="78">
        <f t="shared" si="5"/>
        <v>0</v>
      </c>
      <c r="O98" s="267">
        <f t="shared" si="6"/>
        <v>0</v>
      </c>
      <c r="P98" s="330">
        <v>0</v>
      </c>
      <c r="Q98" s="110">
        <v>0</v>
      </c>
      <c r="R98" s="58">
        <v>0</v>
      </c>
      <c r="S98" s="111">
        <v>0</v>
      </c>
      <c r="T98" s="58">
        <v>0</v>
      </c>
      <c r="U98" s="111">
        <v>0</v>
      </c>
      <c r="V98" s="261">
        <v>0</v>
      </c>
      <c r="W98" s="266">
        <v>0</v>
      </c>
      <c r="X98" s="58">
        <v>0</v>
      </c>
      <c r="Y98" s="266">
        <v>0</v>
      </c>
      <c r="Z98" s="261">
        <v>0</v>
      </c>
      <c r="AA98" s="280">
        <v>0</v>
      </c>
      <c r="AB98" s="3"/>
    </row>
    <row r="99" spans="2:28" x14ac:dyDescent="0.25">
      <c r="C99" s="40" t="s">
        <v>17</v>
      </c>
      <c r="D99" s="23"/>
      <c r="E99" s="549" t="s">
        <v>27</v>
      </c>
      <c r="F99" s="549"/>
      <c r="G99" s="549"/>
      <c r="H99" s="549"/>
      <c r="I99" s="549"/>
      <c r="J99" s="550"/>
      <c r="K99" s="53">
        <f t="shared" si="3"/>
        <v>0</v>
      </c>
      <c r="L99" s="345" t="str">
        <f t="shared" si="4"/>
        <v>J</v>
      </c>
      <c r="M99" s="409"/>
      <c r="N99" s="78">
        <f t="shared" si="5"/>
        <v>0</v>
      </c>
      <c r="O99" s="267">
        <f t="shared" si="6"/>
        <v>0</v>
      </c>
      <c r="P99" s="330">
        <v>0</v>
      </c>
      <c r="Q99" s="110">
        <v>0</v>
      </c>
      <c r="R99" s="58">
        <v>0</v>
      </c>
      <c r="S99" s="111">
        <v>0</v>
      </c>
      <c r="T99" s="58">
        <v>0</v>
      </c>
      <c r="U99" s="111">
        <v>0</v>
      </c>
      <c r="V99" s="261">
        <v>0</v>
      </c>
      <c r="W99" s="266">
        <v>0</v>
      </c>
      <c r="X99" s="58">
        <v>0</v>
      </c>
      <c r="Y99" s="266">
        <v>0</v>
      </c>
      <c r="Z99" s="261">
        <v>0</v>
      </c>
      <c r="AA99" s="280">
        <v>0</v>
      </c>
      <c r="AB99" s="3"/>
    </row>
    <row r="100" spans="2:28" x14ac:dyDescent="0.25">
      <c r="C100" s="40" t="s">
        <v>25</v>
      </c>
      <c r="D100" s="24"/>
      <c r="E100" s="549" t="s">
        <v>28</v>
      </c>
      <c r="F100" s="549"/>
      <c r="G100" s="549"/>
      <c r="H100" s="549"/>
      <c r="I100" s="549"/>
      <c r="J100" s="550"/>
      <c r="K100" s="53">
        <f t="shared" si="3"/>
        <v>155</v>
      </c>
      <c r="L100" s="345" t="str">
        <f t="shared" si="4"/>
        <v>K</v>
      </c>
      <c r="M100" s="410"/>
      <c r="N100" s="78">
        <f t="shared" si="5"/>
        <v>3.4368070953436809E-2</v>
      </c>
      <c r="O100" s="267">
        <f t="shared" si="6"/>
        <v>0</v>
      </c>
      <c r="P100" s="330">
        <v>3.4368070953436809E-2</v>
      </c>
      <c r="Q100" s="110">
        <v>0</v>
      </c>
      <c r="R100" s="58">
        <v>3.4368070953436809E-2</v>
      </c>
      <c r="S100" s="111">
        <v>3.4368070953436809E-2</v>
      </c>
      <c r="T100" s="58">
        <v>0</v>
      </c>
      <c r="U100" s="111">
        <v>0</v>
      </c>
      <c r="V100" s="261">
        <v>0</v>
      </c>
      <c r="W100" s="266">
        <v>0</v>
      </c>
      <c r="X100" s="58">
        <v>0</v>
      </c>
      <c r="Y100" s="266">
        <v>0</v>
      </c>
      <c r="Z100" s="261">
        <v>0</v>
      </c>
      <c r="AA100" s="280">
        <v>0</v>
      </c>
      <c r="AB100" s="3"/>
    </row>
    <row r="101" spans="2:28" x14ac:dyDescent="0.25">
      <c r="C101" s="41" t="s">
        <v>24</v>
      </c>
      <c r="D101" s="90"/>
      <c r="E101" s="550" t="s">
        <v>30</v>
      </c>
      <c r="F101" s="551"/>
      <c r="G101" s="551"/>
      <c r="H101" s="551"/>
      <c r="I101" s="551"/>
      <c r="J101" s="551"/>
      <c r="K101" s="53">
        <f t="shared" si="3"/>
        <v>0</v>
      </c>
      <c r="L101" s="345" t="str">
        <f t="shared" si="4"/>
        <v>L</v>
      </c>
      <c r="M101" s="411"/>
      <c r="N101" s="78">
        <f t="shared" si="5"/>
        <v>0</v>
      </c>
      <c r="O101" s="267">
        <f t="shared" si="6"/>
        <v>0</v>
      </c>
      <c r="P101" s="330">
        <v>0</v>
      </c>
      <c r="Q101" s="110">
        <v>0</v>
      </c>
      <c r="R101" s="58">
        <v>0</v>
      </c>
      <c r="S101" s="111">
        <v>0</v>
      </c>
      <c r="T101" s="58">
        <v>0</v>
      </c>
      <c r="U101" s="111">
        <v>0</v>
      </c>
      <c r="V101" s="261">
        <v>0</v>
      </c>
      <c r="W101" s="266">
        <v>0</v>
      </c>
      <c r="X101" s="58">
        <v>0</v>
      </c>
      <c r="Y101" s="266">
        <v>0</v>
      </c>
      <c r="Z101" s="261">
        <v>0</v>
      </c>
      <c r="AA101" s="280">
        <v>0</v>
      </c>
      <c r="AB101" s="3"/>
    </row>
    <row r="102" spans="2:28" x14ac:dyDescent="0.25">
      <c r="C102" s="41" t="s">
        <v>91</v>
      </c>
      <c r="D102" s="91"/>
      <c r="E102" s="87" t="s">
        <v>92</v>
      </c>
      <c r="F102" s="88"/>
      <c r="G102" s="88"/>
      <c r="H102" s="88"/>
      <c r="I102" s="88"/>
      <c r="J102" s="88"/>
      <c r="K102" s="89">
        <f t="shared" si="3"/>
        <v>1182</v>
      </c>
      <c r="L102" s="345" t="str">
        <f t="shared" si="4"/>
        <v>M</v>
      </c>
      <c r="M102" s="412"/>
      <c r="N102" s="78">
        <f t="shared" si="5"/>
        <v>0.26208425720620843</v>
      </c>
      <c r="O102" s="267">
        <f t="shared" si="6"/>
        <v>0</v>
      </c>
      <c r="P102" s="330">
        <v>0.26208425720620843</v>
      </c>
      <c r="Q102" s="110">
        <v>8.4478935698447888E-2</v>
      </c>
      <c r="R102" s="58">
        <v>0.17760532150776054</v>
      </c>
      <c r="S102" s="111">
        <v>-3.4368070953436802E-2</v>
      </c>
      <c r="T102" s="58">
        <v>0.21197339246119734</v>
      </c>
      <c r="U102" s="111">
        <v>0</v>
      </c>
      <c r="V102" s="261">
        <v>0.21197339246119734</v>
      </c>
      <c r="W102" s="266">
        <v>5.0554323725055444E-2</v>
      </c>
      <c r="X102" s="58">
        <v>0.1614190687361419</v>
      </c>
      <c r="Y102" s="266">
        <v>0</v>
      </c>
      <c r="Z102" s="261">
        <v>0.1614190687361419</v>
      </c>
      <c r="AA102" s="280">
        <v>0</v>
      </c>
      <c r="AB102" s="3"/>
    </row>
    <row r="103" spans="2:28" ht="15.75" thickBot="1" x14ac:dyDescent="0.3">
      <c r="C103" s="42" t="s">
        <v>10</v>
      </c>
      <c r="D103" s="25"/>
      <c r="E103" s="552" t="s">
        <v>26</v>
      </c>
      <c r="F103" s="552"/>
      <c r="G103" s="552"/>
      <c r="H103" s="552"/>
      <c r="I103" s="552"/>
      <c r="J103" s="553"/>
      <c r="K103" s="54">
        <f t="shared" si="3"/>
        <v>2634</v>
      </c>
      <c r="L103" s="345" t="str">
        <f t="shared" si="4"/>
        <v>Z</v>
      </c>
      <c r="M103" s="413"/>
      <c r="N103" s="415">
        <f t="shared" si="5"/>
        <v>0.5840354767184035</v>
      </c>
      <c r="O103" s="416">
        <f t="shared" si="6"/>
        <v>0</v>
      </c>
      <c r="P103" s="330">
        <v>0.5840354767184035</v>
      </c>
      <c r="Q103" s="110">
        <v>-8.4478935698447888E-2</v>
      </c>
      <c r="R103" s="59">
        <v>0.66851441241685139</v>
      </c>
      <c r="S103" s="111">
        <v>0</v>
      </c>
      <c r="T103" s="59">
        <v>0.66851441241685139</v>
      </c>
      <c r="U103" s="111">
        <v>0</v>
      </c>
      <c r="V103" s="263">
        <v>0.66851441241685139</v>
      </c>
      <c r="W103" s="268">
        <v>-5.0554323725055528E-2</v>
      </c>
      <c r="X103" s="269">
        <v>0.71906873614190692</v>
      </c>
      <c r="Y103" s="268">
        <v>0</v>
      </c>
      <c r="Z103" s="276">
        <v>0.71906873614190692</v>
      </c>
      <c r="AA103" s="288">
        <v>0</v>
      </c>
      <c r="AB103" s="3"/>
    </row>
    <row r="104" spans="2:28" ht="15.75" thickBot="1" x14ac:dyDescent="0.3">
      <c r="J104" s="43" t="s">
        <v>34</v>
      </c>
      <c r="K104" s="55">
        <f>SUM(K90:K103)</f>
        <v>4510</v>
      </c>
      <c r="L104" s="277"/>
      <c r="M104" s="336"/>
      <c r="N104" s="331">
        <f>SUM(N90:N103)</f>
        <v>1</v>
      </c>
      <c r="O104" s="414"/>
      <c r="P104" s="331">
        <v>1</v>
      </c>
      <c r="Q104" s="112"/>
      <c r="R104" s="60">
        <v>1</v>
      </c>
      <c r="S104" s="112"/>
      <c r="T104" s="60">
        <v>1</v>
      </c>
      <c r="U104" s="112"/>
      <c r="V104" s="264">
        <v>1</v>
      </c>
      <c r="W104" s="206"/>
      <c r="X104" s="207">
        <v>1</v>
      </c>
      <c r="Y104" s="206"/>
      <c r="Z104" s="277">
        <v>1</v>
      </c>
      <c r="AA104" s="290"/>
      <c r="AB104" s="3"/>
    </row>
  </sheetData>
  <mergeCells count="81">
    <mergeCell ref="E101:J101"/>
    <mergeCell ref="E103:J103"/>
    <mergeCell ref="Z8:AA8"/>
    <mergeCell ref="E95:J95"/>
    <mergeCell ref="E96:J96"/>
    <mergeCell ref="E97:J97"/>
    <mergeCell ref="E98:J98"/>
    <mergeCell ref="E99:J99"/>
    <mergeCell ref="E100:J100"/>
    <mergeCell ref="E78:J78"/>
    <mergeCell ref="E90:J90"/>
    <mergeCell ref="E91:J91"/>
    <mergeCell ref="E92:J92"/>
    <mergeCell ref="E93:J93"/>
    <mergeCell ref="E94:J94"/>
    <mergeCell ref="E68:J68"/>
    <mergeCell ref="E69:J69"/>
    <mergeCell ref="E70:J70"/>
    <mergeCell ref="E71:J71"/>
    <mergeCell ref="C75:H75"/>
    <mergeCell ref="B77:L77"/>
    <mergeCell ref="E67:J67"/>
    <mergeCell ref="E54:J54"/>
    <mergeCell ref="E55:J55"/>
    <mergeCell ref="E56:J56"/>
    <mergeCell ref="E57:J57"/>
    <mergeCell ref="C60:H60"/>
    <mergeCell ref="C61:H61"/>
    <mergeCell ref="B62:L62"/>
    <mergeCell ref="E63:J63"/>
    <mergeCell ref="E64:J64"/>
    <mergeCell ref="E65:J65"/>
    <mergeCell ref="B66:L66"/>
    <mergeCell ref="E53:J53"/>
    <mergeCell ref="E41:J41"/>
    <mergeCell ref="E42:J42"/>
    <mergeCell ref="E43:J43"/>
    <mergeCell ref="E44:J44"/>
    <mergeCell ref="B46:L46"/>
    <mergeCell ref="E47:J47"/>
    <mergeCell ref="B48:L48"/>
    <mergeCell ref="E49:J49"/>
    <mergeCell ref="E50:J50"/>
    <mergeCell ref="E51:J51"/>
    <mergeCell ref="E52:J52"/>
    <mergeCell ref="E40:J40"/>
    <mergeCell ref="E28:J28"/>
    <mergeCell ref="B30:L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27:J27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V8:W8"/>
    <mergeCell ref="X8:Y8"/>
    <mergeCell ref="E15:J15"/>
    <mergeCell ref="N8:O8"/>
    <mergeCell ref="P8:Q8"/>
    <mergeCell ref="R8:S8"/>
    <mergeCell ref="T8:U8"/>
    <mergeCell ref="C9:H9"/>
    <mergeCell ref="B11:L11"/>
    <mergeCell ref="E12:J12"/>
    <mergeCell ref="E13:J13"/>
    <mergeCell ref="C14:H14"/>
  </mergeCells>
  <conditionalFormatting sqref="S90:S103">
    <cfRule type="cellIs" dxfId="4237" priority="1081" operator="lessThan">
      <formula>-0.0001</formula>
    </cfRule>
    <cfRule type="cellIs" dxfId="4236" priority="1082" operator="greaterThan">
      <formula>0.00016</formula>
    </cfRule>
  </conditionalFormatting>
  <conditionalFormatting sqref="W90:W103">
    <cfRule type="cellIs" dxfId="4235" priority="1147" operator="lessThan">
      <formula>-0.0001</formula>
    </cfRule>
    <cfRule type="cellIs" dxfId="4234" priority="1148" operator="greaterThan">
      <formula>0.00016</formula>
    </cfRule>
  </conditionalFormatting>
  <conditionalFormatting sqref="Y90:Y103">
    <cfRule type="cellIs" dxfId="4233" priority="1149" operator="lessThan">
      <formula>-0.0001</formula>
    </cfRule>
    <cfRule type="cellIs" dxfId="4232" priority="1150" operator="greaterThan">
      <formula>0.00016</formula>
    </cfRule>
  </conditionalFormatting>
  <conditionalFormatting sqref="U90:U103">
    <cfRule type="cellIs" dxfId="4231" priority="1145" operator="lessThan">
      <formula>-0.0001</formula>
    </cfRule>
    <cfRule type="cellIs" dxfId="4230" priority="1146" operator="greaterThan">
      <formula>0.00016</formula>
    </cfRule>
  </conditionalFormatting>
  <conditionalFormatting sqref="S90:S103">
    <cfRule type="cellIs" dxfId="4229" priority="1143" operator="lessThan">
      <formula>-0.0001</formula>
    </cfRule>
    <cfRule type="cellIs" dxfId="4228" priority="1144" operator="greaterThan">
      <formula>0.00016</formula>
    </cfRule>
  </conditionalFormatting>
  <conditionalFormatting sqref="Q90:Q103">
    <cfRule type="cellIs" dxfId="4227" priority="1141" operator="lessThan">
      <formula>-0.0001</formula>
    </cfRule>
    <cfRule type="cellIs" dxfId="4226" priority="1142" operator="greaterThan">
      <formula>0.00016</formula>
    </cfRule>
  </conditionalFormatting>
  <conditionalFormatting sqref="Q90:Q103">
    <cfRule type="cellIs" dxfId="4225" priority="1131" operator="lessThan">
      <formula>-0.0001</formula>
    </cfRule>
    <cfRule type="cellIs" dxfId="4224" priority="1132" operator="greaterThan">
      <formula>0.00016</formula>
    </cfRule>
  </conditionalFormatting>
  <conditionalFormatting sqref="Y90:Y103">
    <cfRule type="cellIs" dxfId="4223" priority="1139" operator="lessThan">
      <formula>-0.0001</formula>
    </cfRule>
    <cfRule type="cellIs" dxfId="4222" priority="1140" operator="greaterThan">
      <formula>0.00016</formula>
    </cfRule>
  </conditionalFormatting>
  <conditionalFormatting sqref="U90:U103">
    <cfRule type="cellIs" dxfId="4221" priority="1071" operator="lessThan">
      <formula>-0.0001</formula>
    </cfRule>
    <cfRule type="cellIs" dxfId="4220" priority="1072" operator="greaterThan">
      <formula>0.00016</formula>
    </cfRule>
  </conditionalFormatting>
  <conditionalFormatting sqref="W90:W103">
    <cfRule type="cellIs" dxfId="4219" priority="1137" operator="lessThan">
      <formula>-0.0001</formula>
    </cfRule>
    <cfRule type="cellIs" dxfId="4218" priority="1138" operator="greaterThan">
      <formula>0.00016</formula>
    </cfRule>
  </conditionalFormatting>
  <conditionalFormatting sqref="U90:U103">
    <cfRule type="cellIs" dxfId="4217" priority="1135" operator="lessThan">
      <formula>-0.0001</formula>
    </cfRule>
    <cfRule type="cellIs" dxfId="4216" priority="1136" operator="greaterThan">
      <formula>0.00016</formula>
    </cfRule>
  </conditionalFormatting>
  <conditionalFormatting sqref="S90:S103">
    <cfRule type="cellIs" dxfId="4215" priority="1133" operator="lessThan">
      <formula>-0.0001</formula>
    </cfRule>
    <cfRule type="cellIs" dxfId="4214" priority="1134" operator="greaterThan">
      <formula>0.00016</formula>
    </cfRule>
  </conditionalFormatting>
  <conditionalFormatting sqref="Y90:Y103">
    <cfRule type="cellIs" dxfId="4213" priority="1129" operator="lessThan">
      <formula>-0.0001</formula>
    </cfRule>
    <cfRule type="cellIs" dxfId="4212" priority="1130" operator="greaterThan">
      <formula>0.00016</formula>
    </cfRule>
  </conditionalFormatting>
  <conditionalFormatting sqref="Q90:Q103">
    <cfRule type="cellIs" dxfId="4211" priority="1061" operator="lessThan">
      <formula>-0.0001</formula>
    </cfRule>
    <cfRule type="cellIs" dxfId="4210" priority="1062" operator="greaterThan">
      <formula>0.00016</formula>
    </cfRule>
  </conditionalFormatting>
  <conditionalFormatting sqref="W90:W103">
    <cfRule type="cellIs" dxfId="4209" priority="1127" operator="lessThan">
      <formula>-0.0001</formula>
    </cfRule>
    <cfRule type="cellIs" dxfId="4208" priority="1128" operator="greaterThan">
      <formula>0.00016</formula>
    </cfRule>
  </conditionalFormatting>
  <conditionalFormatting sqref="U90:U103">
    <cfRule type="cellIs" dxfId="4207" priority="1125" operator="lessThan">
      <formula>-0.0001</formula>
    </cfRule>
    <cfRule type="cellIs" dxfId="4206" priority="1126" operator="greaterThan">
      <formula>0.00016</formula>
    </cfRule>
  </conditionalFormatting>
  <conditionalFormatting sqref="S90:S103">
    <cfRule type="cellIs" dxfId="4205" priority="1123" operator="lessThan">
      <formula>-0.0001</formula>
    </cfRule>
    <cfRule type="cellIs" dxfId="4204" priority="1124" operator="greaterThan">
      <formula>0.00016</formula>
    </cfRule>
  </conditionalFormatting>
  <conditionalFormatting sqref="Q90:Q103">
    <cfRule type="cellIs" dxfId="4203" priority="1121" operator="lessThan">
      <formula>-0.0001</formula>
    </cfRule>
    <cfRule type="cellIs" dxfId="4202" priority="1122" operator="greaterThan">
      <formula>0.00016</formula>
    </cfRule>
  </conditionalFormatting>
  <conditionalFormatting sqref="S90:S103">
    <cfRule type="cellIs" dxfId="4201" priority="1111" operator="lessThan">
      <formula>-0.0001</formula>
    </cfRule>
    <cfRule type="cellIs" dxfId="4200" priority="1112" operator="greaterThan">
      <formula>0.00016</formula>
    </cfRule>
  </conditionalFormatting>
  <conditionalFormatting sqref="Y90:Y103">
    <cfRule type="cellIs" dxfId="4199" priority="1117" operator="lessThan">
      <formula>-0.0001</formula>
    </cfRule>
    <cfRule type="cellIs" dxfId="4198" priority="1118" operator="greaterThan">
      <formula>0.00016</formula>
    </cfRule>
  </conditionalFormatting>
  <conditionalFormatting sqref="W90:W103">
    <cfRule type="cellIs" dxfId="4197" priority="1115" operator="lessThan">
      <formula>-0.0001</formula>
    </cfRule>
    <cfRule type="cellIs" dxfId="4196" priority="1116" operator="greaterThan">
      <formula>0.00016</formula>
    </cfRule>
  </conditionalFormatting>
  <conditionalFormatting sqref="U90:U103">
    <cfRule type="cellIs" dxfId="4195" priority="1113" operator="lessThan">
      <formula>-0.0001</formula>
    </cfRule>
    <cfRule type="cellIs" dxfId="4194" priority="1114" operator="greaterThan">
      <formula>0.00016</formula>
    </cfRule>
  </conditionalFormatting>
  <conditionalFormatting sqref="Y90:Y103">
    <cfRule type="cellIs" dxfId="4193" priority="1109" operator="lessThan">
      <formula>-0.0001</formula>
    </cfRule>
    <cfRule type="cellIs" dxfId="4192" priority="1110" operator="greaterThan">
      <formula>0.00016</formula>
    </cfRule>
  </conditionalFormatting>
  <conditionalFormatting sqref="S90:S103">
    <cfRule type="cellIs" dxfId="4191" priority="1041" operator="lessThan">
      <formula>-0.0001</formula>
    </cfRule>
    <cfRule type="cellIs" dxfId="4190" priority="1042" operator="greaterThan">
      <formula>0.00016</formula>
    </cfRule>
  </conditionalFormatting>
  <conditionalFormatting sqref="W90:W103">
    <cfRule type="cellIs" dxfId="4189" priority="1107" operator="lessThan">
      <formula>-0.0001</formula>
    </cfRule>
    <cfRule type="cellIs" dxfId="4188" priority="1108" operator="greaterThan">
      <formula>0.00016</formula>
    </cfRule>
  </conditionalFormatting>
  <conditionalFormatting sqref="U90:U103">
    <cfRule type="cellIs" dxfId="4187" priority="1105" operator="lessThan">
      <formula>-0.0001</formula>
    </cfRule>
    <cfRule type="cellIs" dxfId="4186" priority="1106" operator="greaterThan">
      <formula>0.00016</formula>
    </cfRule>
  </conditionalFormatting>
  <conditionalFormatting sqref="S90:S103">
    <cfRule type="cellIs" dxfId="4185" priority="1103" operator="lessThan">
      <formula>-0.0001</formula>
    </cfRule>
    <cfRule type="cellIs" dxfId="4184" priority="1104" operator="greaterThan">
      <formula>0.00016</formula>
    </cfRule>
  </conditionalFormatting>
  <conditionalFormatting sqref="Q90:Q103">
    <cfRule type="cellIs" dxfId="4183" priority="1101" operator="lessThan">
      <formula>-0.0001</formula>
    </cfRule>
    <cfRule type="cellIs" dxfId="4182" priority="1102" operator="greaterThan">
      <formula>0.00016</formula>
    </cfRule>
  </conditionalFormatting>
  <conditionalFormatting sqref="S90:S103">
    <cfRule type="cellIs" dxfId="4181" priority="1091" operator="lessThan">
      <formula>-0.0001</formula>
    </cfRule>
    <cfRule type="cellIs" dxfId="4180" priority="1092" operator="greaterThan">
      <formula>0.00016</formula>
    </cfRule>
  </conditionalFormatting>
  <conditionalFormatting sqref="Y90:Y103">
    <cfRule type="cellIs" dxfId="4179" priority="1097" operator="lessThan">
      <formula>-0.0001</formula>
    </cfRule>
    <cfRule type="cellIs" dxfId="4178" priority="1098" operator="greaterThan">
      <formula>0.00016</formula>
    </cfRule>
  </conditionalFormatting>
  <conditionalFormatting sqref="W90:W103">
    <cfRule type="cellIs" dxfId="4177" priority="1095" operator="lessThan">
      <formula>-0.0001</formula>
    </cfRule>
    <cfRule type="cellIs" dxfId="4176" priority="1096" operator="greaterThan">
      <formula>0.00016</formula>
    </cfRule>
  </conditionalFormatting>
  <conditionalFormatting sqref="U90:U103">
    <cfRule type="cellIs" dxfId="4175" priority="1093" operator="lessThan">
      <formula>-0.0001</formula>
    </cfRule>
    <cfRule type="cellIs" dxfId="4174" priority="1094" operator="greaterThan">
      <formula>0.00016</formula>
    </cfRule>
  </conditionalFormatting>
  <conditionalFormatting sqref="Y90:Y103">
    <cfRule type="cellIs" dxfId="4173" priority="1087" operator="lessThan">
      <formula>-0.0001</formula>
    </cfRule>
    <cfRule type="cellIs" dxfId="4172" priority="1088" operator="greaterThan">
      <formula>0.00016</formula>
    </cfRule>
  </conditionalFormatting>
  <conditionalFormatting sqref="W90:W103">
    <cfRule type="cellIs" dxfId="4171" priority="1085" operator="lessThan">
      <formula>-0.0001</formula>
    </cfRule>
    <cfRule type="cellIs" dxfId="4170" priority="1086" operator="greaterThan">
      <formula>0.00016</formula>
    </cfRule>
  </conditionalFormatting>
  <conditionalFormatting sqref="U90:U103">
    <cfRule type="cellIs" dxfId="4169" priority="1083" operator="lessThan">
      <formula>-0.0001</formula>
    </cfRule>
    <cfRule type="cellIs" dxfId="4168" priority="1084" operator="greaterThan">
      <formula>0.00016</formula>
    </cfRule>
  </conditionalFormatting>
  <conditionalFormatting sqref="Y90:Y103">
    <cfRule type="cellIs" dxfId="4167" priority="1075" operator="lessThan">
      <formula>-0.0001</formula>
    </cfRule>
    <cfRule type="cellIs" dxfId="4166" priority="1076" operator="greaterThan">
      <formula>0.00016</formula>
    </cfRule>
  </conditionalFormatting>
  <conditionalFormatting sqref="W90:W103">
    <cfRule type="cellIs" dxfId="4165" priority="1073" operator="lessThan">
      <formula>-0.0001</formula>
    </cfRule>
    <cfRule type="cellIs" dxfId="4164" priority="1074" operator="greaterThan">
      <formula>0.00016</formula>
    </cfRule>
  </conditionalFormatting>
  <conditionalFormatting sqref="Y90:Y103">
    <cfRule type="cellIs" dxfId="4163" priority="1069" operator="lessThan">
      <formula>-0.0001</formula>
    </cfRule>
    <cfRule type="cellIs" dxfId="4162" priority="1070" operator="greaterThan">
      <formula>0.00016</formula>
    </cfRule>
  </conditionalFormatting>
  <conditionalFormatting sqref="U90:U103">
    <cfRule type="cellIs" dxfId="4161" priority="1001" operator="lessThan">
      <formula>-0.0001</formula>
    </cfRule>
    <cfRule type="cellIs" dxfId="4160" priority="1002" operator="greaterThan">
      <formula>0.00016</formula>
    </cfRule>
  </conditionalFormatting>
  <conditionalFormatting sqref="W90:W103">
    <cfRule type="cellIs" dxfId="4159" priority="1067" operator="lessThan">
      <formula>-0.0001</formula>
    </cfRule>
    <cfRule type="cellIs" dxfId="4158" priority="1068" operator="greaterThan">
      <formula>0.00016</formula>
    </cfRule>
  </conditionalFormatting>
  <conditionalFormatting sqref="U90:U103">
    <cfRule type="cellIs" dxfId="4157" priority="1065" operator="lessThan">
      <formula>-0.0001</formula>
    </cfRule>
    <cfRule type="cellIs" dxfId="4156" priority="1066" operator="greaterThan">
      <formula>0.00016</formula>
    </cfRule>
  </conditionalFormatting>
  <conditionalFormatting sqref="S90:S103">
    <cfRule type="cellIs" dxfId="4155" priority="1063" operator="lessThan">
      <formula>-0.0001</formula>
    </cfRule>
    <cfRule type="cellIs" dxfId="4154" priority="1064" operator="greaterThan">
      <formula>0.00016</formula>
    </cfRule>
  </conditionalFormatting>
  <conditionalFormatting sqref="S90:S103">
    <cfRule type="cellIs" dxfId="4153" priority="1051" operator="lessThan">
      <formula>-0.0001</formula>
    </cfRule>
    <cfRule type="cellIs" dxfId="4152" priority="1052" operator="greaterThan">
      <formula>0.00016</formula>
    </cfRule>
  </conditionalFormatting>
  <conditionalFormatting sqref="O90:O103">
    <cfRule type="cellIs" dxfId="4151" priority="989" operator="lessThan">
      <formula>-0.0001</formula>
    </cfRule>
    <cfRule type="cellIs" dxfId="4150" priority="990" operator="greaterThan">
      <formula>0.00016</formula>
    </cfRule>
  </conditionalFormatting>
  <conditionalFormatting sqref="Y90:Y103">
    <cfRule type="cellIs" dxfId="4149" priority="1057" operator="lessThan">
      <formula>-0.0001</formula>
    </cfRule>
    <cfRule type="cellIs" dxfId="4148" priority="1058" operator="greaterThan">
      <formula>0.00016</formula>
    </cfRule>
  </conditionalFormatting>
  <conditionalFormatting sqref="W90:W103">
    <cfRule type="cellIs" dxfId="4147" priority="1055" operator="lessThan">
      <formula>-0.0001</formula>
    </cfRule>
    <cfRule type="cellIs" dxfId="4146" priority="1056" operator="greaterThan">
      <formula>0.00016</formula>
    </cfRule>
  </conditionalFormatting>
  <conditionalFormatting sqref="U90:U103">
    <cfRule type="cellIs" dxfId="4145" priority="1053" operator="lessThan">
      <formula>-0.0001</formula>
    </cfRule>
    <cfRule type="cellIs" dxfId="4144" priority="1054" operator="greaterThan">
      <formula>0.00016</formula>
    </cfRule>
  </conditionalFormatting>
  <conditionalFormatting sqref="S90:S103">
    <cfRule type="cellIs" dxfId="4143" priority="975" operator="lessThan">
      <formula>-0.0001</formula>
    </cfRule>
    <cfRule type="cellIs" dxfId="4142" priority="976" operator="greaterThan">
      <formula>0.00016</formula>
    </cfRule>
  </conditionalFormatting>
  <conditionalFormatting sqref="Y90:Y103">
    <cfRule type="cellIs" dxfId="4141" priority="1047" operator="lessThan">
      <formula>-0.0001</formula>
    </cfRule>
    <cfRule type="cellIs" dxfId="4140" priority="1048" operator="greaterThan">
      <formula>0.00016</formula>
    </cfRule>
  </conditionalFormatting>
  <conditionalFormatting sqref="W90:W103">
    <cfRule type="cellIs" dxfId="4139" priority="1045" operator="lessThan">
      <formula>-0.0001</formula>
    </cfRule>
    <cfRule type="cellIs" dxfId="4138" priority="1046" operator="greaterThan">
      <formula>0.00016</formula>
    </cfRule>
  </conditionalFormatting>
  <conditionalFormatting sqref="U90:U103">
    <cfRule type="cellIs" dxfId="4137" priority="1043" operator="lessThan">
      <formula>-0.0001</formula>
    </cfRule>
    <cfRule type="cellIs" dxfId="4136" priority="1044" operator="greaterThan">
      <formula>0.00016</formula>
    </cfRule>
  </conditionalFormatting>
  <conditionalFormatting sqref="U90:U103">
    <cfRule type="cellIs" dxfId="4135" priority="1031" operator="lessThan">
      <formula>-0.0001</formula>
    </cfRule>
    <cfRule type="cellIs" dxfId="4134" priority="1032" operator="greaterThan">
      <formula>0.00016</formula>
    </cfRule>
  </conditionalFormatting>
  <conditionalFormatting sqref="S90:S103">
    <cfRule type="cellIs" dxfId="4133" priority="959" operator="lessThan">
      <formula>-0.0001</formula>
    </cfRule>
    <cfRule type="cellIs" dxfId="4132" priority="960" operator="greaterThan">
      <formula>0.00016</formula>
    </cfRule>
  </conditionalFormatting>
  <conditionalFormatting sqref="Y90:Y103">
    <cfRule type="cellIs" dxfId="4131" priority="1035" operator="lessThan">
      <formula>-0.0001</formula>
    </cfRule>
    <cfRule type="cellIs" dxfId="4130" priority="1036" operator="greaterThan">
      <formula>0.00016</formula>
    </cfRule>
  </conditionalFormatting>
  <conditionalFormatting sqref="W90:W103">
    <cfRule type="cellIs" dxfId="4129" priority="1033" operator="lessThan">
      <formula>-0.0001</formula>
    </cfRule>
    <cfRule type="cellIs" dxfId="4128" priority="1034" operator="greaterThan">
      <formula>0.00016</formula>
    </cfRule>
  </conditionalFormatting>
  <conditionalFormatting sqref="W90:W103">
    <cfRule type="cellIs" dxfId="4127" priority="991" operator="lessThan">
      <formula>-0.0001</formula>
    </cfRule>
    <cfRule type="cellIs" dxfId="4126" priority="992" operator="greaterThan">
      <formula>0.00016</formula>
    </cfRule>
  </conditionalFormatting>
  <conditionalFormatting sqref="W90:W103">
    <cfRule type="cellIs" dxfId="4125" priority="947" operator="lessThan">
      <formula>-0.0001</formula>
    </cfRule>
    <cfRule type="cellIs" dxfId="4124" priority="948" operator="greaterThan">
      <formula>0.00016</formula>
    </cfRule>
  </conditionalFormatting>
  <conditionalFormatting sqref="Y90:Y103">
    <cfRule type="cellIs" dxfId="4123" priority="1027" operator="lessThan">
      <formula>-0.0001</formula>
    </cfRule>
    <cfRule type="cellIs" dxfId="4122" priority="1028" operator="greaterThan">
      <formula>0.00016</formula>
    </cfRule>
  </conditionalFormatting>
  <conditionalFormatting sqref="W90:W103">
    <cfRule type="cellIs" dxfId="4121" priority="1025" operator="lessThan">
      <formula>-0.0001</formula>
    </cfRule>
    <cfRule type="cellIs" dxfId="4120" priority="1026" operator="greaterThan">
      <formula>0.00016</formula>
    </cfRule>
  </conditionalFormatting>
  <conditionalFormatting sqref="U90:U103">
    <cfRule type="cellIs" dxfId="4119" priority="1023" operator="lessThan">
      <formula>-0.0001</formula>
    </cfRule>
    <cfRule type="cellIs" dxfId="4118" priority="1024" operator="greaterThan">
      <formula>0.00016</formula>
    </cfRule>
  </conditionalFormatting>
  <conditionalFormatting sqref="S90:S103">
    <cfRule type="cellIs" dxfId="4117" priority="1021" operator="lessThan">
      <formula>-0.0001</formula>
    </cfRule>
    <cfRule type="cellIs" dxfId="4116" priority="1022" operator="greaterThan">
      <formula>0.00016</formula>
    </cfRule>
  </conditionalFormatting>
  <conditionalFormatting sqref="U90:U103">
    <cfRule type="cellIs" dxfId="4115" priority="1011" operator="lessThan">
      <formula>-0.0001</formula>
    </cfRule>
    <cfRule type="cellIs" dxfId="4114" priority="1012" operator="greaterThan">
      <formula>0.00016</formula>
    </cfRule>
  </conditionalFormatting>
  <conditionalFormatting sqref="W90:W103">
    <cfRule type="cellIs" dxfId="4113" priority="931" operator="lessThan">
      <formula>-0.0001</formula>
    </cfRule>
    <cfRule type="cellIs" dxfId="4112" priority="932" operator="greaterThan">
      <formula>0.00016</formula>
    </cfRule>
  </conditionalFormatting>
  <conditionalFormatting sqref="Y90:Y103">
    <cfRule type="cellIs" dxfId="4111" priority="1015" operator="lessThan">
      <formula>-0.0001</formula>
    </cfRule>
    <cfRule type="cellIs" dxfId="4110" priority="1016" operator="greaterThan">
      <formula>0.00016</formula>
    </cfRule>
  </conditionalFormatting>
  <conditionalFormatting sqref="W90:W103">
    <cfRule type="cellIs" dxfId="4109" priority="1013" operator="lessThan">
      <formula>-0.0001</formula>
    </cfRule>
    <cfRule type="cellIs" dxfId="4108" priority="1014" operator="greaterThan">
      <formula>0.00016</formula>
    </cfRule>
  </conditionalFormatting>
  <conditionalFormatting sqref="W90:W103">
    <cfRule type="cellIs" dxfId="4107" priority="919" operator="lessThan">
      <formula>-0.0001</formula>
    </cfRule>
    <cfRule type="cellIs" dxfId="4106" priority="920" operator="greaterThan">
      <formula>0.00016</formula>
    </cfRule>
  </conditionalFormatting>
  <conditionalFormatting sqref="Y90:Y103">
    <cfRule type="cellIs" dxfId="4105" priority="1005" operator="lessThan">
      <formula>-0.0001</formula>
    </cfRule>
    <cfRule type="cellIs" dxfId="4104" priority="1006" operator="greaterThan">
      <formula>0.00016</formula>
    </cfRule>
  </conditionalFormatting>
  <conditionalFormatting sqref="W90:W103">
    <cfRule type="cellIs" dxfId="4103" priority="1003" operator="lessThan">
      <formula>-0.0001</formula>
    </cfRule>
    <cfRule type="cellIs" dxfId="4102" priority="1004" operator="greaterThan">
      <formula>0.00016</formula>
    </cfRule>
  </conditionalFormatting>
  <conditionalFormatting sqref="Y90:Y103">
    <cfRule type="cellIs" dxfId="4101" priority="993" operator="lessThan">
      <formula>-0.0001</formula>
    </cfRule>
    <cfRule type="cellIs" dxfId="4100" priority="994" operator="greaterThan">
      <formula>0.00016</formula>
    </cfRule>
  </conditionalFormatting>
  <conditionalFormatting sqref="O90:O103">
    <cfRule type="cellIs" dxfId="4099" priority="981" operator="lessThan">
      <formula>-0.0001</formula>
    </cfRule>
    <cfRule type="cellIs" dxfId="4098" priority="982" operator="greaterThan">
      <formula>0.00016</formula>
    </cfRule>
  </conditionalFormatting>
  <conditionalFormatting sqref="W90:W103">
    <cfRule type="cellIs" dxfId="4097" priority="987" operator="lessThan">
      <formula>-0.0001</formula>
    </cfRule>
    <cfRule type="cellIs" dxfId="4096" priority="988" operator="greaterThan">
      <formula>0.00016</formula>
    </cfRule>
  </conditionalFormatting>
  <conditionalFormatting sqref="U90:U103">
    <cfRule type="cellIs" dxfId="4095" priority="985" operator="lessThan">
      <formula>-0.0001</formula>
    </cfRule>
    <cfRule type="cellIs" dxfId="4094" priority="986" operator="greaterThan">
      <formula>0.00016</formula>
    </cfRule>
  </conditionalFormatting>
  <conditionalFormatting sqref="S90:S103">
    <cfRule type="cellIs" dxfId="4093" priority="983" operator="lessThan">
      <formula>-0.0001</formula>
    </cfRule>
    <cfRule type="cellIs" dxfId="4092" priority="984" operator="greaterThan">
      <formula>0.00016</formula>
    </cfRule>
  </conditionalFormatting>
  <conditionalFormatting sqref="W90:W103">
    <cfRule type="cellIs" dxfId="4091" priority="979" operator="lessThan">
      <formula>-0.0001</formula>
    </cfRule>
    <cfRule type="cellIs" dxfId="4090" priority="980" operator="greaterThan">
      <formula>0.00016</formula>
    </cfRule>
  </conditionalFormatting>
  <conditionalFormatting sqref="U90:U103">
    <cfRule type="cellIs" dxfId="4089" priority="977" operator="lessThan">
      <formula>-0.0001</formula>
    </cfRule>
    <cfRule type="cellIs" dxfId="4088" priority="978" operator="greaterThan">
      <formula>0.00016</formula>
    </cfRule>
  </conditionalFormatting>
  <conditionalFormatting sqref="W90:W103">
    <cfRule type="cellIs" dxfId="4087" priority="973" operator="lessThan">
      <formula>-0.0001</formula>
    </cfRule>
    <cfRule type="cellIs" dxfId="4086" priority="974" operator="greaterThan">
      <formula>0.00016</formula>
    </cfRule>
  </conditionalFormatting>
  <conditionalFormatting sqref="U90:U103">
    <cfRule type="cellIs" dxfId="4085" priority="971" operator="lessThan">
      <formula>-0.0001</formula>
    </cfRule>
    <cfRule type="cellIs" dxfId="4084" priority="972" operator="greaterThan">
      <formula>0.00016</formula>
    </cfRule>
  </conditionalFormatting>
  <conditionalFormatting sqref="S90:S103">
    <cfRule type="cellIs" dxfId="4083" priority="969" operator="lessThan">
      <formula>-0.0001</formula>
    </cfRule>
    <cfRule type="cellIs" dxfId="4082" priority="970" operator="greaterThan">
      <formula>0.00016</formula>
    </cfRule>
  </conditionalFormatting>
  <conditionalFormatting sqref="U90:U103">
    <cfRule type="cellIs" dxfId="4081" priority="965" operator="lessThan">
      <formula>-0.0001</formula>
    </cfRule>
    <cfRule type="cellIs" dxfId="4080" priority="966" operator="greaterThan">
      <formula>0.00016</formula>
    </cfRule>
  </conditionalFormatting>
  <conditionalFormatting sqref="W90:W103">
    <cfRule type="cellIs" dxfId="4079" priority="967" operator="lessThan">
      <formula>-0.0001</formula>
    </cfRule>
    <cfRule type="cellIs" dxfId="4078" priority="968" operator="greaterThan">
      <formula>0.00016</formula>
    </cfRule>
  </conditionalFormatting>
  <conditionalFormatting sqref="W90:W103">
    <cfRule type="cellIs" dxfId="4077" priority="949" operator="lessThan">
      <formula>-0.0001</formula>
    </cfRule>
    <cfRule type="cellIs" dxfId="4076" priority="950" operator="greaterThan">
      <formula>0.00016</formula>
    </cfRule>
  </conditionalFormatting>
  <conditionalFormatting sqref="W90:W103">
    <cfRule type="cellIs" dxfId="4075" priority="963" operator="lessThan">
      <formula>-0.0001</formula>
    </cfRule>
    <cfRule type="cellIs" dxfId="4074" priority="964" operator="greaterThan">
      <formula>0.00016</formula>
    </cfRule>
  </conditionalFormatting>
  <conditionalFormatting sqref="U90:U103">
    <cfRule type="cellIs" dxfId="4073" priority="961" operator="lessThan">
      <formula>-0.0001</formula>
    </cfRule>
    <cfRule type="cellIs" dxfId="4072" priority="962" operator="greaterThan">
      <formula>0.00016</formula>
    </cfRule>
  </conditionalFormatting>
  <conditionalFormatting sqref="U90:U103">
    <cfRule type="cellIs" dxfId="4071" priority="955" operator="lessThan">
      <formula>-0.0001</formula>
    </cfRule>
    <cfRule type="cellIs" dxfId="4070" priority="956" operator="greaterThan">
      <formula>0.00016</formula>
    </cfRule>
  </conditionalFormatting>
  <conditionalFormatting sqref="W90:W103">
    <cfRule type="cellIs" dxfId="4069" priority="957" operator="lessThan">
      <formula>-0.0001</formula>
    </cfRule>
    <cfRule type="cellIs" dxfId="4068" priority="958" operator="greaterThan">
      <formula>0.00016</formula>
    </cfRule>
  </conditionalFormatting>
  <conditionalFormatting sqref="W90:W103">
    <cfRule type="cellIs" dxfId="4067" priority="953" operator="lessThan">
      <formula>-0.0001</formula>
    </cfRule>
    <cfRule type="cellIs" dxfId="4066" priority="954" operator="greaterThan">
      <formula>0.00016</formula>
    </cfRule>
  </conditionalFormatting>
  <conditionalFormatting sqref="U90:U103">
    <cfRule type="cellIs" dxfId="4065" priority="951" operator="lessThan">
      <formula>-0.0001</formula>
    </cfRule>
    <cfRule type="cellIs" dxfId="4064" priority="952" operator="greaterThan">
      <formula>0.00016</formula>
    </cfRule>
  </conditionalFormatting>
  <conditionalFormatting sqref="U90:U103">
    <cfRule type="cellIs" dxfId="4063" priority="945" operator="lessThan">
      <formula>-0.0001</formula>
    </cfRule>
    <cfRule type="cellIs" dxfId="4062" priority="946" operator="greaterThan">
      <formula>0.00016</formula>
    </cfRule>
  </conditionalFormatting>
  <conditionalFormatting sqref="S90:S103">
    <cfRule type="cellIs" dxfId="4061" priority="943" operator="lessThan">
      <formula>-0.0001</formula>
    </cfRule>
    <cfRule type="cellIs" dxfId="4060" priority="944" operator="greaterThan">
      <formula>0.00016</formula>
    </cfRule>
  </conditionalFormatting>
  <conditionalFormatting sqref="U90:U103">
    <cfRule type="cellIs" dxfId="4059" priority="939" operator="lessThan">
      <formula>-0.0001</formula>
    </cfRule>
    <cfRule type="cellIs" dxfId="4058" priority="940" operator="greaterThan">
      <formula>0.00016</formula>
    </cfRule>
  </conditionalFormatting>
  <conditionalFormatting sqref="W90:W103">
    <cfRule type="cellIs" dxfId="4057" priority="941" operator="lessThan">
      <formula>-0.0001</formula>
    </cfRule>
    <cfRule type="cellIs" dxfId="4056" priority="942" operator="greaterThan">
      <formula>0.00016</formula>
    </cfRule>
  </conditionalFormatting>
  <conditionalFormatting sqref="W90:W103">
    <cfRule type="cellIs" dxfId="4055" priority="937" operator="lessThan">
      <formula>-0.0001</formula>
    </cfRule>
    <cfRule type="cellIs" dxfId="4054" priority="938" operator="greaterThan">
      <formula>0.00016</formula>
    </cfRule>
  </conditionalFormatting>
  <conditionalFormatting sqref="U90:U103">
    <cfRule type="cellIs" dxfId="4053" priority="935" operator="lessThan">
      <formula>-0.0001</formula>
    </cfRule>
    <cfRule type="cellIs" dxfId="4052" priority="936" operator="greaterThan">
      <formula>0.00016</formula>
    </cfRule>
  </conditionalFormatting>
  <conditionalFormatting sqref="W90:W103">
    <cfRule type="cellIs" dxfId="4051" priority="933" operator="lessThan">
      <formula>-0.0001</formula>
    </cfRule>
    <cfRule type="cellIs" dxfId="4050" priority="934" operator="greaterThan">
      <formula>0.00016</formula>
    </cfRule>
  </conditionalFormatting>
  <conditionalFormatting sqref="U90:U103">
    <cfRule type="cellIs" dxfId="4049" priority="929" operator="lessThan">
      <formula>-0.0001</formula>
    </cfRule>
    <cfRule type="cellIs" dxfId="4048" priority="930" operator="greaterThan">
      <formula>0.00016</formula>
    </cfRule>
  </conditionalFormatting>
  <conditionalFormatting sqref="W90:W103">
    <cfRule type="cellIs" dxfId="4047" priority="927" operator="lessThan">
      <formula>-0.0001</formula>
    </cfRule>
    <cfRule type="cellIs" dxfId="4046" priority="928" operator="greaterThan">
      <formula>0.00016</formula>
    </cfRule>
  </conditionalFormatting>
  <conditionalFormatting sqref="W90:W103">
    <cfRule type="cellIs" dxfId="4045" priority="925" operator="lessThan">
      <formula>-0.0001</formula>
    </cfRule>
    <cfRule type="cellIs" dxfId="4044" priority="926" operator="greaterThan">
      <formula>0.00016</formula>
    </cfRule>
  </conditionalFormatting>
  <conditionalFormatting sqref="Q90:Q103">
    <cfRule type="cellIs" dxfId="4043" priority="923" operator="lessThan">
      <formula>-0.0001</formula>
    </cfRule>
    <cfRule type="cellIs" dxfId="4042" priority="924" operator="greaterThan">
      <formula>0.00016</formula>
    </cfRule>
  </conditionalFormatting>
  <conditionalFormatting sqref="Y90:Y103">
    <cfRule type="cellIs" dxfId="4041" priority="921" operator="lessThan">
      <formula>-0.0001</formula>
    </cfRule>
    <cfRule type="cellIs" dxfId="4040" priority="922" operator="greaterThan">
      <formula>0.00016</formula>
    </cfRule>
  </conditionalFormatting>
  <conditionalFormatting sqref="U90:U103">
    <cfRule type="cellIs" dxfId="4039" priority="849" operator="lessThan">
      <formula>-0.0001</formula>
    </cfRule>
    <cfRule type="cellIs" dxfId="4038" priority="850" operator="greaterThan">
      <formula>0.00016</formula>
    </cfRule>
  </conditionalFormatting>
  <conditionalFormatting sqref="U90:U103">
    <cfRule type="cellIs" dxfId="4037" priority="917" operator="lessThan">
      <formula>-0.0001</formula>
    </cfRule>
    <cfRule type="cellIs" dxfId="4036" priority="918" operator="greaterThan">
      <formula>0.00016</formula>
    </cfRule>
  </conditionalFormatting>
  <conditionalFormatting sqref="S90:S103">
    <cfRule type="cellIs" dxfId="4035" priority="915" operator="lessThan">
      <formula>-0.0001</formula>
    </cfRule>
    <cfRule type="cellIs" dxfId="4034" priority="916" operator="greaterThan">
      <formula>0.00016</formula>
    </cfRule>
  </conditionalFormatting>
  <conditionalFormatting sqref="S90:S103">
    <cfRule type="cellIs" dxfId="4033" priority="907" operator="lessThan">
      <formula>-0.0001</formula>
    </cfRule>
    <cfRule type="cellIs" dxfId="4032" priority="908" operator="greaterThan">
      <formula>0.00016</formula>
    </cfRule>
  </conditionalFormatting>
  <conditionalFormatting sqref="Y90:Y103">
    <cfRule type="cellIs" dxfId="4031" priority="843" operator="lessThan">
      <formula>-0.0001</formula>
    </cfRule>
    <cfRule type="cellIs" dxfId="4030" priority="844" operator="greaterThan">
      <formula>0.00016</formula>
    </cfRule>
  </conditionalFormatting>
  <conditionalFormatting sqref="Y90:Y103">
    <cfRule type="cellIs" dxfId="4029" priority="913" operator="lessThan">
      <formula>-0.0001</formula>
    </cfRule>
    <cfRule type="cellIs" dxfId="4028" priority="914" operator="greaterThan">
      <formula>0.00016</formula>
    </cfRule>
  </conditionalFormatting>
  <conditionalFormatting sqref="W90:W103">
    <cfRule type="cellIs" dxfId="4027" priority="911" operator="lessThan">
      <formula>-0.0001</formula>
    </cfRule>
    <cfRule type="cellIs" dxfId="4026" priority="912" operator="greaterThan">
      <formula>0.00016</formula>
    </cfRule>
  </conditionalFormatting>
  <conditionalFormatting sqref="U90:U103">
    <cfRule type="cellIs" dxfId="4025" priority="909" operator="lessThan">
      <formula>-0.0001</formula>
    </cfRule>
    <cfRule type="cellIs" dxfId="4024" priority="910" operator="greaterThan">
      <formula>0.00016</formula>
    </cfRule>
  </conditionalFormatting>
  <conditionalFormatting sqref="W90:W103">
    <cfRule type="cellIs" dxfId="4023" priority="835" operator="lessThan">
      <formula>-0.0001</formula>
    </cfRule>
    <cfRule type="cellIs" dxfId="4022" priority="836" operator="greaterThan">
      <formula>0.00016</formula>
    </cfRule>
  </conditionalFormatting>
  <conditionalFormatting sqref="Y90:Y103">
    <cfRule type="cellIs" dxfId="4021" priority="905" operator="lessThan">
      <formula>-0.0001</formula>
    </cfRule>
    <cfRule type="cellIs" dxfId="4020" priority="906" operator="greaterThan">
      <formula>0.00016</formula>
    </cfRule>
  </conditionalFormatting>
  <conditionalFormatting sqref="W90:W103">
    <cfRule type="cellIs" dxfId="4019" priority="903" operator="lessThan">
      <formula>-0.0001</formula>
    </cfRule>
    <cfRule type="cellIs" dxfId="4018" priority="904" operator="greaterThan">
      <formula>0.00016</formula>
    </cfRule>
  </conditionalFormatting>
  <conditionalFormatting sqref="U90:U103">
    <cfRule type="cellIs" dxfId="4017" priority="901" operator="lessThan">
      <formula>-0.0001</formula>
    </cfRule>
    <cfRule type="cellIs" dxfId="4016" priority="902" operator="greaterThan">
      <formula>0.00016</formula>
    </cfRule>
  </conditionalFormatting>
  <conditionalFormatting sqref="S90:S103">
    <cfRule type="cellIs" dxfId="4015" priority="899" operator="lessThan">
      <formula>-0.0001</formula>
    </cfRule>
    <cfRule type="cellIs" dxfId="4014" priority="900" operator="greaterThan">
      <formula>0.00016</formula>
    </cfRule>
  </conditionalFormatting>
  <conditionalFormatting sqref="U90:U103">
    <cfRule type="cellIs" dxfId="4013" priority="893" operator="lessThan">
      <formula>-0.0001</formula>
    </cfRule>
    <cfRule type="cellIs" dxfId="4012" priority="894" operator="greaterThan">
      <formula>0.00016</formula>
    </cfRule>
  </conditionalFormatting>
  <conditionalFormatting sqref="Y90:Y103">
    <cfRule type="cellIs" dxfId="4011" priority="829" operator="lessThan">
      <formula>-0.0001</formula>
    </cfRule>
    <cfRule type="cellIs" dxfId="4010" priority="830" operator="greaterThan">
      <formula>0.00016</formula>
    </cfRule>
  </conditionalFormatting>
  <conditionalFormatting sqref="Y90:Y103">
    <cfRule type="cellIs" dxfId="4009" priority="897" operator="lessThan">
      <formula>-0.0001</formula>
    </cfRule>
    <cfRule type="cellIs" dxfId="4008" priority="898" operator="greaterThan">
      <formula>0.00016</formula>
    </cfRule>
  </conditionalFormatting>
  <conditionalFormatting sqref="W90:W103">
    <cfRule type="cellIs" dxfId="4007" priority="895" operator="lessThan">
      <formula>-0.0001</formula>
    </cfRule>
    <cfRule type="cellIs" dxfId="4006" priority="896" operator="greaterThan">
      <formula>0.00016</formula>
    </cfRule>
  </conditionalFormatting>
  <conditionalFormatting sqref="W90:W103">
    <cfRule type="cellIs" dxfId="4005" priority="869" operator="lessThan">
      <formula>-0.0001</formula>
    </cfRule>
    <cfRule type="cellIs" dxfId="4004" priority="870" operator="greaterThan">
      <formula>0.00016</formula>
    </cfRule>
  </conditionalFormatting>
  <conditionalFormatting sqref="Y90:Y103">
    <cfRule type="cellIs" dxfId="4003" priority="821" operator="lessThan">
      <formula>-0.0001</formula>
    </cfRule>
    <cfRule type="cellIs" dxfId="4002" priority="822" operator="greaterThan">
      <formula>0.00016</formula>
    </cfRule>
  </conditionalFormatting>
  <conditionalFormatting sqref="Y90:Y103">
    <cfRule type="cellIs" dxfId="4001" priority="891" operator="lessThan">
      <formula>-0.0001</formula>
    </cfRule>
    <cfRule type="cellIs" dxfId="4000" priority="892" operator="greaterThan">
      <formula>0.00016</formula>
    </cfRule>
  </conditionalFormatting>
  <conditionalFormatting sqref="W90:W103">
    <cfRule type="cellIs" dxfId="3999" priority="889" operator="lessThan">
      <formula>-0.0001</formula>
    </cfRule>
    <cfRule type="cellIs" dxfId="3998" priority="890" operator="greaterThan">
      <formula>0.00016</formula>
    </cfRule>
  </conditionalFormatting>
  <conditionalFormatting sqref="U90:U103">
    <cfRule type="cellIs" dxfId="3997" priority="887" operator="lessThan">
      <formula>-0.0001</formula>
    </cfRule>
    <cfRule type="cellIs" dxfId="3996" priority="888" operator="greaterThan">
      <formula>0.00016</formula>
    </cfRule>
  </conditionalFormatting>
  <conditionalFormatting sqref="S90:S103">
    <cfRule type="cellIs" dxfId="3995" priority="885" operator="lessThan">
      <formula>-0.0001</formula>
    </cfRule>
    <cfRule type="cellIs" dxfId="3994" priority="886" operator="greaterThan">
      <formula>0.00016</formula>
    </cfRule>
  </conditionalFormatting>
  <conditionalFormatting sqref="U90:U103">
    <cfRule type="cellIs" dxfId="3993" priority="879" operator="lessThan">
      <formula>-0.0001</formula>
    </cfRule>
    <cfRule type="cellIs" dxfId="3992" priority="880" operator="greaterThan">
      <formula>0.00016</formula>
    </cfRule>
  </conditionalFormatting>
  <conditionalFormatting sqref="U90:U103">
    <cfRule type="cellIs" dxfId="3991" priority="811" operator="lessThan">
      <formula>-0.0001</formula>
    </cfRule>
    <cfRule type="cellIs" dxfId="3990" priority="812" operator="greaterThan">
      <formula>0.00016</formula>
    </cfRule>
  </conditionalFormatting>
  <conditionalFormatting sqref="Y90:Y103">
    <cfRule type="cellIs" dxfId="3989" priority="883" operator="lessThan">
      <formula>-0.0001</formula>
    </cfRule>
    <cfRule type="cellIs" dxfId="3988" priority="884" operator="greaterThan">
      <formula>0.00016</formula>
    </cfRule>
  </conditionalFormatting>
  <conditionalFormatting sqref="W90:W103">
    <cfRule type="cellIs" dxfId="3987" priority="881" operator="lessThan">
      <formula>-0.0001</formula>
    </cfRule>
    <cfRule type="cellIs" dxfId="3986" priority="882" operator="greaterThan">
      <formula>0.00016</formula>
    </cfRule>
  </conditionalFormatting>
  <conditionalFormatting sqref="W90:W103">
    <cfRule type="cellIs" dxfId="3985" priority="803" operator="lessThan">
      <formula>-0.0001</formula>
    </cfRule>
    <cfRule type="cellIs" dxfId="3984" priority="804" operator="greaterThan">
      <formula>0.00016</formula>
    </cfRule>
  </conditionalFormatting>
  <conditionalFormatting sqref="Y90:Y103">
    <cfRule type="cellIs" dxfId="3983" priority="877" operator="lessThan">
      <formula>-0.0001</formula>
    </cfRule>
    <cfRule type="cellIs" dxfId="3982" priority="878" operator="greaterThan">
      <formula>0.00016</formula>
    </cfRule>
  </conditionalFormatting>
  <conditionalFormatting sqref="W90:W103">
    <cfRule type="cellIs" dxfId="3981" priority="875" operator="lessThan">
      <formula>-0.0001</formula>
    </cfRule>
    <cfRule type="cellIs" dxfId="3980" priority="876" operator="greaterThan">
      <formula>0.00016</formula>
    </cfRule>
  </conditionalFormatting>
  <conditionalFormatting sqref="U90:U103">
    <cfRule type="cellIs" dxfId="3979" priority="873" operator="lessThan">
      <formula>-0.0001</formula>
    </cfRule>
    <cfRule type="cellIs" dxfId="3978" priority="874" operator="greaterThan">
      <formula>0.00016</formula>
    </cfRule>
  </conditionalFormatting>
  <conditionalFormatting sqref="Y90:Y103">
    <cfRule type="cellIs" dxfId="3977" priority="795" operator="lessThan">
      <formula>-0.0001</formula>
    </cfRule>
    <cfRule type="cellIs" dxfId="3976" priority="796" operator="greaterThan">
      <formula>0.00016</formula>
    </cfRule>
  </conditionalFormatting>
  <conditionalFormatting sqref="Y90:Y103">
    <cfRule type="cellIs" dxfId="3975" priority="871" operator="lessThan">
      <formula>-0.0001</formula>
    </cfRule>
    <cfRule type="cellIs" dxfId="3974" priority="872" operator="greaterThan">
      <formula>0.00016</formula>
    </cfRule>
  </conditionalFormatting>
  <conditionalFormatting sqref="Y90:Y103">
    <cfRule type="cellIs" dxfId="3973" priority="789" operator="lessThan">
      <formula>-0.0001</formula>
    </cfRule>
    <cfRule type="cellIs" dxfId="3972" priority="790" operator="greaterThan">
      <formula>0.00016</formula>
    </cfRule>
  </conditionalFormatting>
  <conditionalFormatting sqref="Y90:Y103">
    <cfRule type="cellIs" dxfId="3971" priority="867" operator="lessThan">
      <formula>-0.0001</formula>
    </cfRule>
    <cfRule type="cellIs" dxfId="3970" priority="868" operator="greaterThan">
      <formula>0.00016</formula>
    </cfRule>
  </conditionalFormatting>
  <conditionalFormatting sqref="W90:W103">
    <cfRule type="cellIs" dxfId="3969" priority="865" operator="lessThan">
      <formula>-0.0001</formula>
    </cfRule>
    <cfRule type="cellIs" dxfId="3968" priority="866" operator="greaterThan">
      <formula>0.00016</formula>
    </cfRule>
  </conditionalFormatting>
  <conditionalFormatting sqref="U90:U103">
    <cfRule type="cellIs" dxfId="3967" priority="863" operator="lessThan">
      <formula>-0.0001</formula>
    </cfRule>
    <cfRule type="cellIs" dxfId="3966" priority="864" operator="greaterThan">
      <formula>0.00016</formula>
    </cfRule>
  </conditionalFormatting>
  <conditionalFormatting sqref="S90:S103">
    <cfRule type="cellIs" dxfId="3965" priority="861" operator="lessThan">
      <formula>-0.0001</formula>
    </cfRule>
    <cfRule type="cellIs" dxfId="3964" priority="862" operator="greaterThan">
      <formula>0.00016</formula>
    </cfRule>
  </conditionalFormatting>
  <conditionalFormatting sqref="U90:U103">
    <cfRule type="cellIs" dxfId="3963" priority="855" operator="lessThan">
      <formula>-0.0001</formula>
    </cfRule>
    <cfRule type="cellIs" dxfId="3962" priority="856" operator="greaterThan">
      <formula>0.00016</formula>
    </cfRule>
  </conditionalFormatting>
  <conditionalFormatting sqref="Y90:Y103">
    <cfRule type="cellIs" dxfId="3961" priority="779" operator="lessThan">
      <formula>-0.0001</formula>
    </cfRule>
    <cfRule type="cellIs" dxfId="3960" priority="780" operator="greaterThan">
      <formula>0.00016</formula>
    </cfRule>
  </conditionalFormatting>
  <conditionalFormatting sqref="Y90:Y103">
    <cfRule type="cellIs" dxfId="3959" priority="859" operator="lessThan">
      <formula>-0.0001</formula>
    </cfRule>
    <cfRule type="cellIs" dxfId="3958" priority="860" operator="greaterThan">
      <formula>0.00016</formula>
    </cfRule>
  </conditionalFormatting>
  <conditionalFormatting sqref="W90:W103">
    <cfRule type="cellIs" dxfId="3957" priority="857" operator="lessThan">
      <formula>-0.0001</formula>
    </cfRule>
    <cfRule type="cellIs" dxfId="3956" priority="858" operator="greaterThan">
      <formula>0.00016</formula>
    </cfRule>
  </conditionalFormatting>
  <conditionalFormatting sqref="W90:W103">
    <cfRule type="cellIs" dxfId="3955" priority="771" operator="lessThan">
      <formula>-0.0001</formula>
    </cfRule>
    <cfRule type="cellIs" dxfId="3954" priority="772" operator="greaterThan">
      <formula>0.00016</formula>
    </cfRule>
  </conditionalFormatting>
  <conditionalFormatting sqref="Y90:Y103">
    <cfRule type="cellIs" dxfId="3953" priority="853" operator="lessThan">
      <formula>-0.0001</formula>
    </cfRule>
    <cfRule type="cellIs" dxfId="3952" priority="854" operator="greaterThan">
      <formula>0.00016</formula>
    </cfRule>
  </conditionalFormatting>
  <conditionalFormatting sqref="W90:W103">
    <cfRule type="cellIs" dxfId="3951" priority="851" operator="lessThan">
      <formula>-0.0001</formula>
    </cfRule>
    <cfRule type="cellIs" dxfId="3950" priority="852" operator="greaterThan">
      <formula>0.00016</formula>
    </cfRule>
  </conditionalFormatting>
  <conditionalFormatting sqref="W90:W103">
    <cfRule type="cellIs" dxfId="3949" priority="845" operator="lessThan">
      <formula>-0.0001</formula>
    </cfRule>
    <cfRule type="cellIs" dxfId="3948" priority="846" operator="greaterThan">
      <formula>0.00016</formula>
    </cfRule>
  </conditionalFormatting>
  <conditionalFormatting sqref="Y90:Y103">
    <cfRule type="cellIs" dxfId="3947" priority="847" operator="lessThan">
      <formula>-0.0001</formula>
    </cfRule>
    <cfRule type="cellIs" dxfId="3946" priority="848" operator="greaterThan">
      <formula>0.00016</formula>
    </cfRule>
  </conditionalFormatting>
  <conditionalFormatting sqref="W90:W103">
    <cfRule type="cellIs" dxfId="3945" priority="841" operator="lessThan">
      <formula>-0.0001</formula>
    </cfRule>
    <cfRule type="cellIs" dxfId="3944" priority="842" operator="greaterThan">
      <formula>0.00016</formula>
    </cfRule>
  </conditionalFormatting>
  <conditionalFormatting sqref="U90:U103">
    <cfRule type="cellIs" dxfId="3943" priority="839" operator="lessThan">
      <formula>-0.0001</formula>
    </cfRule>
    <cfRule type="cellIs" dxfId="3942" priority="840" operator="greaterThan">
      <formula>0.00016</formula>
    </cfRule>
  </conditionalFormatting>
  <conditionalFormatting sqref="Y90:Y103">
    <cfRule type="cellIs" dxfId="3941" priority="837" operator="lessThan">
      <formula>-0.0001</formula>
    </cfRule>
    <cfRule type="cellIs" dxfId="3940" priority="838" operator="greaterThan">
      <formula>0.00016</formula>
    </cfRule>
  </conditionalFormatting>
  <conditionalFormatting sqref="Y90:Y103">
    <cfRule type="cellIs" dxfId="3939" priority="833" operator="lessThan">
      <formula>-0.0001</formula>
    </cfRule>
    <cfRule type="cellIs" dxfId="3938" priority="834" operator="greaterThan">
      <formula>0.00016</formula>
    </cfRule>
  </conditionalFormatting>
  <conditionalFormatting sqref="W90:W103">
    <cfRule type="cellIs" dxfId="3937" priority="831" operator="lessThan">
      <formula>-0.0001</formula>
    </cfRule>
    <cfRule type="cellIs" dxfId="3936" priority="832" operator="greaterThan">
      <formula>0.00016</formula>
    </cfRule>
  </conditionalFormatting>
  <conditionalFormatting sqref="Y90:Y103">
    <cfRule type="cellIs" dxfId="3935" priority="827" operator="lessThan">
      <formula>-0.0001</formula>
    </cfRule>
    <cfRule type="cellIs" dxfId="3934" priority="828" operator="greaterThan">
      <formula>0.00016</formula>
    </cfRule>
  </conditionalFormatting>
  <conditionalFormatting sqref="W90:W103">
    <cfRule type="cellIs" dxfId="3933" priority="825" operator="lessThan">
      <formula>-0.0001</formula>
    </cfRule>
    <cfRule type="cellIs" dxfId="3932" priority="826" operator="greaterThan">
      <formula>0.00016</formula>
    </cfRule>
  </conditionalFormatting>
  <conditionalFormatting sqref="U90:U103">
    <cfRule type="cellIs" dxfId="3931" priority="823" operator="lessThan">
      <formula>-0.0001</formula>
    </cfRule>
    <cfRule type="cellIs" dxfId="3930" priority="824" operator="greaterThan">
      <formula>0.00016</formula>
    </cfRule>
  </conditionalFormatting>
  <conditionalFormatting sqref="U90:U103">
    <cfRule type="cellIs" dxfId="3929" priority="817" operator="lessThan">
      <formula>-0.0001</formula>
    </cfRule>
    <cfRule type="cellIs" dxfId="3928" priority="818" operator="greaterThan">
      <formula>0.00016</formula>
    </cfRule>
  </conditionalFormatting>
  <conditionalFormatting sqref="W90:W103">
    <cfRule type="cellIs" dxfId="3927" priority="819" operator="lessThan">
      <formula>-0.0001</formula>
    </cfRule>
    <cfRule type="cellIs" dxfId="3926" priority="820" operator="greaterThan">
      <formula>0.00016</formula>
    </cfRule>
  </conditionalFormatting>
  <conditionalFormatting sqref="Y90:Y103">
    <cfRule type="cellIs" dxfId="3925" priority="815" operator="lessThan">
      <formula>-0.0001</formula>
    </cfRule>
    <cfRule type="cellIs" dxfId="3924" priority="816" operator="greaterThan">
      <formula>0.00016</formula>
    </cfRule>
  </conditionalFormatting>
  <conditionalFormatting sqref="W90:W103">
    <cfRule type="cellIs" dxfId="3923" priority="813" operator="lessThan">
      <formula>-0.0001</formula>
    </cfRule>
    <cfRule type="cellIs" dxfId="3922" priority="814" operator="greaterThan">
      <formula>0.00016</formula>
    </cfRule>
  </conditionalFormatting>
  <conditionalFormatting sqref="W90:W103">
    <cfRule type="cellIs" dxfId="3921" priority="807" operator="lessThan">
      <formula>-0.0001</formula>
    </cfRule>
    <cfRule type="cellIs" dxfId="3920" priority="808" operator="greaterThan">
      <formula>0.00016</formula>
    </cfRule>
  </conditionalFormatting>
  <conditionalFormatting sqref="Y90:Y103">
    <cfRule type="cellIs" dxfId="3919" priority="809" operator="lessThan">
      <formula>-0.0001</formula>
    </cfRule>
    <cfRule type="cellIs" dxfId="3918" priority="810" operator="greaterThan">
      <formula>0.00016</formula>
    </cfRule>
  </conditionalFormatting>
  <conditionalFormatting sqref="Y90:Y103">
    <cfRule type="cellIs" dxfId="3917" priority="791" operator="lessThan">
      <formula>-0.0001</formula>
    </cfRule>
    <cfRule type="cellIs" dxfId="3916" priority="792" operator="greaterThan">
      <formula>0.00016</formula>
    </cfRule>
  </conditionalFormatting>
  <conditionalFormatting sqref="Y90:Y103">
    <cfRule type="cellIs" dxfId="3915" priority="805" operator="lessThan">
      <formula>-0.0001</formula>
    </cfRule>
    <cfRule type="cellIs" dxfId="3914" priority="806" operator="greaterThan">
      <formula>0.00016</formula>
    </cfRule>
  </conditionalFormatting>
  <conditionalFormatting sqref="U90:U103">
    <cfRule type="cellIs" dxfId="3913" priority="801" operator="lessThan">
      <formula>-0.0001</formula>
    </cfRule>
    <cfRule type="cellIs" dxfId="3912" priority="802" operator="greaterThan">
      <formula>0.00016</formula>
    </cfRule>
  </conditionalFormatting>
  <conditionalFormatting sqref="W90:W103">
    <cfRule type="cellIs" dxfId="3911" priority="797" operator="lessThan">
      <formula>-0.0001</formula>
    </cfRule>
    <cfRule type="cellIs" dxfId="3910" priority="798" operator="greaterThan">
      <formula>0.00016</formula>
    </cfRule>
  </conditionalFormatting>
  <conditionalFormatting sqref="Y90:Y103">
    <cfRule type="cellIs" dxfId="3909" priority="799" operator="lessThan">
      <formula>-0.0001</formula>
    </cfRule>
    <cfRule type="cellIs" dxfId="3908" priority="800" operator="greaterThan">
      <formula>0.00016</formula>
    </cfRule>
  </conditionalFormatting>
  <conditionalFormatting sqref="W90:W103">
    <cfRule type="cellIs" dxfId="3907" priority="793" operator="lessThan">
      <formula>-0.0001</formula>
    </cfRule>
    <cfRule type="cellIs" dxfId="3906" priority="794" operator="greaterThan">
      <formula>0.00016</formula>
    </cfRule>
  </conditionalFormatting>
  <conditionalFormatting sqref="W90:W103">
    <cfRule type="cellIs" dxfId="3905" priority="787" operator="lessThan">
      <formula>-0.0001</formula>
    </cfRule>
    <cfRule type="cellIs" dxfId="3904" priority="788" operator="greaterThan">
      <formula>0.00016</formula>
    </cfRule>
  </conditionalFormatting>
  <conditionalFormatting sqref="U90:U103">
    <cfRule type="cellIs" dxfId="3903" priority="785" operator="lessThan">
      <formula>-0.0001</formula>
    </cfRule>
    <cfRule type="cellIs" dxfId="3902" priority="786" operator="greaterThan">
      <formula>0.00016</formula>
    </cfRule>
  </conditionalFormatting>
  <conditionalFormatting sqref="W90:W103">
    <cfRule type="cellIs" dxfId="3901" priority="781" operator="lessThan">
      <formula>-0.0001</formula>
    </cfRule>
    <cfRule type="cellIs" dxfId="3900" priority="782" operator="greaterThan">
      <formula>0.00016</formula>
    </cfRule>
  </conditionalFormatting>
  <conditionalFormatting sqref="Y90:Y103">
    <cfRule type="cellIs" dxfId="3899" priority="783" operator="lessThan">
      <formula>-0.0001</formula>
    </cfRule>
    <cfRule type="cellIs" dxfId="3898" priority="784" operator="greaterThan">
      <formula>0.00016</formula>
    </cfRule>
  </conditionalFormatting>
  <conditionalFormatting sqref="W90:W103">
    <cfRule type="cellIs" dxfId="3897" priority="777" operator="lessThan">
      <formula>-0.0001</formula>
    </cfRule>
    <cfRule type="cellIs" dxfId="3896" priority="778" operator="greaterThan">
      <formula>0.00016</formula>
    </cfRule>
  </conditionalFormatting>
  <conditionalFormatting sqref="Y90:Y103">
    <cfRule type="cellIs" dxfId="3895" priority="775" operator="lessThan">
      <formula>-0.0001</formula>
    </cfRule>
    <cfRule type="cellIs" dxfId="3894" priority="776" operator="greaterThan">
      <formula>0.00016</formula>
    </cfRule>
  </conditionalFormatting>
  <conditionalFormatting sqref="Y90:Y103">
    <cfRule type="cellIs" dxfId="3893" priority="773" operator="lessThan">
      <formula>-0.0001</formula>
    </cfRule>
    <cfRule type="cellIs" dxfId="3892" priority="774" operator="greaterThan">
      <formula>0.00016</formula>
    </cfRule>
  </conditionalFormatting>
  <conditionalFormatting sqref="Y90:Y103">
    <cfRule type="cellIs" dxfId="3891" priority="769" operator="lessThan">
      <formula>-0.0001</formula>
    </cfRule>
    <cfRule type="cellIs" dxfId="3890" priority="770" operator="greaterThan">
      <formula>0.00016</formula>
    </cfRule>
  </conditionalFormatting>
  <conditionalFormatting sqref="Y90:Y103">
    <cfRule type="cellIs" dxfId="3889" priority="767" operator="lessThan">
      <formula>-0.0001</formula>
    </cfRule>
    <cfRule type="cellIs" dxfId="3888" priority="768" operator="greaterThan">
      <formula>0.00016</formula>
    </cfRule>
  </conditionalFormatting>
  <conditionalFormatting sqref="S90:S103">
    <cfRule type="cellIs" dxfId="3887" priority="765" operator="lessThan">
      <formula>-0.0001</formula>
    </cfRule>
    <cfRule type="cellIs" dxfId="3886" priority="766" operator="greaterThan">
      <formula>0.00016</formula>
    </cfRule>
  </conditionalFormatting>
  <conditionalFormatting sqref="N43">
    <cfRule type="cellIs" dxfId="3885" priority="576" operator="greaterThan">
      <formula>P43</formula>
    </cfRule>
  </conditionalFormatting>
  <conditionalFormatting sqref="N62">
    <cfRule type="cellIs" dxfId="3884" priority="575" operator="greaterThan">
      <formula>P62</formula>
    </cfRule>
  </conditionalFormatting>
  <conditionalFormatting sqref="U90:U103">
    <cfRule type="cellIs" dxfId="3883" priority="401" operator="lessThan">
      <formula>-0.0001</formula>
    </cfRule>
    <cfRule type="cellIs" dxfId="3882" priority="402" operator="greaterThan">
      <formula>0.00016</formula>
    </cfRule>
  </conditionalFormatting>
  <conditionalFormatting sqref="Y90:Y103">
    <cfRule type="cellIs" dxfId="3881" priority="461" operator="lessThan">
      <formula>-0.0001</formula>
    </cfRule>
    <cfRule type="cellIs" dxfId="3880" priority="462" operator="greaterThan">
      <formula>0.00016</formula>
    </cfRule>
  </conditionalFormatting>
  <conditionalFormatting sqref="AA90:AA103">
    <cfRule type="cellIs" dxfId="3879" priority="463" operator="lessThan">
      <formula>-0.0001</formula>
    </cfRule>
    <cfRule type="cellIs" dxfId="3878" priority="464" operator="greaterThan">
      <formula>0.00016</formula>
    </cfRule>
  </conditionalFormatting>
  <conditionalFormatting sqref="W90:W103">
    <cfRule type="cellIs" dxfId="3877" priority="459" operator="lessThan">
      <formula>-0.0001</formula>
    </cfRule>
    <cfRule type="cellIs" dxfId="3876" priority="460" operator="greaterThan">
      <formula>0.00016</formula>
    </cfRule>
  </conditionalFormatting>
  <conditionalFormatting sqref="U90:U103">
    <cfRule type="cellIs" dxfId="3875" priority="457" operator="lessThan">
      <formula>-0.0001</formula>
    </cfRule>
    <cfRule type="cellIs" dxfId="3874" priority="458" operator="greaterThan">
      <formula>0.00016</formula>
    </cfRule>
  </conditionalFormatting>
  <conditionalFormatting sqref="S90:S103">
    <cfRule type="cellIs" dxfId="3873" priority="455" operator="lessThan">
      <formula>-0.0001</formula>
    </cfRule>
    <cfRule type="cellIs" dxfId="3872" priority="456" operator="greaterThan">
      <formula>0.00016</formula>
    </cfRule>
  </conditionalFormatting>
  <conditionalFormatting sqref="S90:S103">
    <cfRule type="cellIs" dxfId="3871" priority="445" operator="lessThan">
      <formula>-0.0001</formula>
    </cfRule>
    <cfRule type="cellIs" dxfId="3870" priority="446" operator="greaterThan">
      <formula>0.00016</formula>
    </cfRule>
  </conditionalFormatting>
  <conditionalFormatting sqref="AA90:AA103">
    <cfRule type="cellIs" dxfId="3869" priority="453" operator="lessThan">
      <formula>-0.0001</formula>
    </cfRule>
    <cfRule type="cellIs" dxfId="3868" priority="454" operator="greaterThan">
      <formula>0.00016</formula>
    </cfRule>
  </conditionalFormatting>
  <conditionalFormatting sqref="W90:W103">
    <cfRule type="cellIs" dxfId="3867" priority="395" operator="lessThan">
      <formula>-0.0001</formula>
    </cfRule>
    <cfRule type="cellIs" dxfId="3866" priority="396" operator="greaterThan">
      <formula>0.00016</formula>
    </cfRule>
  </conditionalFormatting>
  <conditionalFormatting sqref="Y90:Y103">
    <cfRule type="cellIs" dxfId="3865" priority="451" operator="lessThan">
      <formula>-0.0001</formula>
    </cfRule>
    <cfRule type="cellIs" dxfId="3864" priority="452" operator="greaterThan">
      <formula>0.00016</formula>
    </cfRule>
  </conditionalFormatting>
  <conditionalFormatting sqref="W90:W103">
    <cfRule type="cellIs" dxfId="3863" priority="449" operator="lessThan">
      <formula>-0.0001</formula>
    </cfRule>
    <cfRule type="cellIs" dxfId="3862" priority="450" operator="greaterThan">
      <formula>0.00016</formula>
    </cfRule>
  </conditionalFormatting>
  <conditionalFormatting sqref="U90:U103">
    <cfRule type="cellIs" dxfId="3861" priority="447" operator="lessThan">
      <formula>-0.0001</formula>
    </cfRule>
    <cfRule type="cellIs" dxfId="3860" priority="448" operator="greaterThan">
      <formula>0.00016</formula>
    </cfRule>
  </conditionalFormatting>
  <conditionalFormatting sqref="AA90:AA103">
    <cfRule type="cellIs" dxfId="3859" priority="443" operator="lessThan">
      <formula>-0.0001</formula>
    </cfRule>
    <cfRule type="cellIs" dxfId="3858" priority="444" operator="greaterThan">
      <formula>0.00016</formula>
    </cfRule>
  </conditionalFormatting>
  <conditionalFormatting sqref="S90:S103">
    <cfRule type="cellIs" dxfId="3857" priority="385" operator="lessThan">
      <formula>-0.0001</formula>
    </cfRule>
    <cfRule type="cellIs" dxfId="3856" priority="386" operator="greaterThan">
      <formula>0.00016</formula>
    </cfRule>
  </conditionalFormatting>
  <conditionalFormatting sqref="Y90:Y103">
    <cfRule type="cellIs" dxfId="3855" priority="441" operator="lessThan">
      <formula>-0.0001</formula>
    </cfRule>
    <cfRule type="cellIs" dxfId="3854" priority="442" operator="greaterThan">
      <formula>0.00016</formula>
    </cfRule>
  </conditionalFormatting>
  <conditionalFormatting sqref="W90:W103">
    <cfRule type="cellIs" dxfId="3853" priority="439" operator="lessThan">
      <formula>-0.0001</formula>
    </cfRule>
    <cfRule type="cellIs" dxfId="3852" priority="440" operator="greaterThan">
      <formula>0.00016</formula>
    </cfRule>
  </conditionalFormatting>
  <conditionalFormatting sqref="U90:U103">
    <cfRule type="cellIs" dxfId="3851" priority="437" operator="lessThan">
      <formula>-0.0001</formula>
    </cfRule>
    <cfRule type="cellIs" dxfId="3850" priority="438" operator="greaterThan">
      <formula>0.00016</formula>
    </cfRule>
  </conditionalFormatting>
  <conditionalFormatting sqref="S90:S103">
    <cfRule type="cellIs" dxfId="3849" priority="435" operator="lessThan">
      <formula>-0.0001</formula>
    </cfRule>
    <cfRule type="cellIs" dxfId="3848" priority="436" operator="greaterThan">
      <formula>0.00016</formula>
    </cfRule>
  </conditionalFormatting>
  <conditionalFormatting sqref="U90:U103">
    <cfRule type="cellIs" dxfId="3847" priority="427" operator="lessThan">
      <formula>-0.0001</formula>
    </cfRule>
    <cfRule type="cellIs" dxfId="3846" priority="428" operator="greaterThan">
      <formula>0.00016</formula>
    </cfRule>
  </conditionalFormatting>
  <conditionalFormatting sqref="AA90:AA103">
    <cfRule type="cellIs" dxfId="3845" priority="433" operator="lessThan">
      <formula>-0.0001</formula>
    </cfRule>
    <cfRule type="cellIs" dxfId="3844" priority="434" operator="greaterThan">
      <formula>0.00016</formula>
    </cfRule>
  </conditionalFormatting>
  <conditionalFormatting sqref="Y90:Y103">
    <cfRule type="cellIs" dxfId="3843" priority="431" operator="lessThan">
      <formula>-0.0001</formula>
    </cfRule>
    <cfRule type="cellIs" dxfId="3842" priority="432" operator="greaterThan">
      <formula>0.00016</formula>
    </cfRule>
  </conditionalFormatting>
  <conditionalFormatting sqref="W90:W103">
    <cfRule type="cellIs" dxfId="3841" priority="429" operator="lessThan">
      <formula>-0.0001</formula>
    </cfRule>
    <cfRule type="cellIs" dxfId="3840" priority="430" operator="greaterThan">
      <formula>0.00016</formula>
    </cfRule>
  </conditionalFormatting>
  <conditionalFormatting sqref="AA90:AA103">
    <cfRule type="cellIs" dxfId="3839" priority="425" operator="lessThan">
      <formula>-0.0001</formula>
    </cfRule>
    <cfRule type="cellIs" dxfId="3838" priority="426" operator="greaterThan">
      <formula>0.00016</formula>
    </cfRule>
  </conditionalFormatting>
  <conditionalFormatting sqref="U90:U103">
    <cfRule type="cellIs" dxfId="3837" priority="369" operator="lessThan">
      <formula>-0.0001</formula>
    </cfRule>
    <cfRule type="cellIs" dxfId="3836" priority="370" operator="greaterThan">
      <formula>0.00016</formula>
    </cfRule>
  </conditionalFormatting>
  <conditionalFormatting sqref="Y90:Y103">
    <cfRule type="cellIs" dxfId="3835" priority="423" operator="lessThan">
      <formula>-0.0001</formula>
    </cfRule>
    <cfRule type="cellIs" dxfId="3834" priority="424" operator="greaterThan">
      <formula>0.00016</formula>
    </cfRule>
  </conditionalFormatting>
  <conditionalFormatting sqref="W90:W103">
    <cfRule type="cellIs" dxfId="3833" priority="421" operator="lessThan">
      <formula>-0.0001</formula>
    </cfRule>
    <cfRule type="cellIs" dxfId="3832" priority="422" operator="greaterThan">
      <formula>0.00016</formula>
    </cfRule>
  </conditionalFormatting>
  <conditionalFormatting sqref="U90:U103">
    <cfRule type="cellIs" dxfId="3831" priority="419" operator="lessThan">
      <formula>-0.0001</formula>
    </cfRule>
    <cfRule type="cellIs" dxfId="3830" priority="420" operator="greaterThan">
      <formula>0.00016</formula>
    </cfRule>
  </conditionalFormatting>
  <conditionalFormatting sqref="S90:S103">
    <cfRule type="cellIs" dxfId="3829" priority="417" operator="lessThan">
      <formula>-0.0001</formula>
    </cfRule>
    <cfRule type="cellIs" dxfId="3828" priority="418" operator="greaterThan">
      <formula>0.00016</formula>
    </cfRule>
  </conditionalFormatting>
  <conditionalFormatting sqref="U90:U103">
    <cfRule type="cellIs" dxfId="3827" priority="409" operator="lessThan">
      <formula>-0.0001</formula>
    </cfRule>
    <cfRule type="cellIs" dxfId="3826" priority="410" operator="greaterThan">
      <formula>0.00016</formula>
    </cfRule>
  </conditionalFormatting>
  <conditionalFormatting sqref="AA90:AA103">
    <cfRule type="cellIs" dxfId="3825" priority="415" operator="lessThan">
      <formula>-0.0001</formula>
    </cfRule>
    <cfRule type="cellIs" dxfId="3824" priority="416" operator="greaterThan">
      <formula>0.00016</formula>
    </cfRule>
  </conditionalFormatting>
  <conditionalFormatting sqref="Y90:Y103">
    <cfRule type="cellIs" dxfId="3823" priority="413" operator="lessThan">
      <formula>-0.0001</formula>
    </cfRule>
    <cfRule type="cellIs" dxfId="3822" priority="414" operator="greaterThan">
      <formula>0.00016</formula>
    </cfRule>
  </conditionalFormatting>
  <conditionalFormatting sqref="W90:W103">
    <cfRule type="cellIs" dxfId="3821" priority="411" operator="lessThan">
      <formula>-0.0001</formula>
    </cfRule>
    <cfRule type="cellIs" dxfId="3820" priority="412" operator="greaterThan">
      <formula>0.00016</formula>
    </cfRule>
  </conditionalFormatting>
  <conditionalFormatting sqref="AA90:AA103">
    <cfRule type="cellIs" dxfId="3819" priority="407" operator="lessThan">
      <formula>-0.0001</formula>
    </cfRule>
    <cfRule type="cellIs" dxfId="3818" priority="408" operator="greaterThan">
      <formula>0.00016</formula>
    </cfRule>
  </conditionalFormatting>
  <conditionalFormatting sqref="Y90:Y103">
    <cfRule type="cellIs" dxfId="3817" priority="405" operator="lessThan">
      <formula>-0.0001</formula>
    </cfRule>
    <cfRule type="cellIs" dxfId="3816" priority="406" operator="greaterThan">
      <formula>0.00016</formula>
    </cfRule>
  </conditionalFormatting>
  <conditionalFormatting sqref="W90:W103">
    <cfRule type="cellIs" dxfId="3815" priority="403" operator="lessThan">
      <formula>-0.0001</formula>
    </cfRule>
    <cfRule type="cellIs" dxfId="3814" priority="404" operator="greaterThan">
      <formula>0.00016</formula>
    </cfRule>
  </conditionalFormatting>
  <conditionalFormatting sqref="AA90:AA103">
    <cfRule type="cellIs" dxfId="3813" priority="399" operator="lessThan">
      <formula>-0.0001</formula>
    </cfRule>
    <cfRule type="cellIs" dxfId="3812" priority="400" operator="greaterThan">
      <formula>0.00016</formula>
    </cfRule>
  </conditionalFormatting>
  <conditionalFormatting sqref="Y90:Y103">
    <cfRule type="cellIs" dxfId="3811" priority="397" operator="lessThan">
      <formula>-0.0001</formula>
    </cfRule>
    <cfRule type="cellIs" dxfId="3810" priority="398" operator="greaterThan">
      <formula>0.00016</formula>
    </cfRule>
  </conditionalFormatting>
  <conditionalFormatting sqref="AA90:AA103">
    <cfRule type="cellIs" dxfId="3809" priority="393" operator="lessThan">
      <formula>-0.0001</formula>
    </cfRule>
    <cfRule type="cellIs" dxfId="3808" priority="394" operator="greaterThan">
      <formula>0.00016</formula>
    </cfRule>
  </conditionalFormatting>
  <conditionalFormatting sqref="W90:W103">
    <cfRule type="cellIs" dxfId="3807" priority="343" operator="lessThan">
      <formula>-0.0001</formula>
    </cfRule>
    <cfRule type="cellIs" dxfId="3806" priority="344" operator="greaterThan">
      <formula>0.00016</formula>
    </cfRule>
  </conditionalFormatting>
  <conditionalFormatting sqref="Y90:Y103">
    <cfRule type="cellIs" dxfId="3805" priority="391" operator="lessThan">
      <formula>-0.0001</formula>
    </cfRule>
    <cfRule type="cellIs" dxfId="3804" priority="392" operator="greaterThan">
      <formula>0.00016</formula>
    </cfRule>
  </conditionalFormatting>
  <conditionalFormatting sqref="W90:W103">
    <cfRule type="cellIs" dxfId="3803" priority="389" operator="lessThan">
      <formula>-0.0001</formula>
    </cfRule>
    <cfRule type="cellIs" dxfId="3802" priority="390" operator="greaterThan">
      <formula>0.00016</formula>
    </cfRule>
  </conditionalFormatting>
  <conditionalFormatting sqref="U90:U103">
    <cfRule type="cellIs" dxfId="3801" priority="387" operator="lessThan">
      <formula>-0.0001</formula>
    </cfRule>
    <cfRule type="cellIs" dxfId="3800" priority="388" operator="greaterThan">
      <formula>0.00016</formula>
    </cfRule>
  </conditionalFormatting>
  <conditionalFormatting sqref="U90:U103">
    <cfRule type="cellIs" dxfId="3799" priority="377" operator="lessThan">
      <formula>-0.0001</formula>
    </cfRule>
    <cfRule type="cellIs" dxfId="3798" priority="378" operator="greaterThan">
      <formula>0.00016</formula>
    </cfRule>
  </conditionalFormatting>
  <conditionalFormatting sqref="Q90:Q103">
    <cfRule type="cellIs" dxfId="3797" priority="337" operator="lessThan">
      <formula>-0.0001</formula>
    </cfRule>
    <cfRule type="cellIs" dxfId="3796" priority="338" operator="greaterThan">
      <formula>0.00016</formula>
    </cfRule>
  </conditionalFormatting>
  <conditionalFormatting sqref="AA90:AA103">
    <cfRule type="cellIs" dxfId="3795" priority="383" operator="lessThan">
      <formula>-0.0001</formula>
    </cfRule>
    <cfRule type="cellIs" dxfId="3794" priority="384" operator="greaterThan">
      <formula>0.00016</formula>
    </cfRule>
  </conditionalFormatting>
  <conditionalFormatting sqref="Y90:Y103">
    <cfRule type="cellIs" dxfId="3793" priority="381" operator="lessThan">
      <formula>-0.0001</formula>
    </cfRule>
    <cfRule type="cellIs" dxfId="3792" priority="382" operator="greaterThan">
      <formula>0.00016</formula>
    </cfRule>
  </conditionalFormatting>
  <conditionalFormatting sqref="W90:W103">
    <cfRule type="cellIs" dxfId="3791" priority="379" operator="lessThan">
      <formula>-0.0001</formula>
    </cfRule>
    <cfRule type="cellIs" dxfId="3790" priority="380" operator="greaterThan">
      <formula>0.00016</formula>
    </cfRule>
  </conditionalFormatting>
  <conditionalFormatting sqref="U90:U103">
    <cfRule type="cellIs" dxfId="3789" priority="323" operator="lessThan">
      <formula>-0.0001</formula>
    </cfRule>
    <cfRule type="cellIs" dxfId="3788" priority="324" operator="greaterThan">
      <formula>0.00016</formula>
    </cfRule>
  </conditionalFormatting>
  <conditionalFormatting sqref="AA90:AA103">
    <cfRule type="cellIs" dxfId="3787" priority="375" operator="lessThan">
      <formula>-0.0001</formula>
    </cfRule>
    <cfRule type="cellIs" dxfId="3786" priority="376" operator="greaterThan">
      <formula>0.00016</formula>
    </cfRule>
  </conditionalFormatting>
  <conditionalFormatting sqref="Y90:Y103">
    <cfRule type="cellIs" dxfId="3785" priority="373" operator="lessThan">
      <formula>-0.0001</formula>
    </cfRule>
    <cfRule type="cellIs" dxfId="3784" priority="374" operator="greaterThan">
      <formula>0.00016</formula>
    </cfRule>
  </conditionalFormatting>
  <conditionalFormatting sqref="W90:W103">
    <cfRule type="cellIs" dxfId="3783" priority="371" operator="lessThan">
      <formula>-0.0001</formula>
    </cfRule>
    <cfRule type="cellIs" dxfId="3782" priority="372" operator="greaterThan">
      <formula>0.00016</formula>
    </cfRule>
  </conditionalFormatting>
  <conditionalFormatting sqref="W90:W103">
    <cfRule type="cellIs" dxfId="3781" priority="363" operator="lessThan">
      <formula>-0.0001</formula>
    </cfRule>
    <cfRule type="cellIs" dxfId="3780" priority="364" operator="greaterThan">
      <formula>0.00016</formula>
    </cfRule>
  </conditionalFormatting>
  <conditionalFormatting sqref="U90:U103">
    <cfRule type="cellIs" dxfId="3779" priority="307" operator="lessThan">
      <formula>-0.0001</formula>
    </cfRule>
    <cfRule type="cellIs" dxfId="3778" priority="308" operator="greaterThan">
      <formula>0.00016</formula>
    </cfRule>
  </conditionalFormatting>
  <conditionalFormatting sqref="AA90:AA103">
    <cfRule type="cellIs" dxfId="3777" priority="367" operator="lessThan">
      <formula>-0.0001</formula>
    </cfRule>
    <cfRule type="cellIs" dxfId="3776" priority="368" operator="greaterThan">
      <formula>0.00016</formula>
    </cfRule>
  </conditionalFormatting>
  <conditionalFormatting sqref="Y90:Y103">
    <cfRule type="cellIs" dxfId="3775" priority="365" operator="lessThan">
      <formula>-0.0001</formula>
    </cfRule>
    <cfRule type="cellIs" dxfId="3774" priority="366" operator="greaterThan">
      <formula>0.00016</formula>
    </cfRule>
  </conditionalFormatting>
  <conditionalFormatting sqref="Y90:Y103">
    <cfRule type="cellIs" dxfId="3773" priority="339" operator="lessThan">
      <formula>-0.0001</formula>
    </cfRule>
    <cfRule type="cellIs" dxfId="3772" priority="340" operator="greaterThan">
      <formula>0.00016</formula>
    </cfRule>
  </conditionalFormatting>
  <conditionalFormatting sqref="Y90:Y103">
    <cfRule type="cellIs" dxfId="3771" priority="295" operator="lessThan">
      <formula>-0.0001</formula>
    </cfRule>
    <cfRule type="cellIs" dxfId="3770" priority="296" operator="greaterThan">
      <formula>0.00016</formula>
    </cfRule>
  </conditionalFormatting>
  <conditionalFormatting sqref="AA90:AA103">
    <cfRule type="cellIs" dxfId="3769" priority="361" operator="lessThan">
      <formula>-0.0001</formula>
    </cfRule>
    <cfRule type="cellIs" dxfId="3768" priority="362" operator="greaterThan">
      <formula>0.00016</formula>
    </cfRule>
  </conditionalFormatting>
  <conditionalFormatting sqref="Y90:Y103">
    <cfRule type="cellIs" dxfId="3767" priority="359" operator="lessThan">
      <formula>-0.0001</formula>
    </cfRule>
    <cfRule type="cellIs" dxfId="3766" priority="360" operator="greaterThan">
      <formula>0.00016</formula>
    </cfRule>
  </conditionalFormatting>
  <conditionalFormatting sqref="W90:W103">
    <cfRule type="cellIs" dxfId="3765" priority="357" operator="lessThan">
      <formula>-0.0001</formula>
    </cfRule>
    <cfRule type="cellIs" dxfId="3764" priority="358" operator="greaterThan">
      <formula>0.00016</formula>
    </cfRule>
  </conditionalFormatting>
  <conditionalFormatting sqref="U90:U103">
    <cfRule type="cellIs" dxfId="3763" priority="355" operator="lessThan">
      <formula>-0.0001</formula>
    </cfRule>
    <cfRule type="cellIs" dxfId="3762" priority="356" operator="greaterThan">
      <formula>0.00016</formula>
    </cfRule>
  </conditionalFormatting>
  <conditionalFormatting sqref="W90:W103">
    <cfRule type="cellIs" dxfId="3761" priority="349" operator="lessThan">
      <formula>-0.0001</formula>
    </cfRule>
    <cfRule type="cellIs" dxfId="3760" priority="350" operator="greaterThan">
      <formula>0.00016</formula>
    </cfRule>
  </conditionalFormatting>
  <conditionalFormatting sqref="Y90:Y103">
    <cfRule type="cellIs" dxfId="3759" priority="279" operator="lessThan">
      <formula>-0.0001</formula>
    </cfRule>
    <cfRule type="cellIs" dxfId="3758" priority="280" operator="greaterThan">
      <formula>0.00016</formula>
    </cfRule>
  </conditionalFormatting>
  <conditionalFormatting sqref="AA90:AA103">
    <cfRule type="cellIs" dxfId="3757" priority="353" operator="lessThan">
      <formula>-0.0001</formula>
    </cfRule>
    <cfRule type="cellIs" dxfId="3756" priority="354" operator="greaterThan">
      <formula>0.00016</formula>
    </cfRule>
  </conditionalFormatting>
  <conditionalFormatting sqref="Y90:Y103">
    <cfRule type="cellIs" dxfId="3755" priority="351" operator="lessThan">
      <formula>-0.0001</formula>
    </cfRule>
    <cfRule type="cellIs" dxfId="3754" priority="352" operator="greaterThan">
      <formula>0.00016</formula>
    </cfRule>
  </conditionalFormatting>
  <conditionalFormatting sqref="Y90:Y103">
    <cfRule type="cellIs" dxfId="3753" priority="267" operator="lessThan">
      <formula>-0.0001</formula>
    </cfRule>
    <cfRule type="cellIs" dxfId="3752" priority="268" operator="greaterThan">
      <formula>0.00016</formula>
    </cfRule>
  </conditionalFormatting>
  <conditionalFormatting sqref="AA90:AA103">
    <cfRule type="cellIs" dxfId="3751" priority="347" operator="lessThan">
      <formula>-0.0001</formula>
    </cfRule>
    <cfRule type="cellIs" dxfId="3750" priority="348" operator="greaterThan">
      <formula>0.00016</formula>
    </cfRule>
  </conditionalFormatting>
  <conditionalFormatting sqref="Y90:Y103">
    <cfRule type="cellIs" dxfId="3749" priority="345" operator="lessThan">
      <formula>-0.0001</formula>
    </cfRule>
    <cfRule type="cellIs" dxfId="3748" priority="346" operator="greaterThan">
      <formula>0.00016</formula>
    </cfRule>
  </conditionalFormatting>
  <conditionalFormatting sqref="AA90:AA103">
    <cfRule type="cellIs" dxfId="3747" priority="341" operator="lessThan">
      <formula>-0.0001</formula>
    </cfRule>
    <cfRule type="cellIs" dxfId="3746" priority="342" operator="greaterThan">
      <formula>0.00016</formula>
    </cfRule>
  </conditionalFormatting>
  <conditionalFormatting sqref="Q90:Q103">
    <cfRule type="cellIs" dxfId="3745" priority="329" operator="lessThan">
      <formula>-0.0001</formula>
    </cfRule>
    <cfRule type="cellIs" dxfId="3744" priority="330" operator="greaterThan">
      <formula>0.00016</formula>
    </cfRule>
  </conditionalFormatting>
  <conditionalFormatting sqref="Y90:Y103">
    <cfRule type="cellIs" dxfId="3743" priority="335" operator="lessThan">
      <formula>-0.0001</formula>
    </cfRule>
    <cfRule type="cellIs" dxfId="3742" priority="336" operator="greaterThan">
      <formula>0.00016</formula>
    </cfRule>
  </conditionalFormatting>
  <conditionalFormatting sqref="W90:W103">
    <cfRule type="cellIs" dxfId="3741" priority="333" operator="lessThan">
      <formula>-0.0001</formula>
    </cfRule>
    <cfRule type="cellIs" dxfId="3740" priority="334" operator="greaterThan">
      <formula>0.00016</formula>
    </cfRule>
  </conditionalFormatting>
  <conditionalFormatting sqref="U90:U103">
    <cfRule type="cellIs" dxfId="3739" priority="331" operator="lessThan">
      <formula>-0.0001</formula>
    </cfRule>
    <cfRule type="cellIs" dxfId="3738" priority="332" operator="greaterThan">
      <formula>0.00016</formula>
    </cfRule>
  </conditionalFormatting>
  <conditionalFormatting sqref="Y90:Y103">
    <cfRule type="cellIs" dxfId="3737" priority="327" operator="lessThan">
      <formula>-0.0001</formula>
    </cfRule>
    <cfRule type="cellIs" dxfId="3736" priority="328" operator="greaterThan">
      <formula>0.00016</formula>
    </cfRule>
  </conditionalFormatting>
  <conditionalFormatting sqref="W90:W103">
    <cfRule type="cellIs" dxfId="3735" priority="325" operator="lessThan">
      <formula>-0.0001</formula>
    </cfRule>
    <cfRule type="cellIs" dxfId="3734" priority="326" operator="greaterThan">
      <formula>0.00016</formula>
    </cfRule>
  </conditionalFormatting>
  <conditionalFormatting sqref="Y90:Y103">
    <cfRule type="cellIs" dxfId="3733" priority="321" operator="lessThan">
      <formula>-0.0001</formula>
    </cfRule>
    <cfRule type="cellIs" dxfId="3732" priority="322" operator="greaterThan">
      <formula>0.00016</formula>
    </cfRule>
  </conditionalFormatting>
  <conditionalFormatting sqref="W90:W103">
    <cfRule type="cellIs" dxfId="3731" priority="319" operator="lessThan">
      <formula>-0.0001</formula>
    </cfRule>
    <cfRule type="cellIs" dxfId="3730" priority="320" operator="greaterThan">
      <formula>0.00016</formula>
    </cfRule>
  </conditionalFormatting>
  <conditionalFormatting sqref="U90:U103">
    <cfRule type="cellIs" dxfId="3729" priority="317" operator="lessThan">
      <formula>-0.0001</formula>
    </cfRule>
    <cfRule type="cellIs" dxfId="3728" priority="318" operator="greaterThan">
      <formula>0.00016</formula>
    </cfRule>
  </conditionalFormatting>
  <conditionalFormatting sqref="W90:W103">
    <cfRule type="cellIs" dxfId="3727" priority="313" operator="lessThan">
      <formula>-0.0001</formula>
    </cfRule>
    <cfRule type="cellIs" dxfId="3726" priority="314" operator="greaterThan">
      <formula>0.00016</formula>
    </cfRule>
  </conditionalFormatting>
  <conditionalFormatting sqref="Y90:Y103">
    <cfRule type="cellIs" dxfId="3725" priority="315" operator="lessThan">
      <formula>-0.0001</formula>
    </cfRule>
    <cfRule type="cellIs" dxfId="3724" priority="316" operator="greaterThan">
      <formula>0.00016</formula>
    </cfRule>
  </conditionalFormatting>
  <conditionalFormatting sqref="Y90:Y103">
    <cfRule type="cellIs" dxfId="3723" priority="297" operator="lessThan">
      <formula>-0.0001</formula>
    </cfRule>
    <cfRule type="cellIs" dxfId="3722" priority="298" operator="greaterThan">
      <formula>0.00016</formula>
    </cfRule>
  </conditionalFormatting>
  <conditionalFormatting sqref="Y90:Y103">
    <cfRule type="cellIs" dxfId="3721" priority="311" operator="lessThan">
      <formula>-0.0001</formula>
    </cfRule>
    <cfRule type="cellIs" dxfId="3720" priority="312" operator="greaterThan">
      <formula>0.00016</formula>
    </cfRule>
  </conditionalFormatting>
  <conditionalFormatting sqref="W90:W103">
    <cfRule type="cellIs" dxfId="3719" priority="309" operator="lessThan">
      <formula>-0.0001</formula>
    </cfRule>
    <cfRule type="cellIs" dxfId="3718" priority="310" operator="greaterThan">
      <formula>0.00016</formula>
    </cfRule>
  </conditionalFormatting>
  <conditionalFormatting sqref="W90:W103">
    <cfRule type="cellIs" dxfId="3717" priority="303" operator="lessThan">
      <formula>-0.0001</formula>
    </cfRule>
    <cfRule type="cellIs" dxfId="3716" priority="304" operator="greaterThan">
      <formula>0.00016</formula>
    </cfRule>
  </conditionalFormatting>
  <conditionalFormatting sqref="Y90:Y103">
    <cfRule type="cellIs" dxfId="3715" priority="305" operator="lessThan">
      <formula>-0.0001</formula>
    </cfRule>
    <cfRule type="cellIs" dxfId="3714" priority="306" operator="greaterThan">
      <formula>0.00016</formula>
    </cfRule>
  </conditionalFormatting>
  <conditionalFormatting sqref="Y90:Y103">
    <cfRule type="cellIs" dxfId="3713" priority="301" operator="lessThan">
      <formula>-0.0001</formula>
    </cfRule>
    <cfRule type="cellIs" dxfId="3712" priority="302" operator="greaterThan">
      <formula>0.00016</formula>
    </cfRule>
  </conditionalFormatting>
  <conditionalFormatting sqref="W90:W103">
    <cfRule type="cellIs" dxfId="3711" priority="299" operator="lessThan">
      <formula>-0.0001</formula>
    </cfRule>
    <cfRule type="cellIs" dxfId="3710" priority="300" operator="greaterThan">
      <formula>0.00016</formula>
    </cfRule>
  </conditionalFormatting>
  <conditionalFormatting sqref="W90:W103">
    <cfRule type="cellIs" dxfId="3709" priority="293" operator="lessThan">
      <formula>-0.0001</formula>
    </cfRule>
    <cfRule type="cellIs" dxfId="3708" priority="294" operator="greaterThan">
      <formula>0.00016</formula>
    </cfRule>
  </conditionalFormatting>
  <conditionalFormatting sqref="U90:U103">
    <cfRule type="cellIs" dxfId="3707" priority="291" operator="lessThan">
      <formula>-0.0001</formula>
    </cfRule>
    <cfRule type="cellIs" dxfId="3706" priority="292" operator="greaterThan">
      <formula>0.00016</formula>
    </cfRule>
  </conditionalFormatting>
  <conditionalFormatting sqref="W90:W103">
    <cfRule type="cellIs" dxfId="3705" priority="287" operator="lessThan">
      <formula>-0.0001</formula>
    </cfRule>
    <cfRule type="cellIs" dxfId="3704" priority="288" operator="greaterThan">
      <formula>0.00016</formula>
    </cfRule>
  </conditionalFormatting>
  <conditionalFormatting sqref="Y90:Y103">
    <cfRule type="cellIs" dxfId="3703" priority="289" operator="lessThan">
      <formula>-0.0001</formula>
    </cfRule>
    <cfRule type="cellIs" dxfId="3702" priority="290" operator="greaterThan">
      <formula>0.00016</formula>
    </cfRule>
  </conditionalFormatting>
  <conditionalFormatting sqref="Y90:Y103">
    <cfRule type="cellIs" dxfId="3701" priority="285" operator="lessThan">
      <formula>-0.0001</formula>
    </cfRule>
    <cfRule type="cellIs" dxfId="3700" priority="286" operator="greaterThan">
      <formula>0.00016</formula>
    </cfRule>
  </conditionalFormatting>
  <conditionalFormatting sqref="W90:W103">
    <cfRule type="cellIs" dxfId="3699" priority="283" operator="lessThan">
      <formula>-0.0001</formula>
    </cfRule>
    <cfRule type="cellIs" dxfId="3698" priority="284" operator="greaterThan">
      <formula>0.00016</formula>
    </cfRule>
  </conditionalFormatting>
  <conditionalFormatting sqref="Y90:Y103">
    <cfRule type="cellIs" dxfId="3697" priority="281" operator="lessThan">
      <formula>-0.0001</formula>
    </cfRule>
    <cfRule type="cellIs" dxfId="3696" priority="282" operator="greaterThan">
      <formula>0.00016</formula>
    </cfRule>
  </conditionalFormatting>
  <conditionalFormatting sqref="W90:W103">
    <cfRule type="cellIs" dxfId="3695" priority="277" operator="lessThan">
      <formula>-0.0001</formula>
    </cfRule>
    <cfRule type="cellIs" dxfId="3694" priority="278" operator="greaterThan">
      <formula>0.00016</formula>
    </cfRule>
  </conditionalFormatting>
  <conditionalFormatting sqref="Y90:Y103">
    <cfRule type="cellIs" dxfId="3693" priority="275" operator="lessThan">
      <formula>-0.0001</formula>
    </cfRule>
    <cfRule type="cellIs" dxfId="3692" priority="276" operator="greaterThan">
      <formula>0.00016</formula>
    </cfRule>
  </conditionalFormatting>
  <conditionalFormatting sqref="Y90:Y103">
    <cfRule type="cellIs" dxfId="3691" priority="273" operator="lessThan">
      <formula>-0.0001</formula>
    </cfRule>
    <cfRule type="cellIs" dxfId="3690" priority="274" operator="greaterThan">
      <formula>0.00016</formula>
    </cfRule>
  </conditionalFormatting>
  <conditionalFormatting sqref="S90:S103">
    <cfRule type="cellIs" dxfId="3689" priority="271" operator="lessThan">
      <formula>-0.0001</formula>
    </cfRule>
    <cfRule type="cellIs" dxfId="3688" priority="272" operator="greaterThan">
      <formula>0.00016</formula>
    </cfRule>
  </conditionalFormatting>
  <conditionalFormatting sqref="AA90:AA103">
    <cfRule type="cellIs" dxfId="3687" priority="269" operator="lessThan">
      <formula>-0.0001</formula>
    </cfRule>
    <cfRule type="cellIs" dxfId="3686" priority="270" operator="greaterThan">
      <formula>0.00016</formula>
    </cfRule>
  </conditionalFormatting>
  <conditionalFormatting sqref="W90:W103">
    <cfRule type="cellIs" dxfId="3685" priority="197" operator="lessThan">
      <formula>-0.0001</formula>
    </cfRule>
    <cfRule type="cellIs" dxfId="3684" priority="198" operator="greaterThan">
      <formula>0.00016</formula>
    </cfRule>
  </conditionalFormatting>
  <conditionalFormatting sqref="W90:W103">
    <cfRule type="cellIs" dxfId="3683" priority="265" operator="lessThan">
      <formula>-0.0001</formula>
    </cfRule>
    <cfRule type="cellIs" dxfId="3682" priority="266" operator="greaterThan">
      <formula>0.00016</formula>
    </cfRule>
  </conditionalFormatting>
  <conditionalFormatting sqref="U90:U103">
    <cfRule type="cellIs" dxfId="3681" priority="263" operator="lessThan">
      <formula>-0.0001</formula>
    </cfRule>
    <cfRule type="cellIs" dxfId="3680" priority="264" operator="greaterThan">
      <formula>0.00016</formula>
    </cfRule>
  </conditionalFormatting>
  <conditionalFormatting sqref="U90:U103">
    <cfRule type="cellIs" dxfId="3679" priority="255" operator="lessThan">
      <formula>-0.0001</formula>
    </cfRule>
    <cfRule type="cellIs" dxfId="3678" priority="256" operator="greaterThan">
      <formula>0.00016</formula>
    </cfRule>
  </conditionalFormatting>
  <conditionalFormatting sqref="AA90:AA103">
    <cfRule type="cellIs" dxfId="3677" priority="191" operator="lessThan">
      <formula>-0.0001</formula>
    </cfRule>
    <cfRule type="cellIs" dxfId="3676" priority="192" operator="greaterThan">
      <formula>0.00016</formula>
    </cfRule>
  </conditionalFormatting>
  <conditionalFormatting sqref="AA90:AA103">
    <cfRule type="cellIs" dxfId="3675" priority="261" operator="lessThan">
      <formula>-0.0001</formula>
    </cfRule>
    <cfRule type="cellIs" dxfId="3674" priority="262" operator="greaterThan">
      <formula>0.00016</formula>
    </cfRule>
  </conditionalFormatting>
  <conditionalFormatting sqref="Y90:Y103">
    <cfRule type="cellIs" dxfId="3673" priority="259" operator="lessThan">
      <formula>-0.0001</formula>
    </cfRule>
    <cfRule type="cellIs" dxfId="3672" priority="260" operator="greaterThan">
      <formula>0.00016</formula>
    </cfRule>
  </conditionalFormatting>
  <conditionalFormatting sqref="W90:W103">
    <cfRule type="cellIs" dxfId="3671" priority="257" operator="lessThan">
      <formula>-0.0001</formula>
    </cfRule>
    <cfRule type="cellIs" dxfId="3670" priority="258" operator="greaterThan">
      <formula>0.00016</formula>
    </cfRule>
  </conditionalFormatting>
  <conditionalFormatting sqref="Y90:Y103">
    <cfRule type="cellIs" dxfId="3669" priority="183" operator="lessThan">
      <formula>-0.0001</formula>
    </cfRule>
    <cfRule type="cellIs" dxfId="3668" priority="184" operator="greaterThan">
      <formula>0.00016</formula>
    </cfRule>
  </conditionalFormatting>
  <conditionalFormatting sqref="AA90:AA103">
    <cfRule type="cellIs" dxfId="3667" priority="253" operator="lessThan">
      <formula>-0.0001</formula>
    </cfRule>
    <cfRule type="cellIs" dxfId="3666" priority="254" operator="greaterThan">
      <formula>0.00016</formula>
    </cfRule>
  </conditionalFormatting>
  <conditionalFormatting sqref="Y90:Y103">
    <cfRule type="cellIs" dxfId="3665" priority="251" operator="lessThan">
      <formula>-0.0001</formula>
    </cfRule>
    <cfRule type="cellIs" dxfId="3664" priority="252" operator="greaterThan">
      <formula>0.00016</formula>
    </cfRule>
  </conditionalFormatting>
  <conditionalFormatting sqref="W90:W103">
    <cfRule type="cellIs" dxfId="3663" priority="249" operator="lessThan">
      <formula>-0.0001</formula>
    </cfRule>
    <cfRule type="cellIs" dxfId="3662" priority="250" operator="greaterThan">
      <formula>0.00016</formula>
    </cfRule>
  </conditionalFormatting>
  <conditionalFormatting sqref="U90:U103">
    <cfRule type="cellIs" dxfId="3661" priority="247" operator="lessThan">
      <formula>-0.0001</formula>
    </cfRule>
    <cfRule type="cellIs" dxfId="3660" priority="248" operator="greaterThan">
      <formula>0.00016</formula>
    </cfRule>
  </conditionalFormatting>
  <conditionalFormatting sqref="W90:W103">
    <cfRule type="cellIs" dxfId="3659" priority="241" operator="lessThan">
      <formula>-0.0001</formula>
    </cfRule>
    <cfRule type="cellIs" dxfId="3658" priority="242" operator="greaterThan">
      <formula>0.00016</formula>
    </cfRule>
  </conditionalFormatting>
  <conditionalFormatting sqref="AA90:AA103">
    <cfRule type="cellIs" dxfId="3657" priority="177" operator="lessThan">
      <formula>-0.0001</formula>
    </cfRule>
    <cfRule type="cellIs" dxfId="3656" priority="178" operator="greaterThan">
      <formula>0.00016</formula>
    </cfRule>
  </conditionalFormatting>
  <conditionalFormatting sqref="AA90:AA103">
    <cfRule type="cellIs" dxfId="3655" priority="245" operator="lessThan">
      <formula>-0.0001</formula>
    </cfRule>
    <cfRule type="cellIs" dxfId="3654" priority="246" operator="greaterThan">
      <formula>0.00016</formula>
    </cfRule>
  </conditionalFormatting>
  <conditionalFormatting sqref="Y90:Y103">
    <cfRule type="cellIs" dxfId="3653" priority="243" operator="lessThan">
      <formula>-0.0001</formula>
    </cfRule>
    <cfRule type="cellIs" dxfId="3652" priority="244" operator="greaterThan">
      <formula>0.00016</formula>
    </cfRule>
  </conditionalFormatting>
  <conditionalFormatting sqref="Y90:Y103">
    <cfRule type="cellIs" dxfId="3651" priority="217" operator="lessThan">
      <formula>-0.0001</formula>
    </cfRule>
    <cfRule type="cellIs" dxfId="3650" priority="218" operator="greaterThan">
      <formula>0.00016</formula>
    </cfRule>
  </conditionalFormatting>
  <conditionalFormatting sqref="AA90:AA103">
    <cfRule type="cellIs" dxfId="3649" priority="169" operator="lessThan">
      <formula>-0.0001</formula>
    </cfRule>
    <cfRule type="cellIs" dxfId="3648" priority="170" operator="greaterThan">
      <formula>0.00016</formula>
    </cfRule>
  </conditionalFormatting>
  <conditionalFormatting sqref="AA90:AA103">
    <cfRule type="cellIs" dxfId="3647" priority="239" operator="lessThan">
      <formula>-0.0001</formula>
    </cfRule>
    <cfRule type="cellIs" dxfId="3646" priority="240" operator="greaterThan">
      <formula>0.00016</formula>
    </cfRule>
  </conditionalFormatting>
  <conditionalFormatting sqref="Y90:Y103">
    <cfRule type="cellIs" dxfId="3645" priority="237" operator="lessThan">
      <formula>-0.0001</formula>
    </cfRule>
    <cfRule type="cellIs" dxfId="3644" priority="238" operator="greaterThan">
      <formula>0.00016</formula>
    </cfRule>
  </conditionalFormatting>
  <conditionalFormatting sqref="W90:W103">
    <cfRule type="cellIs" dxfId="3643" priority="235" operator="lessThan">
      <formula>-0.0001</formula>
    </cfRule>
    <cfRule type="cellIs" dxfId="3642" priority="236" operator="greaterThan">
      <formula>0.00016</formula>
    </cfRule>
  </conditionalFormatting>
  <conditionalFormatting sqref="U90:U103">
    <cfRule type="cellIs" dxfId="3641" priority="233" operator="lessThan">
      <formula>-0.0001</formula>
    </cfRule>
    <cfRule type="cellIs" dxfId="3640" priority="234" operator="greaterThan">
      <formula>0.00016</formula>
    </cfRule>
  </conditionalFormatting>
  <conditionalFormatting sqref="W90:W103">
    <cfRule type="cellIs" dxfId="3639" priority="227" operator="lessThan">
      <formula>-0.0001</formula>
    </cfRule>
    <cfRule type="cellIs" dxfId="3638" priority="228" operator="greaterThan">
      <formula>0.00016</formula>
    </cfRule>
  </conditionalFormatting>
  <conditionalFormatting sqref="W90:W103">
    <cfRule type="cellIs" dxfId="3637" priority="159" operator="lessThan">
      <formula>-0.0001</formula>
    </cfRule>
    <cfRule type="cellIs" dxfId="3636" priority="160" operator="greaterThan">
      <formula>0.00016</formula>
    </cfRule>
  </conditionalFormatting>
  <conditionalFormatting sqref="AA90:AA103">
    <cfRule type="cellIs" dxfId="3635" priority="231" operator="lessThan">
      <formula>-0.0001</formula>
    </cfRule>
    <cfRule type="cellIs" dxfId="3634" priority="232" operator="greaterThan">
      <formula>0.00016</formula>
    </cfRule>
  </conditionalFormatting>
  <conditionalFormatting sqref="Y90:Y103">
    <cfRule type="cellIs" dxfId="3633" priority="229" operator="lessThan">
      <formula>-0.0001</formula>
    </cfRule>
    <cfRule type="cellIs" dxfId="3632" priority="230" operator="greaterThan">
      <formula>0.00016</formula>
    </cfRule>
  </conditionalFormatting>
  <conditionalFormatting sqref="Y90:Y103">
    <cfRule type="cellIs" dxfId="3631" priority="151" operator="lessThan">
      <formula>-0.0001</formula>
    </cfRule>
    <cfRule type="cellIs" dxfId="3630" priority="152" operator="greaterThan">
      <formula>0.00016</formula>
    </cfRule>
  </conditionalFormatting>
  <conditionalFormatting sqref="AA90:AA103">
    <cfRule type="cellIs" dxfId="3629" priority="225" operator="lessThan">
      <formula>-0.0001</formula>
    </cfRule>
    <cfRule type="cellIs" dxfId="3628" priority="226" operator="greaterThan">
      <formula>0.00016</formula>
    </cfRule>
  </conditionalFormatting>
  <conditionalFormatting sqref="Y90:Y103">
    <cfRule type="cellIs" dxfId="3627" priority="223" operator="lessThan">
      <formula>-0.0001</formula>
    </cfRule>
    <cfRule type="cellIs" dxfId="3626" priority="224" operator="greaterThan">
      <formula>0.00016</formula>
    </cfRule>
  </conditionalFormatting>
  <conditionalFormatting sqref="W90:W103">
    <cfRule type="cellIs" dxfId="3625" priority="221" operator="lessThan">
      <formula>-0.0001</formula>
    </cfRule>
    <cfRule type="cellIs" dxfId="3624" priority="222" operator="greaterThan">
      <formula>0.00016</formula>
    </cfRule>
  </conditionalFormatting>
  <conditionalFormatting sqref="AA90:AA103">
    <cfRule type="cellIs" dxfId="3623" priority="143" operator="lessThan">
      <formula>-0.0001</formula>
    </cfRule>
    <cfRule type="cellIs" dxfId="3622" priority="144" operator="greaterThan">
      <formula>0.00016</formula>
    </cfRule>
  </conditionalFormatting>
  <conditionalFormatting sqref="AA90:AA103">
    <cfRule type="cellIs" dxfId="3621" priority="219" operator="lessThan">
      <formula>-0.0001</formula>
    </cfRule>
    <cfRule type="cellIs" dxfId="3620" priority="220" operator="greaterThan">
      <formula>0.00016</formula>
    </cfRule>
  </conditionalFormatting>
  <conditionalFormatting sqref="AA90:AA103">
    <cfRule type="cellIs" dxfId="3619" priority="137" operator="lessThan">
      <formula>-0.0001</formula>
    </cfRule>
    <cfRule type="cellIs" dxfId="3618" priority="138" operator="greaterThan">
      <formula>0.00016</formula>
    </cfRule>
  </conditionalFormatting>
  <conditionalFormatting sqref="AA90:AA103">
    <cfRule type="cellIs" dxfId="3617" priority="215" operator="lessThan">
      <formula>-0.0001</formula>
    </cfRule>
    <cfRule type="cellIs" dxfId="3616" priority="216" operator="greaterThan">
      <formula>0.00016</formula>
    </cfRule>
  </conditionalFormatting>
  <conditionalFormatting sqref="Y90:Y103">
    <cfRule type="cellIs" dxfId="3615" priority="213" operator="lessThan">
      <formula>-0.0001</formula>
    </cfRule>
    <cfRule type="cellIs" dxfId="3614" priority="214" operator="greaterThan">
      <formula>0.00016</formula>
    </cfRule>
  </conditionalFormatting>
  <conditionalFormatting sqref="W90:W103">
    <cfRule type="cellIs" dxfId="3613" priority="211" operator="lessThan">
      <formula>-0.0001</formula>
    </cfRule>
    <cfRule type="cellIs" dxfId="3612" priority="212" operator="greaterThan">
      <formula>0.00016</formula>
    </cfRule>
  </conditionalFormatting>
  <conditionalFormatting sqref="U90:U103">
    <cfRule type="cellIs" dxfId="3611" priority="209" operator="lessThan">
      <formula>-0.0001</formula>
    </cfRule>
    <cfRule type="cellIs" dxfId="3610" priority="210" operator="greaterThan">
      <formula>0.00016</formula>
    </cfRule>
  </conditionalFormatting>
  <conditionalFormatting sqref="W90:W103">
    <cfRule type="cellIs" dxfId="3609" priority="203" operator="lessThan">
      <formula>-0.0001</formula>
    </cfRule>
    <cfRule type="cellIs" dxfId="3608" priority="204" operator="greaterThan">
      <formula>0.00016</formula>
    </cfRule>
  </conditionalFormatting>
  <conditionalFormatting sqref="AA90:AA103">
    <cfRule type="cellIs" dxfId="3607" priority="127" operator="lessThan">
      <formula>-0.0001</formula>
    </cfRule>
    <cfRule type="cellIs" dxfId="3606" priority="128" operator="greaterThan">
      <formula>0.00016</formula>
    </cfRule>
  </conditionalFormatting>
  <conditionalFormatting sqref="AA90:AA103">
    <cfRule type="cellIs" dxfId="3605" priority="207" operator="lessThan">
      <formula>-0.0001</formula>
    </cfRule>
    <cfRule type="cellIs" dxfId="3604" priority="208" operator="greaterThan">
      <formula>0.00016</formula>
    </cfRule>
  </conditionalFormatting>
  <conditionalFormatting sqref="Y90:Y103">
    <cfRule type="cellIs" dxfId="3603" priority="205" operator="lessThan">
      <formula>-0.0001</formula>
    </cfRule>
    <cfRule type="cellIs" dxfId="3602" priority="206" operator="greaterThan">
      <formula>0.00016</formula>
    </cfRule>
  </conditionalFormatting>
  <conditionalFormatting sqref="Y90:Y103">
    <cfRule type="cellIs" dxfId="3601" priority="119" operator="lessThan">
      <formula>-0.0001</formula>
    </cfRule>
    <cfRule type="cellIs" dxfId="3600" priority="120" operator="greaterThan">
      <formula>0.00016</formula>
    </cfRule>
  </conditionalFormatting>
  <conditionalFormatting sqref="AA90:AA103">
    <cfRule type="cellIs" dxfId="3599" priority="201" operator="lessThan">
      <formula>-0.0001</formula>
    </cfRule>
    <cfRule type="cellIs" dxfId="3598" priority="202" operator="greaterThan">
      <formula>0.00016</formula>
    </cfRule>
  </conditionalFormatting>
  <conditionalFormatting sqref="Y90:Y103">
    <cfRule type="cellIs" dxfId="3597" priority="199" operator="lessThan">
      <formula>-0.0001</formula>
    </cfRule>
    <cfRule type="cellIs" dxfId="3596" priority="200" operator="greaterThan">
      <formula>0.00016</formula>
    </cfRule>
  </conditionalFormatting>
  <conditionalFormatting sqref="Y90:Y103">
    <cfRule type="cellIs" dxfId="3595" priority="193" operator="lessThan">
      <formula>-0.0001</formula>
    </cfRule>
    <cfRule type="cellIs" dxfId="3594" priority="194" operator="greaterThan">
      <formula>0.00016</formula>
    </cfRule>
  </conditionalFormatting>
  <conditionalFormatting sqref="AA90:AA103">
    <cfRule type="cellIs" dxfId="3593" priority="195" operator="lessThan">
      <formula>-0.0001</formula>
    </cfRule>
    <cfRule type="cellIs" dxfId="3592" priority="196" operator="greaterThan">
      <formula>0.00016</formula>
    </cfRule>
  </conditionalFormatting>
  <conditionalFormatting sqref="Y90:Y103">
    <cfRule type="cellIs" dxfId="3591" priority="189" operator="lessThan">
      <formula>-0.0001</formula>
    </cfRule>
    <cfRule type="cellIs" dxfId="3590" priority="190" operator="greaterThan">
      <formula>0.00016</formula>
    </cfRule>
  </conditionalFormatting>
  <conditionalFormatting sqref="W90:W103">
    <cfRule type="cellIs" dxfId="3589" priority="187" operator="lessThan">
      <formula>-0.0001</formula>
    </cfRule>
    <cfRule type="cellIs" dxfId="3588" priority="188" operator="greaterThan">
      <formula>0.00016</formula>
    </cfRule>
  </conditionalFormatting>
  <conditionalFormatting sqref="AA90:AA103">
    <cfRule type="cellIs" dxfId="3587" priority="185" operator="lessThan">
      <formula>-0.0001</formula>
    </cfRule>
    <cfRule type="cellIs" dxfId="3586" priority="186" operator="greaterThan">
      <formula>0.00016</formula>
    </cfRule>
  </conditionalFormatting>
  <conditionalFormatting sqref="AA90:AA103">
    <cfRule type="cellIs" dxfId="3585" priority="181" operator="lessThan">
      <formula>-0.0001</formula>
    </cfRule>
    <cfRule type="cellIs" dxfId="3584" priority="182" operator="greaterThan">
      <formula>0.00016</formula>
    </cfRule>
  </conditionalFormatting>
  <conditionalFormatting sqref="Y90:Y103">
    <cfRule type="cellIs" dxfId="3583" priority="179" operator="lessThan">
      <formula>-0.0001</formula>
    </cfRule>
    <cfRule type="cellIs" dxfId="3582" priority="180" operator="greaterThan">
      <formula>0.00016</formula>
    </cfRule>
  </conditionalFormatting>
  <conditionalFormatting sqref="AA90:AA103">
    <cfRule type="cellIs" dxfId="3581" priority="175" operator="lessThan">
      <formula>-0.0001</formula>
    </cfRule>
    <cfRule type="cellIs" dxfId="3580" priority="176" operator="greaterThan">
      <formula>0.00016</formula>
    </cfRule>
  </conditionalFormatting>
  <conditionalFormatting sqref="Y90:Y103">
    <cfRule type="cellIs" dxfId="3579" priority="173" operator="lessThan">
      <formula>-0.0001</formula>
    </cfRule>
    <cfRule type="cellIs" dxfId="3578" priority="174" operator="greaterThan">
      <formula>0.00016</formula>
    </cfRule>
  </conditionalFormatting>
  <conditionalFormatting sqref="W90:W103">
    <cfRule type="cellIs" dxfId="3577" priority="171" operator="lessThan">
      <formula>-0.0001</formula>
    </cfRule>
    <cfRule type="cellIs" dxfId="3576" priority="172" operator="greaterThan">
      <formula>0.00016</formula>
    </cfRule>
  </conditionalFormatting>
  <conditionalFormatting sqref="W90:W103">
    <cfRule type="cellIs" dxfId="3575" priority="165" operator="lessThan">
      <formula>-0.0001</formula>
    </cfRule>
    <cfRule type="cellIs" dxfId="3574" priority="166" operator="greaterThan">
      <formula>0.00016</formula>
    </cfRule>
  </conditionalFormatting>
  <conditionalFormatting sqref="Y90:Y103">
    <cfRule type="cellIs" dxfId="3573" priority="167" operator="lessThan">
      <formula>-0.0001</formula>
    </cfRule>
    <cfRule type="cellIs" dxfId="3572" priority="168" operator="greaterThan">
      <formula>0.00016</formula>
    </cfRule>
  </conditionalFormatting>
  <conditionalFormatting sqref="AA90:AA103">
    <cfRule type="cellIs" dxfId="3571" priority="163" operator="lessThan">
      <formula>-0.0001</formula>
    </cfRule>
    <cfRule type="cellIs" dxfId="3570" priority="164" operator="greaterThan">
      <formula>0.00016</formula>
    </cfRule>
  </conditionalFormatting>
  <conditionalFormatting sqref="Y90:Y103">
    <cfRule type="cellIs" dxfId="3569" priority="161" operator="lessThan">
      <formula>-0.0001</formula>
    </cfRule>
    <cfRule type="cellIs" dxfId="3568" priority="162" operator="greaterThan">
      <formula>0.00016</formula>
    </cfRule>
  </conditionalFormatting>
  <conditionalFormatting sqref="Y90:Y103">
    <cfRule type="cellIs" dxfId="3567" priority="155" operator="lessThan">
      <formula>-0.0001</formula>
    </cfRule>
    <cfRule type="cellIs" dxfId="3566" priority="156" operator="greaterThan">
      <formula>0.00016</formula>
    </cfRule>
  </conditionalFormatting>
  <conditionalFormatting sqref="AA90:AA103">
    <cfRule type="cellIs" dxfId="3565" priority="157" operator="lessThan">
      <formula>-0.0001</formula>
    </cfRule>
    <cfRule type="cellIs" dxfId="3564" priority="158" operator="greaterThan">
      <formula>0.00016</formula>
    </cfRule>
  </conditionalFormatting>
  <conditionalFormatting sqref="AA90:AA103">
    <cfRule type="cellIs" dxfId="3563" priority="139" operator="lessThan">
      <formula>-0.0001</formula>
    </cfRule>
    <cfRule type="cellIs" dxfId="3562" priority="140" operator="greaterThan">
      <formula>0.00016</formula>
    </cfRule>
  </conditionalFormatting>
  <conditionalFormatting sqref="AA90:AA103">
    <cfRule type="cellIs" dxfId="3561" priority="153" operator="lessThan">
      <formula>-0.0001</formula>
    </cfRule>
    <cfRule type="cellIs" dxfId="3560" priority="154" operator="greaterThan">
      <formula>0.00016</formula>
    </cfRule>
  </conditionalFormatting>
  <conditionalFormatting sqref="W90:W103">
    <cfRule type="cellIs" dxfId="3559" priority="149" operator="lessThan">
      <formula>-0.0001</formula>
    </cfRule>
    <cfRule type="cellIs" dxfId="3558" priority="150" operator="greaterThan">
      <formula>0.00016</formula>
    </cfRule>
  </conditionalFormatting>
  <conditionalFormatting sqref="Y90:Y103">
    <cfRule type="cellIs" dxfId="3557" priority="145" operator="lessThan">
      <formula>-0.0001</formula>
    </cfRule>
    <cfRule type="cellIs" dxfId="3556" priority="146" operator="greaterThan">
      <formula>0.00016</formula>
    </cfRule>
  </conditionalFormatting>
  <conditionalFormatting sqref="AA90:AA103">
    <cfRule type="cellIs" dxfId="3555" priority="147" operator="lessThan">
      <formula>-0.0001</formula>
    </cfRule>
    <cfRule type="cellIs" dxfId="3554" priority="148" operator="greaterThan">
      <formula>0.00016</formula>
    </cfRule>
  </conditionalFormatting>
  <conditionalFormatting sqref="Y90:Y103">
    <cfRule type="cellIs" dxfId="3553" priority="141" operator="lessThan">
      <formula>-0.0001</formula>
    </cfRule>
    <cfRule type="cellIs" dxfId="3552" priority="142" operator="greaterThan">
      <formula>0.00016</formula>
    </cfRule>
  </conditionalFormatting>
  <conditionalFormatting sqref="Y90:Y103">
    <cfRule type="cellIs" dxfId="3551" priority="135" operator="lessThan">
      <formula>-0.0001</formula>
    </cfRule>
    <cfRule type="cellIs" dxfId="3550" priority="136" operator="greaterThan">
      <formula>0.00016</formula>
    </cfRule>
  </conditionalFormatting>
  <conditionalFormatting sqref="W90:W103">
    <cfRule type="cellIs" dxfId="3549" priority="133" operator="lessThan">
      <formula>-0.0001</formula>
    </cfRule>
    <cfRule type="cellIs" dxfId="3548" priority="134" operator="greaterThan">
      <formula>0.00016</formula>
    </cfRule>
  </conditionalFormatting>
  <conditionalFormatting sqref="Y90:Y103">
    <cfRule type="cellIs" dxfId="3547" priority="129" operator="lessThan">
      <formula>-0.0001</formula>
    </cfRule>
    <cfRule type="cellIs" dxfId="3546" priority="130" operator="greaterThan">
      <formula>0.00016</formula>
    </cfRule>
  </conditionalFormatting>
  <conditionalFormatting sqref="AA90:AA103">
    <cfRule type="cellIs" dxfId="3545" priority="131" operator="lessThan">
      <formula>-0.0001</formula>
    </cfRule>
    <cfRule type="cellIs" dxfId="3544" priority="132" operator="greaterThan">
      <formula>0.00016</formula>
    </cfRule>
  </conditionalFormatting>
  <conditionalFormatting sqref="Y90:Y103">
    <cfRule type="cellIs" dxfId="3543" priority="125" operator="lessThan">
      <formula>-0.0001</formula>
    </cfRule>
    <cfRule type="cellIs" dxfId="3542" priority="126" operator="greaterThan">
      <formula>0.00016</formula>
    </cfRule>
  </conditionalFormatting>
  <conditionalFormatting sqref="AA90:AA103">
    <cfRule type="cellIs" dxfId="3541" priority="123" operator="lessThan">
      <formula>-0.0001</formula>
    </cfRule>
    <cfRule type="cellIs" dxfId="3540" priority="124" operator="greaterThan">
      <formula>0.00016</formula>
    </cfRule>
  </conditionalFormatting>
  <conditionalFormatting sqref="AA90:AA103">
    <cfRule type="cellIs" dxfId="3539" priority="121" operator="lessThan">
      <formula>-0.0001</formula>
    </cfRule>
    <cfRule type="cellIs" dxfId="3538" priority="122" operator="greaterThan">
      <formula>0.00016</formula>
    </cfRule>
  </conditionalFormatting>
  <conditionalFormatting sqref="AA90:AA103">
    <cfRule type="cellIs" dxfId="3537" priority="117" operator="lessThan">
      <formula>-0.0001</formula>
    </cfRule>
    <cfRule type="cellIs" dxfId="3536" priority="118" operator="greaterThan">
      <formula>0.00016</formula>
    </cfRule>
  </conditionalFormatting>
  <conditionalFormatting sqref="AA90:AA103">
    <cfRule type="cellIs" dxfId="3535" priority="115" operator="lessThan">
      <formula>-0.0001</formula>
    </cfRule>
    <cfRule type="cellIs" dxfId="3534" priority="116" operator="greaterThan">
      <formula>0.00016</formula>
    </cfRule>
  </conditionalFormatting>
  <conditionalFormatting sqref="U90:U103">
    <cfRule type="cellIs" dxfId="3533" priority="113" operator="lessThan">
      <formula>-0.0001</formula>
    </cfRule>
    <cfRule type="cellIs" dxfId="3532" priority="114" operator="greaterThan">
      <formula>0.00016</formula>
    </cfRule>
  </conditionalFormatting>
  <conditionalFormatting sqref="P43">
    <cfRule type="cellIs" dxfId="3531" priority="112" operator="greaterThan">
      <formula>R43</formula>
    </cfRule>
  </conditionalFormatting>
  <conditionalFormatting sqref="P62">
    <cfRule type="cellIs" dxfId="3530" priority="111" operator="greaterThan">
      <formula>R62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104"/>
  <sheetViews>
    <sheetView topLeftCell="A2" workbookViewId="0">
      <selection activeCell="S100" sqref="S100"/>
    </sheetView>
  </sheetViews>
  <sheetFormatPr defaultRowHeight="15" x14ac:dyDescent="0.25"/>
  <cols>
    <col min="1" max="1" width="2.42578125" customWidth="1"/>
    <col min="2" max="2" width="9.42578125" style="8" customWidth="1"/>
    <col min="3" max="3" width="33.85546875" customWidth="1"/>
    <col min="4" max="4" width="5.85546875" customWidth="1"/>
    <col min="8" max="8" width="23.140625" customWidth="1"/>
    <col min="9" max="9" width="9.140625" hidden="1" customWidth="1"/>
    <col min="10" max="10" width="11.5703125" hidden="1" customWidth="1"/>
    <col min="11" max="11" width="7.5703125" style="13" customWidth="1"/>
    <col min="12" max="12" width="6.28515625" style="30" customWidth="1"/>
    <col min="13" max="13" width="6.85546875" style="30" customWidth="1"/>
    <col min="14" max="14" width="7" style="6" customWidth="1"/>
    <col min="15" max="15" width="5.7109375" style="6" customWidth="1"/>
    <col min="16" max="16" width="6.7109375" customWidth="1"/>
    <col min="17" max="18" width="5.85546875" customWidth="1"/>
    <col min="19" max="21" width="6.140625" customWidth="1"/>
    <col min="22" max="23" width="6" customWidth="1"/>
    <col min="24" max="25" width="5.85546875" customWidth="1"/>
    <col min="26" max="27" width="6.5703125" customWidth="1"/>
    <col min="28" max="28" width="6.7109375" customWidth="1"/>
    <col min="29" max="29" width="5.85546875" customWidth="1"/>
    <col min="30" max="30" width="6.28515625" customWidth="1"/>
    <col min="31" max="31" width="6.7109375" customWidth="1"/>
    <col min="32" max="33" width="6.140625" customWidth="1"/>
    <col min="34" max="34" width="5.85546875" customWidth="1"/>
    <col min="35" max="35" width="6" customWidth="1"/>
    <col min="36" max="37" width="6.5703125" customWidth="1"/>
  </cols>
  <sheetData>
    <row r="1" spans="2:25" ht="15.75" hidden="1" customHeight="1" thickBot="1" x14ac:dyDescent="0.3"/>
    <row r="2" spans="2:25" ht="15.75" customHeight="1" thickBot="1" x14ac:dyDescent="0.3"/>
    <row r="3" spans="2:25" ht="15.75" thickBot="1" x14ac:dyDescent="0.3">
      <c r="C3" s="4" t="s">
        <v>198</v>
      </c>
    </row>
    <row r="4" spans="2:25" s="1" customFormat="1" x14ac:dyDescent="0.25">
      <c r="B4" s="45"/>
      <c r="C4" s="46"/>
      <c r="L4" s="47"/>
      <c r="M4" s="47"/>
      <c r="N4" s="7"/>
      <c r="O4" s="7"/>
    </row>
    <row r="5" spans="2:25" s="48" customFormat="1" x14ac:dyDescent="0.25">
      <c r="B5" s="49"/>
      <c r="C5" s="50" t="s">
        <v>186</v>
      </c>
      <c r="L5" s="51"/>
      <c r="M5" s="51"/>
      <c r="N5" s="52"/>
      <c r="O5" s="52"/>
    </row>
    <row r="6" spans="2:25" s="48" customFormat="1" x14ac:dyDescent="0.25">
      <c r="B6" s="49"/>
      <c r="C6" s="50"/>
      <c r="L6" s="51"/>
      <c r="M6" s="51"/>
      <c r="N6" s="52"/>
      <c r="O6" s="52"/>
    </row>
    <row r="7" spans="2:25" s="165" customFormat="1" ht="15.75" thickBot="1" x14ac:dyDescent="0.3">
      <c r="B7" s="166"/>
      <c r="C7" s="167" t="s">
        <v>202</v>
      </c>
      <c r="L7" s="168"/>
      <c r="M7" s="168"/>
      <c r="N7" s="169"/>
      <c r="O7" s="169"/>
    </row>
    <row r="8" spans="2:25" ht="15.75" thickBot="1" x14ac:dyDescent="0.3">
      <c r="N8" s="554">
        <v>42467</v>
      </c>
      <c r="O8" s="599"/>
      <c r="P8" s="554">
        <v>42383</v>
      </c>
      <c r="Q8" s="599"/>
      <c r="R8" s="554">
        <v>42135</v>
      </c>
      <c r="S8" s="555"/>
      <c r="T8" s="554">
        <v>42114</v>
      </c>
      <c r="U8" s="555"/>
      <c r="V8" s="554">
        <v>42107</v>
      </c>
      <c r="W8" s="555"/>
      <c r="X8" s="554">
        <v>42102</v>
      </c>
      <c r="Y8" s="555"/>
    </row>
    <row r="9" spans="2:25" ht="23.25" thickBot="1" x14ac:dyDescent="0.3">
      <c r="B9" s="136" t="s">
        <v>3</v>
      </c>
      <c r="C9" s="589" t="s">
        <v>183</v>
      </c>
      <c r="D9" s="590"/>
      <c r="E9" s="590"/>
      <c r="F9" s="590"/>
      <c r="G9" s="590"/>
      <c r="H9" s="591"/>
      <c r="I9" s="160"/>
      <c r="J9" s="160"/>
      <c r="K9" s="138" t="s">
        <v>14</v>
      </c>
      <c r="L9" s="139" t="s">
        <v>16</v>
      </c>
      <c r="M9" s="71"/>
      <c r="N9" s="250" t="s">
        <v>226</v>
      </c>
      <c r="O9" s="251" t="s">
        <v>225</v>
      </c>
      <c r="P9" s="250" t="s">
        <v>226</v>
      </c>
      <c r="Q9" s="251" t="s">
        <v>225</v>
      </c>
      <c r="R9" s="250" t="s">
        <v>226</v>
      </c>
      <c r="S9" s="251" t="s">
        <v>225</v>
      </c>
      <c r="T9" s="250" t="s">
        <v>226</v>
      </c>
      <c r="U9" s="251" t="s">
        <v>225</v>
      </c>
      <c r="V9" s="250" t="s">
        <v>226</v>
      </c>
      <c r="W9" s="251" t="s">
        <v>225</v>
      </c>
      <c r="X9" s="250" t="s">
        <v>226</v>
      </c>
      <c r="Y9" s="251" t="s">
        <v>225</v>
      </c>
    </row>
    <row r="10" spans="2:25" s="12" customFormat="1" ht="11.25" x14ac:dyDescent="0.2">
      <c r="B10" s="164" t="s">
        <v>15</v>
      </c>
      <c r="C10" s="158"/>
      <c r="D10" s="158"/>
      <c r="E10" s="159"/>
      <c r="F10" s="159"/>
      <c r="G10" s="159"/>
      <c r="H10" s="159"/>
      <c r="I10" s="159"/>
      <c r="J10" s="161"/>
      <c r="K10" s="162" t="s">
        <v>32</v>
      </c>
      <c r="L10" s="163"/>
      <c r="M10" s="72"/>
      <c r="N10" s="220"/>
      <c r="O10" s="221"/>
      <c r="P10" s="220"/>
      <c r="Q10" s="221"/>
      <c r="R10" s="220"/>
      <c r="S10" s="221"/>
      <c r="T10" s="220"/>
      <c r="U10" s="221"/>
      <c r="V10" s="220"/>
      <c r="W10" s="221"/>
      <c r="X10" s="220"/>
      <c r="Y10" s="221"/>
    </row>
    <row r="11" spans="2:25" s="37" customFormat="1" ht="11.25" customHeight="1" x14ac:dyDescent="0.25">
      <c r="B11" s="592" t="s">
        <v>182</v>
      </c>
      <c r="C11" s="593"/>
      <c r="D11" s="593"/>
      <c r="E11" s="593"/>
      <c r="F11" s="593"/>
      <c r="G11" s="593"/>
      <c r="H11" s="593"/>
      <c r="I11" s="593"/>
      <c r="J11" s="593"/>
      <c r="K11" s="593"/>
      <c r="L11" s="594"/>
      <c r="M11" s="98"/>
      <c r="N11" s="210"/>
      <c r="O11" s="211"/>
      <c r="P11" s="210"/>
      <c r="Q11" s="211"/>
      <c r="R11" s="210"/>
      <c r="S11" s="211"/>
      <c r="T11" s="210"/>
      <c r="U11" s="211"/>
      <c r="V11" s="210"/>
      <c r="W11" s="211"/>
      <c r="X11" s="210"/>
      <c r="Y11" s="211"/>
    </row>
    <row r="12" spans="2:25" s="10" customFormat="1" ht="31.5" customHeight="1" x14ac:dyDescent="0.25">
      <c r="B12" s="33" t="s">
        <v>83</v>
      </c>
      <c r="C12" s="337" t="s">
        <v>82</v>
      </c>
      <c r="D12" s="18"/>
      <c r="E12" s="595" t="s">
        <v>79</v>
      </c>
      <c r="F12" s="595"/>
      <c r="G12" s="595"/>
      <c r="H12" s="595"/>
      <c r="I12" s="595"/>
      <c r="J12" s="595"/>
      <c r="K12" s="338">
        <v>27</v>
      </c>
      <c r="L12" s="44" t="s">
        <v>7</v>
      </c>
      <c r="M12" s="73"/>
      <c r="N12" s="212"/>
      <c r="O12" s="213"/>
      <c r="P12" s="212"/>
      <c r="Q12" s="213"/>
      <c r="R12" s="212"/>
      <c r="S12" s="213"/>
      <c r="T12" s="212"/>
      <c r="U12" s="213"/>
      <c r="V12" s="212"/>
      <c r="W12" s="213"/>
      <c r="X12" s="212"/>
      <c r="Y12" s="213"/>
    </row>
    <row r="13" spans="2:25" s="10" customFormat="1" ht="30" customHeight="1" x14ac:dyDescent="0.25">
      <c r="B13" s="33" t="s">
        <v>188</v>
      </c>
      <c r="C13" s="337" t="s">
        <v>187</v>
      </c>
      <c r="D13" s="18"/>
      <c r="E13" s="596" t="s">
        <v>79</v>
      </c>
      <c r="F13" s="597"/>
      <c r="G13" s="597"/>
      <c r="H13" s="597"/>
      <c r="I13" s="597"/>
      <c r="J13" s="598"/>
      <c r="K13" s="338">
        <v>8</v>
      </c>
      <c r="L13" s="44" t="s">
        <v>7</v>
      </c>
      <c r="M13" s="73"/>
      <c r="N13" s="212"/>
      <c r="O13" s="213"/>
      <c r="P13" s="212"/>
      <c r="Q13" s="213"/>
      <c r="R13" s="212"/>
      <c r="S13" s="213"/>
      <c r="T13" s="212"/>
      <c r="U13" s="213"/>
      <c r="V13" s="212"/>
      <c r="W13" s="213"/>
      <c r="X13" s="212"/>
      <c r="Y13" s="213"/>
    </row>
    <row r="14" spans="2:25" s="199" customFormat="1" ht="20.25" customHeight="1" thickBot="1" x14ac:dyDescent="0.3">
      <c r="B14" s="193"/>
      <c r="C14" s="587" t="s">
        <v>220</v>
      </c>
      <c r="D14" s="588"/>
      <c r="E14" s="588"/>
      <c r="F14" s="588"/>
      <c r="G14" s="588"/>
      <c r="H14" s="588"/>
      <c r="I14" s="194"/>
      <c r="J14" s="195"/>
      <c r="K14" s="196"/>
      <c r="L14" s="197"/>
      <c r="M14" s="198"/>
      <c r="N14" s="222"/>
      <c r="O14" s="223"/>
      <c r="P14" s="222"/>
      <c r="Q14" s="223"/>
      <c r="R14" s="222"/>
      <c r="S14" s="223"/>
      <c r="T14" s="222"/>
      <c r="U14" s="223"/>
      <c r="V14" s="222"/>
      <c r="W14" s="223"/>
      <c r="X14" s="222"/>
      <c r="Y14" s="223"/>
    </row>
    <row r="15" spans="2:25" s="10" customFormat="1" ht="20.25" customHeight="1" x14ac:dyDescent="0.25">
      <c r="B15" s="33" t="s">
        <v>189</v>
      </c>
      <c r="C15" s="337" t="s">
        <v>201</v>
      </c>
      <c r="D15" s="21"/>
      <c r="E15" s="584" t="s">
        <v>85</v>
      </c>
      <c r="F15" s="584"/>
      <c r="G15" s="584"/>
      <c r="H15" s="584"/>
      <c r="I15" s="584"/>
      <c r="J15" s="584"/>
      <c r="K15" s="338">
        <v>13</v>
      </c>
      <c r="L15" s="44" t="s">
        <v>12</v>
      </c>
      <c r="M15" s="73"/>
      <c r="N15" s="228">
        <v>0</v>
      </c>
      <c r="O15" s="229">
        <v>0</v>
      </c>
      <c r="P15" s="228">
        <v>0</v>
      </c>
      <c r="Q15" s="229">
        <v>0</v>
      </c>
      <c r="R15" s="228">
        <v>0</v>
      </c>
      <c r="S15" s="229">
        <v>0</v>
      </c>
      <c r="T15" s="228">
        <v>0</v>
      </c>
      <c r="U15" s="229">
        <v>0</v>
      </c>
      <c r="V15" s="228">
        <v>0</v>
      </c>
      <c r="W15" s="229">
        <v>0</v>
      </c>
      <c r="X15" s="228">
        <v>0</v>
      </c>
      <c r="Y15" s="229">
        <v>0</v>
      </c>
    </row>
    <row r="16" spans="2:25" s="10" customFormat="1" ht="16.5" customHeight="1" x14ac:dyDescent="0.25">
      <c r="B16" s="33" t="s">
        <v>86</v>
      </c>
      <c r="C16" s="337" t="s">
        <v>87</v>
      </c>
      <c r="D16" s="93"/>
      <c r="E16" s="603" t="s">
        <v>26</v>
      </c>
      <c r="F16" s="603"/>
      <c r="G16" s="603"/>
      <c r="H16" s="603"/>
      <c r="I16" s="603"/>
      <c r="J16" s="603"/>
      <c r="K16" s="338">
        <v>5.9999999999999929</v>
      </c>
      <c r="L16" s="44" t="s">
        <v>10</v>
      </c>
      <c r="M16" s="73"/>
      <c r="N16" s="228">
        <v>0</v>
      </c>
      <c r="O16" s="231">
        <v>0</v>
      </c>
      <c r="P16" s="228">
        <v>0</v>
      </c>
      <c r="Q16" s="231">
        <v>0</v>
      </c>
      <c r="R16" s="228">
        <v>0</v>
      </c>
      <c r="S16" s="231">
        <v>0</v>
      </c>
      <c r="T16" s="228">
        <v>0</v>
      </c>
      <c r="U16" s="231">
        <v>0</v>
      </c>
      <c r="V16" s="230">
        <v>0</v>
      </c>
      <c r="W16" s="231">
        <v>0</v>
      </c>
      <c r="X16" s="230">
        <v>0</v>
      </c>
      <c r="Y16" s="231">
        <v>0</v>
      </c>
    </row>
    <row r="17" spans="2:25" s="10" customFormat="1" ht="26.25" customHeight="1" x14ac:dyDescent="0.25">
      <c r="B17" s="33" t="s">
        <v>90</v>
      </c>
      <c r="C17" s="337" t="s">
        <v>89</v>
      </c>
      <c r="D17" s="92"/>
      <c r="E17" s="578" t="s">
        <v>92</v>
      </c>
      <c r="F17" s="578"/>
      <c r="G17" s="578"/>
      <c r="H17" s="578"/>
      <c r="I17" s="578"/>
      <c r="J17" s="578"/>
      <c r="K17" s="338">
        <v>64</v>
      </c>
      <c r="L17" s="44" t="s">
        <v>91</v>
      </c>
      <c r="M17" s="185"/>
      <c r="N17" s="228">
        <v>37</v>
      </c>
      <c r="O17" s="231">
        <v>0</v>
      </c>
      <c r="P17" s="232">
        <v>37</v>
      </c>
      <c r="Q17" s="231">
        <v>0</v>
      </c>
      <c r="R17" s="232">
        <v>37</v>
      </c>
      <c r="S17" s="231">
        <v>0</v>
      </c>
      <c r="T17" s="232">
        <v>37</v>
      </c>
      <c r="U17" s="231">
        <v>0</v>
      </c>
      <c r="V17" s="232">
        <v>37</v>
      </c>
      <c r="W17" s="231">
        <v>0</v>
      </c>
      <c r="X17" s="232">
        <v>30</v>
      </c>
      <c r="Y17" s="231">
        <v>0</v>
      </c>
    </row>
    <row r="18" spans="2:25" s="10" customFormat="1" ht="30" customHeight="1" x14ac:dyDescent="0.25">
      <c r="B18" s="33" t="s">
        <v>93</v>
      </c>
      <c r="C18" s="337" t="s">
        <v>94</v>
      </c>
      <c r="D18" s="93"/>
      <c r="E18" s="603" t="s">
        <v>26</v>
      </c>
      <c r="F18" s="603"/>
      <c r="G18" s="603"/>
      <c r="H18" s="603"/>
      <c r="I18" s="603"/>
      <c r="J18" s="603"/>
      <c r="K18" s="338">
        <v>20</v>
      </c>
      <c r="L18" s="44" t="s">
        <v>10</v>
      </c>
      <c r="M18" s="73"/>
      <c r="N18" s="228">
        <v>0</v>
      </c>
      <c r="O18" s="233">
        <v>0</v>
      </c>
      <c r="P18" s="228">
        <v>0</v>
      </c>
      <c r="Q18" s="233">
        <v>0</v>
      </c>
      <c r="R18" s="228">
        <v>0</v>
      </c>
      <c r="S18" s="233">
        <v>0</v>
      </c>
      <c r="T18" s="228">
        <v>0</v>
      </c>
      <c r="U18" s="233">
        <v>0</v>
      </c>
      <c r="V18" s="230">
        <v>0</v>
      </c>
      <c r="W18" s="233">
        <v>0</v>
      </c>
      <c r="X18" s="230">
        <v>0</v>
      </c>
      <c r="Y18" s="233">
        <v>0</v>
      </c>
    </row>
    <row r="19" spans="2:25" s="10" customFormat="1" ht="26.25" customHeight="1" x14ac:dyDescent="0.25">
      <c r="B19" s="33" t="s">
        <v>95</v>
      </c>
      <c r="C19" s="337" t="s">
        <v>96</v>
      </c>
      <c r="D19" s="92"/>
      <c r="E19" s="578" t="s">
        <v>92</v>
      </c>
      <c r="F19" s="578"/>
      <c r="G19" s="578"/>
      <c r="H19" s="578"/>
      <c r="I19" s="578"/>
      <c r="J19" s="578"/>
      <c r="K19" s="338">
        <v>228</v>
      </c>
      <c r="L19" s="44" t="s">
        <v>91</v>
      </c>
      <c r="M19" s="73"/>
      <c r="N19" s="228">
        <v>22</v>
      </c>
      <c r="O19" s="233">
        <v>0</v>
      </c>
      <c r="P19" s="228">
        <v>11</v>
      </c>
      <c r="Q19" s="233">
        <v>0</v>
      </c>
      <c r="R19" s="228">
        <v>20</v>
      </c>
      <c r="S19" s="233">
        <v>0</v>
      </c>
      <c r="T19" s="228">
        <v>20</v>
      </c>
      <c r="U19" s="233">
        <v>0</v>
      </c>
      <c r="V19" s="230">
        <v>11</v>
      </c>
      <c r="W19" s="233">
        <v>0</v>
      </c>
      <c r="X19" s="230">
        <v>0</v>
      </c>
      <c r="Y19" s="233">
        <v>0</v>
      </c>
    </row>
    <row r="20" spans="2:25" s="10" customFormat="1" ht="11.25" customHeight="1" x14ac:dyDescent="0.25">
      <c r="B20" s="33" t="s">
        <v>98</v>
      </c>
      <c r="C20" s="337" t="s">
        <v>97</v>
      </c>
      <c r="D20" s="93"/>
      <c r="E20" s="603" t="s">
        <v>26</v>
      </c>
      <c r="F20" s="603"/>
      <c r="G20" s="603"/>
      <c r="H20" s="603"/>
      <c r="I20" s="603"/>
      <c r="J20" s="603"/>
      <c r="K20" s="338">
        <v>5.9999999999999432</v>
      </c>
      <c r="L20" s="44" t="s">
        <v>10</v>
      </c>
      <c r="M20" s="73"/>
      <c r="N20" s="228">
        <v>0</v>
      </c>
      <c r="O20" s="233">
        <v>0</v>
      </c>
      <c r="P20" s="232">
        <v>0</v>
      </c>
      <c r="Q20" s="233">
        <v>0</v>
      </c>
      <c r="R20" s="232">
        <v>0</v>
      </c>
      <c r="S20" s="233">
        <v>0</v>
      </c>
      <c r="T20" s="232">
        <v>0</v>
      </c>
      <c r="U20" s="233">
        <v>0</v>
      </c>
      <c r="V20" s="230">
        <v>0</v>
      </c>
      <c r="W20" s="233">
        <v>0</v>
      </c>
      <c r="X20" s="230">
        <v>0</v>
      </c>
      <c r="Y20" s="233">
        <v>0</v>
      </c>
    </row>
    <row r="21" spans="2:25" s="10" customFormat="1" ht="23.25" customHeight="1" x14ac:dyDescent="0.25">
      <c r="B21" s="33" t="s">
        <v>100</v>
      </c>
      <c r="C21" s="337" t="s">
        <v>99</v>
      </c>
      <c r="D21" s="93"/>
      <c r="E21" s="603" t="s">
        <v>26</v>
      </c>
      <c r="F21" s="603"/>
      <c r="G21" s="603"/>
      <c r="H21" s="603"/>
      <c r="I21" s="603"/>
      <c r="J21" s="603"/>
      <c r="K21" s="338">
        <v>234.00000000000006</v>
      </c>
      <c r="L21" s="44" t="s">
        <v>10</v>
      </c>
      <c r="M21" s="73"/>
      <c r="N21" s="228">
        <v>0</v>
      </c>
      <c r="O21" s="233">
        <v>0</v>
      </c>
      <c r="P21" s="228">
        <v>0</v>
      </c>
      <c r="Q21" s="233">
        <v>0</v>
      </c>
      <c r="R21" s="228">
        <v>0</v>
      </c>
      <c r="S21" s="233">
        <v>0</v>
      </c>
      <c r="T21" s="228">
        <v>0</v>
      </c>
      <c r="U21" s="233">
        <v>0</v>
      </c>
      <c r="V21" s="230">
        <v>0</v>
      </c>
      <c r="W21" s="233">
        <v>0</v>
      </c>
      <c r="X21" s="230">
        <v>0</v>
      </c>
      <c r="Y21" s="233">
        <v>0</v>
      </c>
    </row>
    <row r="22" spans="2:25" s="10" customFormat="1" ht="17.25" customHeight="1" x14ac:dyDescent="0.25">
      <c r="B22" s="33" t="s">
        <v>102</v>
      </c>
      <c r="C22" s="337" t="s">
        <v>101</v>
      </c>
      <c r="D22" s="93"/>
      <c r="E22" s="603" t="s">
        <v>26</v>
      </c>
      <c r="F22" s="603"/>
      <c r="G22" s="603"/>
      <c r="H22" s="603"/>
      <c r="I22" s="603"/>
      <c r="J22" s="603"/>
      <c r="K22" s="338">
        <v>6</v>
      </c>
      <c r="L22" s="44" t="s">
        <v>10</v>
      </c>
      <c r="M22" s="73"/>
      <c r="N22" s="228">
        <v>0</v>
      </c>
      <c r="O22" s="233">
        <v>0</v>
      </c>
      <c r="P22" s="228">
        <v>0</v>
      </c>
      <c r="Q22" s="233">
        <v>0</v>
      </c>
      <c r="R22" s="228">
        <v>0</v>
      </c>
      <c r="S22" s="233">
        <v>0</v>
      </c>
      <c r="T22" s="228">
        <v>0</v>
      </c>
      <c r="U22" s="233">
        <v>0</v>
      </c>
      <c r="V22" s="230">
        <v>0</v>
      </c>
      <c r="W22" s="233">
        <v>0</v>
      </c>
      <c r="X22" s="230">
        <v>0</v>
      </c>
      <c r="Y22" s="233">
        <v>0</v>
      </c>
    </row>
    <row r="23" spans="2:25" s="10" customFormat="1" ht="27.75" customHeight="1" x14ac:dyDescent="0.25">
      <c r="B23" s="33" t="s">
        <v>104</v>
      </c>
      <c r="C23" s="339" t="s">
        <v>103</v>
      </c>
      <c r="D23" s="93"/>
      <c r="E23" s="603" t="s">
        <v>105</v>
      </c>
      <c r="F23" s="603"/>
      <c r="G23" s="603"/>
      <c r="H23" s="603"/>
      <c r="I23" s="603"/>
      <c r="J23" s="603"/>
      <c r="K23" s="338">
        <v>48</v>
      </c>
      <c r="L23" s="44" t="s">
        <v>10</v>
      </c>
      <c r="M23" s="73"/>
      <c r="N23" s="228">
        <v>0</v>
      </c>
      <c r="O23" s="233">
        <v>0</v>
      </c>
      <c r="P23" s="228">
        <v>0</v>
      </c>
      <c r="Q23" s="233">
        <v>0</v>
      </c>
      <c r="R23" s="228">
        <v>0</v>
      </c>
      <c r="S23" s="233">
        <v>0</v>
      </c>
      <c r="T23" s="228">
        <v>0</v>
      </c>
      <c r="U23" s="233">
        <v>0</v>
      </c>
      <c r="V23" s="230">
        <v>0</v>
      </c>
      <c r="W23" s="233">
        <v>0</v>
      </c>
      <c r="X23" s="230">
        <v>0</v>
      </c>
      <c r="Y23" s="233">
        <v>0</v>
      </c>
    </row>
    <row r="24" spans="2:25" s="10" customFormat="1" ht="9.75" customHeight="1" x14ac:dyDescent="0.25">
      <c r="B24" s="33" t="s">
        <v>106</v>
      </c>
      <c r="C24" s="338" t="s">
        <v>101</v>
      </c>
      <c r="D24" s="93"/>
      <c r="E24" s="603" t="s">
        <v>26</v>
      </c>
      <c r="F24" s="603"/>
      <c r="G24" s="603"/>
      <c r="H24" s="603"/>
      <c r="I24" s="603"/>
      <c r="J24" s="603"/>
      <c r="K24" s="338">
        <v>6</v>
      </c>
      <c r="L24" s="44" t="s">
        <v>10</v>
      </c>
      <c r="M24" s="73"/>
      <c r="N24" s="228">
        <v>0</v>
      </c>
      <c r="O24" s="233">
        <v>0</v>
      </c>
      <c r="P24" s="228">
        <v>0</v>
      </c>
      <c r="Q24" s="233">
        <v>0</v>
      </c>
      <c r="R24" s="228">
        <v>0</v>
      </c>
      <c r="S24" s="233">
        <v>0</v>
      </c>
      <c r="T24" s="228">
        <v>0</v>
      </c>
      <c r="U24" s="233">
        <v>0</v>
      </c>
      <c r="V24" s="230">
        <v>0</v>
      </c>
      <c r="W24" s="233">
        <v>0</v>
      </c>
      <c r="X24" s="230">
        <v>0</v>
      </c>
      <c r="Y24" s="233">
        <v>0</v>
      </c>
    </row>
    <row r="25" spans="2:25" s="10" customFormat="1" ht="29.25" customHeight="1" x14ac:dyDescent="0.25">
      <c r="B25" s="32" t="s">
        <v>108</v>
      </c>
      <c r="C25" s="337" t="s">
        <v>107</v>
      </c>
      <c r="D25" s="93"/>
      <c r="E25" s="603" t="s">
        <v>26</v>
      </c>
      <c r="F25" s="603"/>
      <c r="G25" s="603"/>
      <c r="H25" s="603"/>
      <c r="I25" s="603"/>
      <c r="J25" s="603"/>
      <c r="K25" s="131">
        <v>49</v>
      </c>
      <c r="L25" s="44" t="s">
        <v>10</v>
      </c>
      <c r="M25" s="73"/>
      <c r="N25" s="228">
        <v>0</v>
      </c>
      <c r="O25" s="233">
        <v>0</v>
      </c>
      <c r="P25" s="228">
        <v>0</v>
      </c>
      <c r="Q25" s="233">
        <v>0</v>
      </c>
      <c r="R25" s="228">
        <v>0</v>
      </c>
      <c r="S25" s="233">
        <v>0</v>
      </c>
      <c r="T25" s="228">
        <v>0</v>
      </c>
      <c r="U25" s="233">
        <v>0</v>
      </c>
      <c r="V25" s="230">
        <v>0</v>
      </c>
      <c r="W25" s="233">
        <v>0</v>
      </c>
      <c r="X25" s="230">
        <v>0</v>
      </c>
      <c r="Y25" s="233">
        <v>0</v>
      </c>
    </row>
    <row r="26" spans="2:25" s="10" customFormat="1" ht="15" customHeight="1" x14ac:dyDescent="0.25">
      <c r="B26" s="33" t="s">
        <v>109</v>
      </c>
      <c r="C26" s="338" t="s">
        <v>110</v>
      </c>
      <c r="D26" s="93"/>
      <c r="E26" s="578" t="s">
        <v>26</v>
      </c>
      <c r="F26" s="578"/>
      <c r="G26" s="578"/>
      <c r="H26" s="578"/>
      <c r="I26" s="578"/>
      <c r="J26" s="578"/>
      <c r="K26" s="338">
        <v>6</v>
      </c>
      <c r="L26" s="44" t="s">
        <v>10</v>
      </c>
      <c r="M26" s="73"/>
      <c r="N26" s="228">
        <v>0</v>
      </c>
      <c r="O26" s="233">
        <v>0</v>
      </c>
      <c r="P26" s="228">
        <v>0</v>
      </c>
      <c r="Q26" s="233">
        <v>0</v>
      </c>
      <c r="R26" s="228">
        <v>0</v>
      </c>
      <c r="S26" s="233">
        <v>0</v>
      </c>
      <c r="T26" s="228">
        <v>0</v>
      </c>
      <c r="U26" s="233">
        <v>0</v>
      </c>
      <c r="V26" s="230">
        <v>0</v>
      </c>
      <c r="W26" s="233">
        <v>0</v>
      </c>
      <c r="X26" s="230">
        <v>0</v>
      </c>
      <c r="Y26" s="233">
        <v>0</v>
      </c>
    </row>
    <row r="27" spans="2:25" s="10" customFormat="1" ht="24.75" customHeight="1" x14ac:dyDescent="0.25">
      <c r="B27" s="33" t="s">
        <v>111</v>
      </c>
      <c r="C27" s="337" t="s">
        <v>178</v>
      </c>
      <c r="D27" s="96"/>
      <c r="E27" s="578" t="s">
        <v>26</v>
      </c>
      <c r="F27" s="578"/>
      <c r="G27" s="578"/>
      <c r="H27" s="578"/>
      <c r="I27" s="578"/>
      <c r="J27" s="578"/>
      <c r="K27" s="338">
        <v>19</v>
      </c>
      <c r="L27" s="44" t="s">
        <v>10</v>
      </c>
      <c r="M27" s="73"/>
      <c r="N27" s="228">
        <v>0</v>
      </c>
      <c r="O27" s="233">
        <v>0</v>
      </c>
      <c r="P27" s="228">
        <v>0</v>
      </c>
      <c r="Q27" s="233">
        <v>0</v>
      </c>
      <c r="R27" s="228">
        <v>0</v>
      </c>
      <c r="S27" s="233">
        <v>0</v>
      </c>
      <c r="T27" s="228">
        <v>0</v>
      </c>
      <c r="U27" s="233">
        <v>0</v>
      </c>
      <c r="V27" s="230">
        <v>0</v>
      </c>
      <c r="W27" s="233">
        <v>0</v>
      </c>
      <c r="X27" s="230">
        <v>0</v>
      </c>
      <c r="Y27" s="233">
        <v>0</v>
      </c>
    </row>
    <row r="28" spans="2:25" s="10" customFormat="1" ht="31.5" customHeight="1" thickBot="1" x14ac:dyDescent="0.3">
      <c r="B28" s="33" t="s">
        <v>112</v>
      </c>
      <c r="C28" s="337" t="s">
        <v>179</v>
      </c>
      <c r="D28" s="93"/>
      <c r="E28" s="578" t="s">
        <v>254</v>
      </c>
      <c r="F28" s="578"/>
      <c r="G28" s="578"/>
      <c r="H28" s="578"/>
      <c r="I28" s="578"/>
      <c r="J28" s="578"/>
      <c r="K28" s="338">
        <v>133</v>
      </c>
      <c r="L28" s="44" t="s">
        <v>10</v>
      </c>
      <c r="M28" s="73"/>
      <c r="N28" s="308">
        <v>0</v>
      </c>
      <c r="O28" s="235">
        <v>0</v>
      </c>
      <c r="P28" s="308">
        <v>0</v>
      </c>
      <c r="Q28" s="235">
        <v>0</v>
      </c>
      <c r="R28" s="308">
        <v>0</v>
      </c>
      <c r="S28" s="235">
        <v>0</v>
      </c>
      <c r="T28" s="308">
        <v>0</v>
      </c>
      <c r="U28" s="235">
        <v>0</v>
      </c>
      <c r="V28" s="234">
        <v>0</v>
      </c>
      <c r="W28" s="235">
        <v>0</v>
      </c>
      <c r="X28" s="234">
        <v>0</v>
      </c>
      <c r="Y28" s="235">
        <v>0</v>
      </c>
    </row>
    <row r="29" spans="2:25" s="10" customFormat="1" ht="16.5" customHeight="1" thickBot="1" x14ac:dyDescent="0.3">
      <c r="B29" s="224"/>
      <c r="C29" s="225"/>
      <c r="D29" s="226"/>
      <c r="E29" s="341"/>
      <c r="F29" s="341"/>
      <c r="G29" s="341"/>
      <c r="H29" s="341"/>
      <c r="I29" s="341"/>
      <c r="J29" s="341"/>
      <c r="K29" s="341"/>
      <c r="L29" s="227"/>
      <c r="M29" s="39" t="s">
        <v>228</v>
      </c>
      <c r="N29" s="381">
        <f>SUM(N15:N28)</f>
        <v>59</v>
      </c>
      <c r="O29" s="373">
        <f>SUM(O14:O27)</f>
        <v>0</v>
      </c>
      <c r="P29" s="242">
        <v>57</v>
      </c>
      <c r="Q29" s="237">
        <v>0</v>
      </c>
      <c r="R29" s="242">
        <f>SUM(R15:R28)</f>
        <v>57</v>
      </c>
      <c r="S29" s="237">
        <f>SUM(S14:S27)</f>
        <v>0</v>
      </c>
      <c r="T29" s="242">
        <f>SUM(T15:T28)</f>
        <v>57</v>
      </c>
      <c r="U29" s="237">
        <f>SUM(U14:U27)</f>
        <v>0</v>
      </c>
      <c r="V29" s="236">
        <v>48</v>
      </c>
      <c r="W29" s="237">
        <v>0</v>
      </c>
      <c r="X29" s="236">
        <f>SUM(X14:X27)</f>
        <v>30</v>
      </c>
      <c r="Y29" s="237">
        <f>SUM(Y14:Y27)</f>
        <v>0</v>
      </c>
    </row>
    <row r="30" spans="2:25" s="37" customFormat="1" ht="11.25" customHeight="1" thickBot="1" x14ac:dyDescent="0.3">
      <c r="B30" s="558" t="s">
        <v>160</v>
      </c>
      <c r="C30" s="559"/>
      <c r="D30" s="559"/>
      <c r="E30" s="559"/>
      <c r="F30" s="559"/>
      <c r="G30" s="559"/>
      <c r="H30" s="559"/>
      <c r="I30" s="559"/>
      <c r="J30" s="559"/>
      <c r="K30" s="559"/>
      <c r="L30" s="560"/>
      <c r="M30" s="98"/>
      <c r="N30" s="349"/>
      <c r="O30" s="350"/>
      <c r="P30" s="349"/>
      <c r="Q30" s="350"/>
      <c r="R30" s="349"/>
      <c r="S30" s="350"/>
      <c r="T30" s="349"/>
      <c r="U30" s="350"/>
      <c r="V30" s="349"/>
      <c r="W30" s="350"/>
      <c r="X30" s="349"/>
      <c r="Y30" s="350"/>
    </row>
    <row r="31" spans="2:25" s="9" customFormat="1" ht="18.75" customHeight="1" x14ac:dyDescent="0.25">
      <c r="B31" s="33" t="s">
        <v>114</v>
      </c>
      <c r="C31" s="337" t="s">
        <v>204</v>
      </c>
      <c r="D31" s="93"/>
      <c r="E31" s="578" t="s">
        <v>26</v>
      </c>
      <c r="F31" s="578"/>
      <c r="G31" s="578"/>
      <c r="H31" s="578"/>
      <c r="I31" s="578"/>
      <c r="J31" s="578"/>
      <c r="K31" s="338">
        <v>198</v>
      </c>
      <c r="L31" s="44" t="s">
        <v>10</v>
      </c>
      <c r="M31" s="73"/>
      <c r="N31" s="228">
        <v>0</v>
      </c>
      <c r="O31" s="229">
        <v>0</v>
      </c>
      <c r="P31" s="228">
        <v>0</v>
      </c>
      <c r="Q31" s="229">
        <v>0</v>
      </c>
      <c r="R31" s="228">
        <v>0</v>
      </c>
      <c r="S31" s="229">
        <v>0</v>
      </c>
      <c r="T31" s="228">
        <v>0</v>
      </c>
      <c r="U31" s="229">
        <v>0</v>
      </c>
      <c r="V31" s="228">
        <v>0</v>
      </c>
      <c r="W31" s="229">
        <v>0</v>
      </c>
      <c r="X31" s="228">
        <v>0</v>
      </c>
      <c r="Y31" s="229">
        <v>0</v>
      </c>
    </row>
    <row r="32" spans="2:25" s="9" customFormat="1" ht="15" customHeight="1" x14ac:dyDescent="0.25">
      <c r="B32" s="32" t="s">
        <v>116</v>
      </c>
      <c r="C32" s="338" t="s">
        <v>115</v>
      </c>
      <c r="D32" s="93"/>
      <c r="E32" s="578" t="s">
        <v>26</v>
      </c>
      <c r="F32" s="578"/>
      <c r="G32" s="578"/>
      <c r="H32" s="578"/>
      <c r="I32" s="578"/>
      <c r="J32" s="578"/>
      <c r="K32" s="338">
        <v>10</v>
      </c>
      <c r="L32" s="44" t="s">
        <v>10</v>
      </c>
      <c r="M32" s="73"/>
      <c r="N32" s="228">
        <v>0</v>
      </c>
      <c r="O32" s="233">
        <v>0</v>
      </c>
      <c r="P32" s="230">
        <v>0</v>
      </c>
      <c r="Q32" s="233">
        <v>0</v>
      </c>
      <c r="R32" s="230">
        <v>0</v>
      </c>
      <c r="S32" s="233">
        <v>0</v>
      </c>
      <c r="T32" s="230">
        <v>0</v>
      </c>
      <c r="U32" s="233">
        <v>0</v>
      </c>
      <c r="V32" s="230">
        <v>0</v>
      </c>
      <c r="W32" s="233">
        <v>0</v>
      </c>
      <c r="X32" s="230">
        <v>0</v>
      </c>
      <c r="Y32" s="233">
        <v>0</v>
      </c>
    </row>
    <row r="33" spans="2:27" s="9" customFormat="1" ht="15" customHeight="1" x14ac:dyDescent="0.25">
      <c r="B33" s="32" t="s">
        <v>117</v>
      </c>
      <c r="C33" s="338" t="s">
        <v>118</v>
      </c>
      <c r="D33" s="93"/>
      <c r="E33" s="578" t="s">
        <v>26</v>
      </c>
      <c r="F33" s="578"/>
      <c r="G33" s="578"/>
      <c r="H33" s="578"/>
      <c r="I33" s="578"/>
      <c r="J33" s="578"/>
      <c r="K33" s="338">
        <v>6</v>
      </c>
      <c r="L33" s="44" t="s">
        <v>10</v>
      </c>
      <c r="M33" s="73"/>
      <c r="N33" s="228">
        <v>0</v>
      </c>
      <c r="O33" s="233">
        <v>0</v>
      </c>
      <c r="P33" s="230">
        <v>0</v>
      </c>
      <c r="Q33" s="233">
        <v>0</v>
      </c>
      <c r="R33" s="230">
        <v>0</v>
      </c>
      <c r="S33" s="233">
        <v>0</v>
      </c>
      <c r="T33" s="230">
        <v>0</v>
      </c>
      <c r="U33" s="233">
        <v>0</v>
      </c>
      <c r="V33" s="230">
        <v>0</v>
      </c>
      <c r="W33" s="233">
        <v>0</v>
      </c>
      <c r="X33" s="230">
        <v>0</v>
      </c>
      <c r="Y33" s="233">
        <v>0</v>
      </c>
    </row>
    <row r="34" spans="2:27" s="9" customFormat="1" ht="27" customHeight="1" x14ac:dyDescent="0.25">
      <c r="B34" s="32" t="s">
        <v>120</v>
      </c>
      <c r="C34" s="337" t="s">
        <v>119</v>
      </c>
      <c r="D34" s="92"/>
      <c r="E34" s="578" t="s">
        <v>92</v>
      </c>
      <c r="F34" s="578"/>
      <c r="G34" s="578"/>
      <c r="H34" s="578"/>
      <c r="I34" s="578"/>
      <c r="J34" s="578"/>
      <c r="K34" s="338">
        <v>152</v>
      </c>
      <c r="L34" s="44" t="s">
        <v>91</v>
      </c>
      <c r="M34" s="73"/>
      <c r="N34" s="228">
        <v>86</v>
      </c>
      <c r="O34" s="239">
        <v>0</v>
      </c>
      <c r="P34" s="310">
        <v>86</v>
      </c>
      <c r="Q34" s="348">
        <v>0</v>
      </c>
      <c r="R34" s="310">
        <v>86</v>
      </c>
      <c r="S34" s="239">
        <v>0</v>
      </c>
      <c r="T34" s="232">
        <v>72</v>
      </c>
      <c r="U34" s="239">
        <v>0</v>
      </c>
      <c r="V34" s="232">
        <v>72</v>
      </c>
      <c r="W34" s="239">
        <v>0</v>
      </c>
      <c r="X34" s="232">
        <v>68</v>
      </c>
      <c r="Y34" s="239">
        <v>0</v>
      </c>
    </row>
    <row r="35" spans="2:27" s="9" customFormat="1" ht="16.5" customHeight="1" x14ac:dyDescent="0.25">
      <c r="B35" s="32" t="s">
        <v>121</v>
      </c>
      <c r="C35" s="338" t="s">
        <v>122</v>
      </c>
      <c r="D35" s="96"/>
      <c r="E35" s="578" t="s">
        <v>26</v>
      </c>
      <c r="F35" s="578"/>
      <c r="G35" s="578"/>
      <c r="H35" s="578"/>
      <c r="I35" s="578"/>
      <c r="J35" s="578"/>
      <c r="K35" s="338">
        <v>6</v>
      </c>
      <c r="L35" s="44" t="s">
        <v>10</v>
      </c>
      <c r="M35" s="73"/>
      <c r="N35" s="228">
        <v>0</v>
      </c>
      <c r="O35" s="239">
        <v>0</v>
      </c>
      <c r="P35" s="232">
        <v>0</v>
      </c>
      <c r="Q35" s="239">
        <v>0</v>
      </c>
      <c r="R35" s="232">
        <v>0</v>
      </c>
      <c r="S35" s="239">
        <v>0</v>
      </c>
      <c r="T35" s="232">
        <v>0</v>
      </c>
      <c r="U35" s="239">
        <v>0</v>
      </c>
      <c r="V35" s="232">
        <v>0</v>
      </c>
      <c r="W35" s="239">
        <v>0</v>
      </c>
      <c r="X35" s="232">
        <v>0</v>
      </c>
      <c r="Y35" s="239">
        <v>0</v>
      </c>
    </row>
    <row r="36" spans="2:27" s="9" customFormat="1" ht="24.75" customHeight="1" x14ac:dyDescent="0.25">
      <c r="B36" s="32" t="s">
        <v>123</v>
      </c>
      <c r="C36" s="337" t="s">
        <v>124</v>
      </c>
      <c r="D36" s="92"/>
      <c r="E36" s="578" t="s">
        <v>92</v>
      </c>
      <c r="F36" s="578"/>
      <c r="G36" s="578"/>
      <c r="H36" s="578"/>
      <c r="I36" s="578"/>
      <c r="J36" s="578"/>
      <c r="K36" s="338">
        <v>118</v>
      </c>
      <c r="L36" s="44" t="s">
        <v>91</v>
      </c>
      <c r="M36" s="73"/>
      <c r="N36" s="228">
        <v>40</v>
      </c>
      <c r="O36" s="239">
        <v>0</v>
      </c>
      <c r="P36" s="232">
        <v>40</v>
      </c>
      <c r="Q36" s="239">
        <v>0</v>
      </c>
      <c r="R36" s="232">
        <v>40</v>
      </c>
      <c r="S36" s="239">
        <v>0</v>
      </c>
      <c r="T36" s="232">
        <v>40</v>
      </c>
      <c r="U36" s="239">
        <v>0</v>
      </c>
      <c r="V36" s="232">
        <v>40</v>
      </c>
      <c r="W36" s="239">
        <v>0</v>
      </c>
      <c r="X36" s="232">
        <v>40</v>
      </c>
      <c r="Y36" s="239">
        <v>0</v>
      </c>
    </row>
    <row r="37" spans="2:27" s="9" customFormat="1" ht="15" customHeight="1" x14ac:dyDescent="0.25">
      <c r="B37" s="32" t="s">
        <v>125</v>
      </c>
      <c r="C37" s="338" t="s">
        <v>126</v>
      </c>
      <c r="D37" s="93"/>
      <c r="E37" s="578" t="s">
        <v>26</v>
      </c>
      <c r="F37" s="578"/>
      <c r="G37" s="578"/>
      <c r="H37" s="578"/>
      <c r="I37" s="578"/>
      <c r="J37" s="578"/>
      <c r="K37" s="338">
        <v>6</v>
      </c>
      <c r="L37" s="44" t="s">
        <v>10</v>
      </c>
      <c r="M37" s="73"/>
      <c r="N37" s="228">
        <v>0</v>
      </c>
      <c r="O37" s="239">
        <v>0</v>
      </c>
      <c r="P37" s="232">
        <v>0</v>
      </c>
      <c r="Q37" s="239">
        <v>0</v>
      </c>
      <c r="R37" s="232">
        <v>0</v>
      </c>
      <c r="S37" s="239">
        <v>0</v>
      </c>
      <c r="T37" s="232">
        <v>0</v>
      </c>
      <c r="U37" s="239">
        <v>0</v>
      </c>
      <c r="V37" s="232">
        <v>0</v>
      </c>
      <c r="W37" s="239">
        <v>0</v>
      </c>
      <c r="X37" s="232">
        <v>0</v>
      </c>
      <c r="Y37" s="239">
        <v>0</v>
      </c>
    </row>
    <row r="38" spans="2:27" s="9" customFormat="1" ht="26.25" customHeight="1" x14ac:dyDescent="0.25">
      <c r="B38" s="32" t="s">
        <v>127</v>
      </c>
      <c r="C38" s="337" t="s">
        <v>128</v>
      </c>
      <c r="D38" s="92"/>
      <c r="E38" s="578" t="s">
        <v>92</v>
      </c>
      <c r="F38" s="578"/>
      <c r="G38" s="578"/>
      <c r="H38" s="578"/>
      <c r="I38" s="578"/>
      <c r="J38" s="578"/>
      <c r="K38" s="338">
        <v>155</v>
      </c>
      <c r="L38" s="44" t="s">
        <v>25</v>
      </c>
      <c r="M38" s="73"/>
      <c r="N38" s="228">
        <v>89</v>
      </c>
      <c r="O38" s="348">
        <v>4</v>
      </c>
      <c r="P38" s="232">
        <v>89</v>
      </c>
      <c r="Q38" s="239">
        <v>4</v>
      </c>
      <c r="R38" s="232">
        <v>89</v>
      </c>
      <c r="S38" s="239">
        <v>0</v>
      </c>
      <c r="T38" s="232">
        <v>89</v>
      </c>
      <c r="U38" s="239">
        <v>0</v>
      </c>
      <c r="V38" s="232">
        <v>89</v>
      </c>
      <c r="W38" s="239">
        <v>0</v>
      </c>
      <c r="X38" s="232">
        <v>84</v>
      </c>
      <c r="Y38" s="239">
        <v>0</v>
      </c>
    </row>
    <row r="39" spans="2:27" s="9" customFormat="1" ht="15.75" customHeight="1" x14ac:dyDescent="0.25">
      <c r="B39" s="32" t="s">
        <v>129</v>
      </c>
      <c r="C39" s="337" t="s">
        <v>130</v>
      </c>
      <c r="D39" s="92"/>
      <c r="E39" s="578" t="s">
        <v>92</v>
      </c>
      <c r="F39" s="578"/>
      <c r="G39" s="578"/>
      <c r="H39" s="578"/>
      <c r="I39" s="578"/>
      <c r="J39" s="578"/>
      <c r="K39" s="338">
        <v>6</v>
      </c>
      <c r="L39" s="44" t="s">
        <v>10</v>
      </c>
      <c r="M39" s="73"/>
      <c r="N39" s="228">
        <v>1</v>
      </c>
      <c r="O39" s="239">
        <v>0</v>
      </c>
      <c r="P39" s="232">
        <v>1</v>
      </c>
      <c r="Q39" s="239">
        <v>0</v>
      </c>
      <c r="R39" s="232">
        <v>1</v>
      </c>
      <c r="S39" s="239">
        <v>0</v>
      </c>
      <c r="T39" s="232">
        <v>1</v>
      </c>
      <c r="U39" s="239">
        <v>0</v>
      </c>
      <c r="V39" s="232">
        <v>1</v>
      </c>
      <c r="W39" s="239">
        <v>0</v>
      </c>
      <c r="X39" s="232">
        <v>0</v>
      </c>
      <c r="Y39" s="239">
        <v>0</v>
      </c>
    </row>
    <row r="40" spans="2:27" s="9" customFormat="1" ht="26.25" customHeight="1" x14ac:dyDescent="0.25">
      <c r="B40" s="32" t="s">
        <v>131</v>
      </c>
      <c r="C40" s="337" t="s">
        <v>132</v>
      </c>
      <c r="D40" s="92"/>
      <c r="E40" s="578" t="s">
        <v>92</v>
      </c>
      <c r="F40" s="578"/>
      <c r="G40" s="578"/>
      <c r="H40" s="578"/>
      <c r="I40" s="578"/>
      <c r="J40" s="578"/>
      <c r="K40" s="338">
        <v>239</v>
      </c>
      <c r="L40" s="44" t="s">
        <v>91</v>
      </c>
      <c r="M40" s="73"/>
      <c r="N40" s="228">
        <v>116</v>
      </c>
      <c r="O40" s="239">
        <v>0</v>
      </c>
      <c r="P40" s="310">
        <v>85</v>
      </c>
      <c r="Q40" s="348">
        <v>0</v>
      </c>
      <c r="R40" s="310">
        <v>85</v>
      </c>
      <c r="S40" s="239">
        <v>0</v>
      </c>
      <c r="T40" s="232">
        <v>62</v>
      </c>
      <c r="U40" s="239">
        <v>0</v>
      </c>
      <c r="V40" s="232">
        <v>62</v>
      </c>
      <c r="W40" s="239">
        <v>0</v>
      </c>
      <c r="X40" s="232">
        <v>62</v>
      </c>
      <c r="Y40" s="239">
        <v>0</v>
      </c>
    </row>
    <row r="41" spans="2:27" s="9" customFormat="1" ht="15" customHeight="1" x14ac:dyDescent="0.25">
      <c r="B41" s="32" t="s">
        <v>133</v>
      </c>
      <c r="C41" s="337" t="s">
        <v>134</v>
      </c>
      <c r="D41" s="93"/>
      <c r="E41" s="578" t="s">
        <v>26</v>
      </c>
      <c r="F41" s="578"/>
      <c r="G41" s="578"/>
      <c r="H41" s="578"/>
      <c r="I41" s="578"/>
      <c r="J41" s="578"/>
      <c r="K41" s="338">
        <v>6</v>
      </c>
      <c r="L41" s="44" t="s">
        <v>10</v>
      </c>
      <c r="M41" s="73"/>
      <c r="N41" s="228">
        <v>0</v>
      </c>
      <c r="O41" s="233">
        <v>0</v>
      </c>
      <c r="P41" s="230">
        <v>0</v>
      </c>
      <c r="Q41" s="233">
        <v>0</v>
      </c>
      <c r="R41" s="230">
        <v>0</v>
      </c>
      <c r="S41" s="233">
        <v>0</v>
      </c>
      <c r="T41" s="230">
        <v>0</v>
      </c>
      <c r="U41" s="233">
        <v>0</v>
      </c>
      <c r="V41" s="230">
        <v>0</v>
      </c>
      <c r="W41" s="233">
        <v>0</v>
      </c>
      <c r="X41" s="230">
        <v>0</v>
      </c>
      <c r="Y41" s="233">
        <v>0</v>
      </c>
    </row>
    <row r="42" spans="2:27" s="9" customFormat="1" ht="26.25" customHeight="1" x14ac:dyDescent="0.25">
      <c r="B42" s="32" t="s">
        <v>135</v>
      </c>
      <c r="C42" s="337" t="s">
        <v>136</v>
      </c>
      <c r="D42" s="92"/>
      <c r="E42" s="578" t="s">
        <v>92</v>
      </c>
      <c r="F42" s="578"/>
      <c r="G42" s="578"/>
      <c r="H42" s="578"/>
      <c r="I42" s="578"/>
      <c r="J42" s="578"/>
      <c r="K42" s="338">
        <v>173</v>
      </c>
      <c r="L42" s="44" t="s">
        <v>91</v>
      </c>
      <c r="M42" s="73"/>
      <c r="N42" s="228">
        <v>24</v>
      </c>
      <c r="O42" s="233">
        <v>0</v>
      </c>
      <c r="P42" s="230">
        <v>24</v>
      </c>
      <c r="Q42" s="233">
        <v>0</v>
      </c>
      <c r="R42" s="230">
        <v>0</v>
      </c>
      <c r="S42" s="233">
        <v>0</v>
      </c>
      <c r="T42" s="230">
        <v>0</v>
      </c>
      <c r="U42" s="233">
        <v>0</v>
      </c>
      <c r="V42" s="230">
        <v>0</v>
      </c>
      <c r="W42" s="233">
        <v>0</v>
      </c>
      <c r="X42" s="230">
        <v>0</v>
      </c>
      <c r="Y42" s="233">
        <v>0</v>
      </c>
    </row>
    <row r="43" spans="2:27" s="9" customFormat="1" ht="17.25" customHeight="1" x14ac:dyDescent="0.25">
      <c r="B43" s="32" t="s">
        <v>137</v>
      </c>
      <c r="C43" s="337" t="s">
        <v>138</v>
      </c>
      <c r="D43" s="93"/>
      <c r="E43" s="578" t="s">
        <v>26</v>
      </c>
      <c r="F43" s="578"/>
      <c r="G43" s="578"/>
      <c r="H43" s="578"/>
      <c r="I43" s="578"/>
      <c r="J43" s="578"/>
      <c r="K43" s="338">
        <v>6</v>
      </c>
      <c r="L43" s="44" t="s">
        <v>10</v>
      </c>
      <c r="M43" s="73"/>
      <c r="N43" s="228">
        <v>0</v>
      </c>
      <c r="O43" s="233">
        <v>0</v>
      </c>
      <c r="P43" s="230">
        <v>0</v>
      </c>
      <c r="Q43" s="233">
        <v>0</v>
      </c>
      <c r="R43" s="230">
        <v>0</v>
      </c>
      <c r="S43" s="233">
        <v>0</v>
      </c>
      <c r="T43" s="230">
        <v>0</v>
      </c>
      <c r="U43" s="233">
        <v>0</v>
      </c>
      <c r="V43" s="230">
        <v>0</v>
      </c>
      <c r="W43" s="233">
        <v>0</v>
      </c>
      <c r="X43" s="230">
        <v>0</v>
      </c>
      <c r="Y43" s="233">
        <v>0</v>
      </c>
    </row>
    <row r="44" spans="2:27" s="9" customFormat="1" ht="21.75" customHeight="1" thickBot="1" x14ac:dyDescent="0.3">
      <c r="B44" s="32" t="s">
        <v>139</v>
      </c>
      <c r="C44" s="337" t="s">
        <v>140</v>
      </c>
      <c r="D44" s="92"/>
      <c r="E44" s="578" t="s">
        <v>92</v>
      </c>
      <c r="F44" s="578"/>
      <c r="G44" s="578"/>
      <c r="H44" s="578"/>
      <c r="I44" s="578"/>
      <c r="J44" s="578"/>
      <c r="K44" s="338">
        <v>69</v>
      </c>
      <c r="L44" s="44" t="s">
        <v>91</v>
      </c>
      <c r="M44" s="73"/>
      <c r="N44" s="228">
        <v>1</v>
      </c>
      <c r="O44" s="235">
        <v>0</v>
      </c>
      <c r="P44" s="234">
        <v>0</v>
      </c>
      <c r="Q44" s="235">
        <v>0</v>
      </c>
      <c r="R44" s="234">
        <v>0</v>
      </c>
      <c r="S44" s="235">
        <v>0</v>
      </c>
      <c r="T44" s="234">
        <v>0</v>
      </c>
      <c r="U44" s="235">
        <v>0</v>
      </c>
      <c r="V44" s="234">
        <v>0</v>
      </c>
      <c r="W44" s="235">
        <v>0</v>
      </c>
      <c r="X44" s="234">
        <v>0</v>
      </c>
      <c r="Y44" s="235">
        <v>0</v>
      </c>
    </row>
    <row r="45" spans="2:27" s="9" customFormat="1" ht="15.75" customHeight="1" thickBot="1" x14ac:dyDescent="0.3">
      <c r="B45" s="238"/>
      <c r="C45" s="225"/>
      <c r="D45" s="226"/>
      <c r="E45" s="341"/>
      <c r="F45" s="341"/>
      <c r="G45" s="341"/>
      <c r="H45" s="341"/>
      <c r="I45" s="341"/>
      <c r="J45" s="341"/>
      <c r="K45" s="341"/>
      <c r="L45" s="227"/>
      <c r="M45" s="39" t="s">
        <v>228</v>
      </c>
      <c r="N45" s="228">
        <f>SUM(N31:N44)</f>
        <v>357</v>
      </c>
      <c r="O45" s="241">
        <f>SUM(O31:O44)</f>
        <v>4</v>
      </c>
      <c r="P45" s="240">
        <v>301</v>
      </c>
      <c r="Q45" s="241">
        <v>4</v>
      </c>
      <c r="R45" s="240">
        <f>SUM(R31:R44)</f>
        <v>301</v>
      </c>
      <c r="S45" s="241">
        <f>SUM(S31:S44)</f>
        <v>0</v>
      </c>
      <c r="T45" s="240">
        <f>SUM(T31:T44)</f>
        <v>264</v>
      </c>
      <c r="U45" s="241">
        <f>SUM(U31:U44)</f>
        <v>0</v>
      </c>
      <c r="V45" s="240">
        <v>264</v>
      </c>
      <c r="W45" s="241">
        <v>0</v>
      </c>
      <c r="X45" s="240">
        <f>SUM(X31:X44)</f>
        <v>254</v>
      </c>
      <c r="Y45" s="241">
        <f>SUM(Y31:Y44)</f>
        <v>0</v>
      </c>
    </row>
    <row r="46" spans="2:27" s="37" customFormat="1" ht="10.5" customHeight="1" x14ac:dyDescent="0.25">
      <c r="B46" s="558" t="s">
        <v>161</v>
      </c>
      <c r="C46" s="559"/>
      <c r="D46" s="559"/>
      <c r="E46" s="559"/>
      <c r="F46" s="559"/>
      <c r="G46" s="559"/>
      <c r="H46" s="559"/>
      <c r="I46" s="559"/>
      <c r="J46" s="559"/>
      <c r="K46" s="559"/>
      <c r="L46" s="560"/>
      <c r="M46" s="98"/>
      <c r="N46" s="351"/>
      <c r="O46" s="352"/>
      <c r="P46" s="351"/>
      <c r="Q46" s="352"/>
      <c r="R46" s="351"/>
      <c r="S46" s="352"/>
      <c r="T46" s="351"/>
      <c r="U46" s="352"/>
      <c r="V46" s="351"/>
      <c r="W46" s="352"/>
      <c r="X46" s="351"/>
      <c r="Y46" s="352"/>
    </row>
    <row r="47" spans="2:27" s="9" customFormat="1" ht="20.25" customHeight="1" x14ac:dyDescent="0.25">
      <c r="B47" s="32" t="s">
        <v>142</v>
      </c>
      <c r="C47" s="337" t="s">
        <v>141</v>
      </c>
      <c r="D47" s="29"/>
      <c r="E47" s="579" t="s">
        <v>2</v>
      </c>
      <c r="F47" s="579"/>
      <c r="G47" s="579"/>
      <c r="H47" s="579"/>
      <c r="I47" s="579"/>
      <c r="J47" s="580"/>
      <c r="K47" s="338">
        <v>491</v>
      </c>
      <c r="L47" s="44" t="s">
        <v>4</v>
      </c>
      <c r="M47" s="73"/>
      <c r="N47" s="218"/>
      <c r="O47" s="219"/>
      <c r="P47" s="218"/>
      <c r="Q47" s="219"/>
      <c r="R47" s="218"/>
      <c r="S47" s="219"/>
      <c r="T47" s="218"/>
      <c r="U47" s="219"/>
      <c r="V47" s="218"/>
      <c r="W47" s="219"/>
      <c r="X47" s="218"/>
      <c r="Y47" s="219"/>
      <c r="AA47" s="10"/>
    </row>
    <row r="48" spans="2:27" s="84" customFormat="1" ht="11.25" customHeight="1" thickBot="1" x14ac:dyDescent="0.3">
      <c r="B48" s="558" t="s">
        <v>181</v>
      </c>
      <c r="C48" s="559"/>
      <c r="D48" s="559"/>
      <c r="E48" s="559"/>
      <c r="F48" s="559"/>
      <c r="G48" s="559"/>
      <c r="H48" s="559"/>
      <c r="I48" s="559"/>
      <c r="J48" s="559"/>
      <c r="K48" s="559"/>
      <c r="L48" s="560"/>
      <c r="M48" s="98"/>
      <c r="N48" s="353"/>
      <c r="O48" s="354"/>
      <c r="P48" s="353"/>
      <c r="Q48" s="354"/>
      <c r="R48" s="353"/>
      <c r="S48" s="354"/>
      <c r="T48" s="355"/>
      <c r="U48" s="356"/>
      <c r="V48" s="355"/>
      <c r="W48" s="356"/>
      <c r="X48" s="355"/>
      <c r="Y48" s="356"/>
      <c r="AA48" s="37"/>
    </row>
    <row r="49" spans="2:28" s="9" customFormat="1" ht="23.25" customHeight="1" x14ac:dyDescent="0.25">
      <c r="B49" s="32" t="s">
        <v>190</v>
      </c>
      <c r="C49" s="337" t="s">
        <v>193</v>
      </c>
      <c r="D49" s="86"/>
      <c r="E49" s="578" t="s">
        <v>26</v>
      </c>
      <c r="F49" s="578"/>
      <c r="G49" s="578"/>
      <c r="H49" s="578"/>
      <c r="I49" s="578"/>
      <c r="J49" s="578"/>
      <c r="K49" s="338">
        <v>348</v>
      </c>
      <c r="L49" s="44" t="s">
        <v>10</v>
      </c>
      <c r="M49" s="73"/>
      <c r="N49" s="228">
        <v>0</v>
      </c>
      <c r="O49" s="233">
        <v>0</v>
      </c>
      <c r="P49" s="230">
        <v>0</v>
      </c>
      <c r="Q49" s="233">
        <v>0</v>
      </c>
      <c r="R49" s="230">
        <v>0</v>
      </c>
      <c r="S49" s="233">
        <v>0</v>
      </c>
      <c r="T49" s="228">
        <v>0</v>
      </c>
      <c r="U49" s="229">
        <v>0</v>
      </c>
      <c r="V49" s="228">
        <v>0</v>
      </c>
      <c r="W49" s="229">
        <v>0</v>
      </c>
      <c r="X49" s="228">
        <v>0</v>
      </c>
      <c r="Y49" s="229">
        <v>0</v>
      </c>
      <c r="AA49" s="10"/>
    </row>
    <row r="50" spans="2:28" s="9" customFormat="1" ht="21" customHeight="1" x14ac:dyDescent="0.25">
      <c r="B50" s="32" t="s">
        <v>191</v>
      </c>
      <c r="C50" s="337" t="s">
        <v>192</v>
      </c>
      <c r="D50" s="86"/>
      <c r="E50" s="578" t="s">
        <v>26</v>
      </c>
      <c r="F50" s="578"/>
      <c r="G50" s="578"/>
      <c r="H50" s="578"/>
      <c r="I50" s="578"/>
      <c r="J50" s="578"/>
      <c r="K50" s="338">
        <v>6</v>
      </c>
      <c r="L50" s="44" t="s">
        <v>10</v>
      </c>
      <c r="M50" s="73"/>
      <c r="N50" s="228">
        <v>0</v>
      </c>
      <c r="O50" s="233">
        <v>0</v>
      </c>
      <c r="P50" s="230">
        <v>0</v>
      </c>
      <c r="Q50" s="233">
        <v>0</v>
      </c>
      <c r="R50" s="230">
        <v>0</v>
      </c>
      <c r="S50" s="233">
        <v>0</v>
      </c>
      <c r="T50" s="230">
        <v>0</v>
      </c>
      <c r="U50" s="233">
        <v>0</v>
      </c>
      <c r="V50" s="230">
        <v>0</v>
      </c>
      <c r="W50" s="233">
        <v>0</v>
      </c>
      <c r="X50" s="230">
        <v>0</v>
      </c>
      <c r="Y50" s="233">
        <v>0</v>
      </c>
      <c r="AA50" s="10"/>
    </row>
    <row r="51" spans="2:28" s="9" customFormat="1" ht="21" customHeight="1" x14ac:dyDescent="0.25">
      <c r="B51" s="32" t="s">
        <v>147</v>
      </c>
      <c r="C51" s="337" t="s">
        <v>146</v>
      </c>
      <c r="D51" s="86"/>
      <c r="E51" s="578" t="s">
        <v>26</v>
      </c>
      <c r="F51" s="578"/>
      <c r="G51" s="578"/>
      <c r="H51" s="578"/>
      <c r="I51" s="578"/>
      <c r="J51" s="578"/>
      <c r="K51" s="338">
        <v>175</v>
      </c>
      <c r="L51" s="44" t="s">
        <v>10</v>
      </c>
      <c r="M51" s="73"/>
      <c r="N51" s="228">
        <v>0</v>
      </c>
      <c r="O51" s="233">
        <v>0</v>
      </c>
      <c r="P51" s="230">
        <v>0</v>
      </c>
      <c r="Q51" s="233">
        <v>0</v>
      </c>
      <c r="R51" s="230">
        <v>0</v>
      </c>
      <c r="S51" s="233">
        <v>0</v>
      </c>
      <c r="T51" s="230">
        <v>0</v>
      </c>
      <c r="U51" s="233">
        <v>0</v>
      </c>
      <c r="V51" s="230">
        <v>0</v>
      </c>
      <c r="W51" s="233">
        <v>0</v>
      </c>
      <c r="X51" s="230">
        <v>0</v>
      </c>
      <c r="Y51" s="233">
        <v>0</v>
      </c>
      <c r="AA51" s="10"/>
    </row>
    <row r="52" spans="2:28" s="9" customFormat="1" ht="21" customHeight="1" x14ac:dyDescent="0.25">
      <c r="B52" s="32" t="s">
        <v>149</v>
      </c>
      <c r="C52" s="337" t="s">
        <v>148</v>
      </c>
      <c r="D52" s="86"/>
      <c r="E52" s="578" t="s">
        <v>26</v>
      </c>
      <c r="F52" s="578"/>
      <c r="G52" s="578"/>
      <c r="H52" s="578"/>
      <c r="I52" s="578"/>
      <c r="J52" s="578"/>
      <c r="K52" s="338">
        <v>87</v>
      </c>
      <c r="L52" s="44" t="s">
        <v>10</v>
      </c>
      <c r="M52" s="73"/>
      <c r="N52" s="228">
        <v>0</v>
      </c>
      <c r="O52" s="233">
        <v>0</v>
      </c>
      <c r="P52" s="230">
        <v>0</v>
      </c>
      <c r="Q52" s="233">
        <v>0</v>
      </c>
      <c r="R52" s="230">
        <v>0</v>
      </c>
      <c r="S52" s="233">
        <v>0</v>
      </c>
      <c r="T52" s="230">
        <v>0</v>
      </c>
      <c r="U52" s="233">
        <v>0</v>
      </c>
      <c r="V52" s="230">
        <v>0</v>
      </c>
      <c r="W52" s="233">
        <v>0</v>
      </c>
      <c r="X52" s="230">
        <v>0</v>
      </c>
      <c r="Y52" s="233">
        <v>0</v>
      </c>
      <c r="AA52" s="10"/>
    </row>
    <row r="53" spans="2:28" s="9" customFormat="1" ht="23.25" customHeight="1" x14ac:dyDescent="0.25">
      <c r="B53" s="32" t="s">
        <v>151</v>
      </c>
      <c r="C53" s="337" t="s">
        <v>150</v>
      </c>
      <c r="D53" s="86"/>
      <c r="E53" s="578" t="s">
        <v>26</v>
      </c>
      <c r="F53" s="578"/>
      <c r="G53" s="578"/>
      <c r="H53" s="578"/>
      <c r="I53" s="578"/>
      <c r="J53" s="578"/>
      <c r="K53" s="338">
        <v>466</v>
      </c>
      <c r="L53" s="44" t="s">
        <v>10</v>
      </c>
      <c r="M53" s="73"/>
      <c r="N53" s="228">
        <v>0</v>
      </c>
      <c r="O53" s="233">
        <v>0</v>
      </c>
      <c r="P53" s="230">
        <v>0</v>
      </c>
      <c r="Q53" s="233">
        <v>0</v>
      </c>
      <c r="R53" s="230">
        <v>0</v>
      </c>
      <c r="S53" s="233">
        <v>0</v>
      </c>
      <c r="T53" s="230">
        <v>0</v>
      </c>
      <c r="U53" s="233">
        <v>0</v>
      </c>
      <c r="V53" s="230">
        <v>0</v>
      </c>
      <c r="W53" s="233">
        <v>0</v>
      </c>
      <c r="X53" s="230">
        <v>0</v>
      </c>
      <c r="Y53" s="233">
        <v>0</v>
      </c>
      <c r="AA53" s="10"/>
    </row>
    <row r="54" spans="2:28" s="9" customFormat="1" ht="23.25" customHeight="1" x14ac:dyDescent="0.25">
      <c r="B54" s="32" t="s">
        <v>153</v>
      </c>
      <c r="C54" s="337" t="s">
        <v>152</v>
      </c>
      <c r="D54" s="97"/>
      <c r="E54" s="578" t="s">
        <v>26</v>
      </c>
      <c r="F54" s="578"/>
      <c r="G54" s="578"/>
      <c r="H54" s="578"/>
      <c r="I54" s="578"/>
      <c r="J54" s="578"/>
      <c r="K54" s="338">
        <v>12</v>
      </c>
      <c r="L54" s="44" t="s">
        <v>10</v>
      </c>
      <c r="M54" s="73"/>
      <c r="N54" s="228">
        <v>0</v>
      </c>
      <c r="O54" s="233">
        <v>0</v>
      </c>
      <c r="P54" s="230">
        <v>0</v>
      </c>
      <c r="Q54" s="233">
        <v>0</v>
      </c>
      <c r="R54" s="230">
        <v>0</v>
      </c>
      <c r="S54" s="233">
        <v>0</v>
      </c>
      <c r="T54" s="230">
        <v>0</v>
      </c>
      <c r="U54" s="233">
        <v>0</v>
      </c>
      <c r="V54" s="230">
        <v>0</v>
      </c>
      <c r="W54" s="233">
        <v>0</v>
      </c>
      <c r="X54" s="230">
        <v>0</v>
      </c>
      <c r="Y54" s="233">
        <v>0</v>
      </c>
      <c r="AA54" s="10"/>
    </row>
    <row r="55" spans="2:28" s="9" customFormat="1" ht="21" customHeight="1" x14ac:dyDescent="0.25">
      <c r="B55" s="32" t="s">
        <v>155</v>
      </c>
      <c r="C55" s="337" t="s">
        <v>154</v>
      </c>
      <c r="D55" s="97"/>
      <c r="E55" s="578" t="s">
        <v>26</v>
      </c>
      <c r="F55" s="578"/>
      <c r="G55" s="578"/>
      <c r="H55" s="578"/>
      <c r="I55" s="578"/>
      <c r="J55" s="578"/>
      <c r="K55" s="338">
        <v>149</v>
      </c>
      <c r="L55" s="44" t="s">
        <v>10</v>
      </c>
      <c r="M55" s="73"/>
      <c r="N55" s="228">
        <v>0</v>
      </c>
      <c r="O55" s="233">
        <v>0</v>
      </c>
      <c r="P55" s="230">
        <v>0</v>
      </c>
      <c r="Q55" s="233">
        <v>0</v>
      </c>
      <c r="R55" s="230">
        <v>0</v>
      </c>
      <c r="S55" s="233">
        <v>0</v>
      </c>
      <c r="T55" s="230">
        <v>0</v>
      </c>
      <c r="U55" s="233">
        <v>0</v>
      </c>
      <c r="V55" s="230">
        <v>0</v>
      </c>
      <c r="W55" s="233">
        <v>0</v>
      </c>
      <c r="X55" s="230">
        <v>0</v>
      </c>
      <c r="Y55" s="233">
        <v>0</v>
      </c>
      <c r="AA55" s="10"/>
    </row>
    <row r="56" spans="2:28" s="9" customFormat="1" ht="21" customHeight="1" x14ac:dyDescent="0.25">
      <c r="B56" s="32" t="s">
        <v>157</v>
      </c>
      <c r="C56" s="337" t="s">
        <v>156</v>
      </c>
      <c r="D56" s="97"/>
      <c r="E56" s="578" t="s">
        <v>26</v>
      </c>
      <c r="F56" s="578"/>
      <c r="G56" s="578"/>
      <c r="H56" s="578"/>
      <c r="I56" s="578"/>
      <c r="J56" s="578"/>
      <c r="K56" s="338">
        <v>6</v>
      </c>
      <c r="L56" s="44" t="s">
        <v>10</v>
      </c>
      <c r="M56" s="73"/>
      <c r="N56" s="228">
        <v>0</v>
      </c>
      <c r="O56" s="233">
        <v>0</v>
      </c>
      <c r="P56" s="230">
        <v>0</v>
      </c>
      <c r="Q56" s="233">
        <v>0</v>
      </c>
      <c r="R56" s="230">
        <v>0</v>
      </c>
      <c r="S56" s="233">
        <v>0</v>
      </c>
      <c r="T56" s="230">
        <v>0</v>
      </c>
      <c r="U56" s="233">
        <v>0</v>
      </c>
      <c r="V56" s="230">
        <v>0</v>
      </c>
      <c r="W56" s="233">
        <v>0</v>
      </c>
      <c r="X56" s="230">
        <v>0</v>
      </c>
      <c r="Y56" s="233">
        <v>0</v>
      </c>
      <c r="AA56" s="10"/>
    </row>
    <row r="57" spans="2:28" s="9" customFormat="1" ht="21" customHeight="1" thickBot="1" x14ac:dyDescent="0.3">
      <c r="B57" s="140" t="s">
        <v>159</v>
      </c>
      <c r="C57" s="141" t="s">
        <v>158</v>
      </c>
      <c r="D57" s="142"/>
      <c r="E57" s="604" t="s">
        <v>26</v>
      </c>
      <c r="F57" s="604"/>
      <c r="G57" s="604"/>
      <c r="H57" s="604"/>
      <c r="I57" s="604"/>
      <c r="J57" s="604"/>
      <c r="K57" s="340">
        <v>94</v>
      </c>
      <c r="L57" s="144" t="s">
        <v>10</v>
      </c>
      <c r="M57" s="73"/>
      <c r="N57" s="308">
        <v>0</v>
      </c>
      <c r="O57" s="235">
        <v>0</v>
      </c>
      <c r="P57" s="230">
        <v>0</v>
      </c>
      <c r="Q57" s="235">
        <v>0</v>
      </c>
      <c r="R57" s="234">
        <v>0</v>
      </c>
      <c r="S57" s="235">
        <v>0</v>
      </c>
      <c r="T57" s="234">
        <v>0</v>
      </c>
      <c r="U57" s="235">
        <v>0</v>
      </c>
      <c r="V57" s="234">
        <v>0</v>
      </c>
      <c r="W57" s="235">
        <v>0</v>
      </c>
      <c r="X57" s="234">
        <v>0</v>
      </c>
      <c r="Y57" s="235">
        <v>0</v>
      </c>
      <c r="AA57" s="10"/>
    </row>
    <row r="58" spans="2:28" s="6" customFormat="1" ht="12.75" customHeight="1" thickBot="1" x14ac:dyDescent="0.3">
      <c r="B58" s="145"/>
      <c r="C58" s="26"/>
      <c r="D58" s="146"/>
      <c r="E58" s="146"/>
      <c r="F58" s="26"/>
      <c r="G58" s="26"/>
      <c r="H58" s="26"/>
      <c r="I58" s="26"/>
      <c r="J58" s="156" t="s">
        <v>31</v>
      </c>
      <c r="K58" s="147">
        <f>SUM(K11:K57)</f>
        <v>3857</v>
      </c>
      <c r="L58" s="157"/>
      <c r="M58" s="39" t="s">
        <v>228</v>
      </c>
      <c r="N58" s="372">
        <f>SUM(N49:N57)</f>
        <v>0</v>
      </c>
      <c r="O58" s="242">
        <f>SUM(O49:O57)</f>
        <v>0</v>
      </c>
      <c r="P58" s="242">
        <v>0</v>
      </c>
      <c r="Q58" s="242">
        <v>0</v>
      </c>
      <c r="R58" s="242">
        <f t="shared" ref="R58:Y58" si="0">SUM(R49:R57)</f>
        <v>0</v>
      </c>
      <c r="S58" s="242">
        <f t="shared" si="0"/>
        <v>0</v>
      </c>
      <c r="T58" s="242">
        <f t="shared" si="0"/>
        <v>0</v>
      </c>
      <c r="U58" s="242">
        <f t="shared" si="0"/>
        <v>0</v>
      </c>
      <c r="V58" s="242">
        <f t="shared" si="0"/>
        <v>0</v>
      </c>
      <c r="W58" s="242">
        <f t="shared" si="0"/>
        <v>0</v>
      </c>
      <c r="X58" s="242">
        <f t="shared" si="0"/>
        <v>0</v>
      </c>
      <c r="Y58" s="242">
        <f t="shared" si="0"/>
        <v>0</v>
      </c>
    </row>
    <row r="59" spans="2:28" s="6" customFormat="1" ht="12.75" customHeight="1" thickBot="1" x14ac:dyDescent="0.3">
      <c r="B59" s="153"/>
      <c r="C59" s="3"/>
      <c r="D59" s="2"/>
      <c r="E59" s="2"/>
      <c r="F59" s="3"/>
      <c r="G59" s="3"/>
      <c r="H59" s="3"/>
      <c r="I59" s="3"/>
      <c r="J59" s="154"/>
      <c r="K59" s="155"/>
      <c r="L59" s="74"/>
      <c r="M59" s="74"/>
      <c r="N59" s="218"/>
      <c r="O59" s="219"/>
      <c r="P59" s="218"/>
      <c r="Q59" s="219"/>
      <c r="R59" s="218"/>
      <c r="S59" s="219"/>
      <c r="T59" s="218"/>
      <c r="U59" s="219"/>
      <c r="V59" s="218"/>
      <c r="W59" s="219"/>
      <c r="X59" s="218"/>
      <c r="Y59" s="219"/>
    </row>
    <row r="60" spans="2:28" s="6" customFormat="1" ht="23.25" thickBot="1" x14ac:dyDescent="0.3">
      <c r="B60" s="136" t="s">
        <v>3</v>
      </c>
      <c r="C60" s="570" t="s">
        <v>185</v>
      </c>
      <c r="D60" s="571"/>
      <c r="E60" s="571"/>
      <c r="F60" s="571"/>
      <c r="G60" s="571"/>
      <c r="H60" s="571"/>
      <c r="I60" s="137"/>
      <c r="J60" s="137"/>
      <c r="K60" s="138" t="s">
        <v>14</v>
      </c>
      <c r="L60" s="139" t="s">
        <v>16</v>
      </c>
      <c r="M60" s="71"/>
      <c r="N60" s="250" t="s">
        <v>226</v>
      </c>
      <c r="O60" s="251" t="s">
        <v>225</v>
      </c>
      <c r="P60" s="250" t="s">
        <v>226</v>
      </c>
      <c r="Q60" s="251" t="s">
        <v>225</v>
      </c>
      <c r="R60" s="250" t="s">
        <v>226</v>
      </c>
      <c r="S60" s="251" t="s">
        <v>225</v>
      </c>
      <c r="T60" s="250" t="s">
        <v>226</v>
      </c>
      <c r="U60" s="251" t="s">
        <v>225</v>
      </c>
      <c r="V60" s="250" t="s">
        <v>226</v>
      </c>
      <c r="W60" s="251" t="s">
        <v>225</v>
      </c>
      <c r="X60" s="250" t="s">
        <v>226</v>
      </c>
      <c r="Y60" s="251" t="s">
        <v>225</v>
      </c>
    </row>
    <row r="61" spans="2:28" s="11" customFormat="1" ht="11.25" x14ac:dyDescent="0.2">
      <c r="B61" s="132" t="s">
        <v>15</v>
      </c>
      <c r="C61" s="572"/>
      <c r="D61" s="573"/>
      <c r="E61" s="573"/>
      <c r="F61" s="573"/>
      <c r="G61" s="573"/>
      <c r="H61" s="574"/>
      <c r="I61" s="133"/>
      <c r="J61" s="133"/>
      <c r="K61" s="134" t="s">
        <v>32</v>
      </c>
      <c r="L61" s="135"/>
      <c r="M61" s="72"/>
      <c r="N61" s="228">
        <v>0</v>
      </c>
      <c r="O61" s="215">
        <v>0</v>
      </c>
      <c r="P61" s="214">
        <v>0</v>
      </c>
      <c r="Q61" s="215">
        <v>0</v>
      </c>
      <c r="R61" s="214">
        <v>0</v>
      </c>
      <c r="S61" s="215">
        <v>0</v>
      </c>
      <c r="T61" s="214">
        <v>0</v>
      </c>
      <c r="U61" s="215">
        <v>0</v>
      </c>
      <c r="V61" s="214">
        <v>0</v>
      </c>
      <c r="W61" s="215">
        <v>0</v>
      </c>
      <c r="X61" s="214">
        <v>0</v>
      </c>
      <c r="Y61" s="215">
        <v>0</v>
      </c>
      <c r="AA61" s="9"/>
      <c r="AB61" s="9"/>
    </row>
    <row r="62" spans="2:28" s="37" customFormat="1" ht="10.5" customHeight="1" x14ac:dyDescent="0.25">
      <c r="B62" s="558" t="s">
        <v>184</v>
      </c>
      <c r="C62" s="559"/>
      <c r="D62" s="559"/>
      <c r="E62" s="559"/>
      <c r="F62" s="559"/>
      <c r="G62" s="559"/>
      <c r="H62" s="559"/>
      <c r="I62" s="559"/>
      <c r="J62" s="559"/>
      <c r="K62" s="559"/>
      <c r="L62" s="560"/>
      <c r="M62" s="98"/>
      <c r="N62" s="374"/>
      <c r="O62" s="358"/>
      <c r="P62" s="357"/>
      <c r="Q62" s="358"/>
      <c r="R62" s="357"/>
      <c r="S62" s="358"/>
      <c r="T62" s="357"/>
      <c r="U62" s="358"/>
      <c r="V62" s="357"/>
      <c r="W62" s="358"/>
      <c r="X62" s="357"/>
      <c r="Y62" s="358"/>
    </row>
    <row r="63" spans="2:28" s="37" customFormat="1" ht="12.75" customHeight="1" x14ac:dyDescent="0.25">
      <c r="B63" s="33" t="s">
        <v>196</v>
      </c>
      <c r="C63" s="338" t="s">
        <v>197</v>
      </c>
      <c r="D63" s="130"/>
      <c r="E63" s="567" t="s">
        <v>26</v>
      </c>
      <c r="F63" s="568"/>
      <c r="G63" s="568"/>
      <c r="H63" s="568"/>
      <c r="I63" s="568"/>
      <c r="J63" s="569"/>
      <c r="K63" s="338">
        <v>143</v>
      </c>
      <c r="L63" s="44" t="s">
        <v>10</v>
      </c>
      <c r="M63" s="98"/>
      <c r="N63" s="228">
        <v>0</v>
      </c>
      <c r="O63" s="215">
        <v>0</v>
      </c>
      <c r="P63" s="214">
        <v>0</v>
      </c>
      <c r="Q63" s="215">
        <v>0</v>
      </c>
      <c r="R63" s="214">
        <v>0</v>
      </c>
      <c r="S63" s="215">
        <v>0</v>
      </c>
      <c r="T63" s="214">
        <v>0</v>
      </c>
      <c r="U63" s="215">
        <v>0</v>
      </c>
      <c r="V63" s="214">
        <v>0</v>
      </c>
      <c r="W63" s="215">
        <v>0</v>
      </c>
      <c r="X63" s="214">
        <v>0</v>
      </c>
      <c r="Y63" s="215">
        <v>0</v>
      </c>
    </row>
    <row r="64" spans="2:28" s="9" customFormat="1" ht="15" customHeight="1" x14ac:dyDescent="0.25">
      <c r="B64" s="33" t="s">
        <v>162</v>
      </c>
      <c r="C64" s="338" t="s">
        <v>163</v>
      </c>
      <c r="D64" s="130"/>
      <c r="E64" s="567" t="s">
        <v>26</v>
      </c>
      <c r="F64" s="568"/>
      <c r="G64" s="568"/>
      <c r="H64" s="568"/>
      <c r="I64" s="568"/>
      <c r="J64" s="569"/>
      <c r="K64" s="338">
        <v>6</v>
      </c>
      <c r="L64" s="44" t="s">
        <v>10</v>
      </c>
      <c r="M64" s="73"/>
      <c r="N64" s="228">
        <v>0</v>
      </c>
      <c r="O64" s="215">
        <v>0</v>
      </c>
      <c r="P64" s="214">
        <v>0</v>
      </c>
      <c r="Q64" s="215">
        <v>0</v>
      </c>
      <c r="R64" s="214">
        <v>0</v>
      </c>
      <c r="S64" s="215">
        <v>0</v>
      </c>
      <c r="T64" s="214">
        <v>0</v>
      </c>
      <c r="U64" s="215">
        <v>0</v>
      </c>
      <c r="V64" s="214">
        <v>0</v>
      </c>
      <c r="W64" s="215">
        <v>0</v>
      </c>
      <c r="X64" s="214">
        <v>0</v>
      </c>
      <c r="Y64" s="215">
        <v>0</v>
      </c>
      <c r="AA64" s="10"/>
    </row>
    <row r="65" spans="2:28" s="9" customFormat="1" ht="14.25" customHeight="1" x14ac:dyDescent="0.25">
      <c r="B65" s="33" t="s">
        <v>164</v>
      </c>
      <c r="C65" s="338" t="s">
        <v>165</v>
      </c>
      <c r="D65" s="28"/>
      <c r="E65" s="567" t="s">
        <v>26</v>
      </c>
      <c r="F65" s="568"/>
      <c r="G65" s="568"/>
      <c r="H65" s="568"/>
      <c r="I65" s="568"/>
      <c r="J65" s="569"/>
      <c r="K65" s="338">
        <v>150</v>
      </c>
      <c r="L65" s="44" t="s">
        <v>10</v>
      </c>
      <c r="M65" s="73"/>
      <c r="N65" s="228">
        <v>0</v>
      </c>
      <c r="O65" s="215">
        <v>0</v>
      </c>
      <c r="P65" s="214">
        <v>0</v>
      </c>
      <c r="Q65" s="215">
        <v>0</v>
      </c>
      <c r="R65" s="214">
        <v>0</v>
      </c>
      <c r="S65" s="215">
        <v>0</v>
      </c>
      <c r="T65" s="214">
        <v>0</v>
      </c>
      <c r="U65" s="215">
        <v>0</v>
      </c>
      <c r="V65" s="214">
        <v>0</v>
      </c>
      <c r="W65" s="215">
        <v>0</v>
      </c>
      <c r="X65" s="214">
        <v>0</v>
      </c>
      <c r="Y65" s="215">
        <v>0</v>
      </c>
      <c r="Z65" s="100"/>
      <c r="AA65" s="100"/>
    </row>
    <row r="66" spans="2:28" s="37" customFormat="1" ht="10.5" customHeight="1" x14ac:dyDescent="0.25">
      <c r="B66" s="558" t="s">
        <v>180</v>
      </c>
      <c r="C66" s="559"/>
      <c r="D66" s="559"/>
      <c r="E66" s="559"/>
      <c r="F66" s="559"/>
      <c r="G66" s="559"/>
      <c r="H66" s="559"/>
      <c r="I66" s="559"/>
      <c r="J66" s="559"/>
      <c r="K66" s="559"/>
      <c r="L66" s="560"/>
      <c r="M66" s="98"/>
      <c r="N66" s="357"/>
      <c r="O66" s="358"/>
      <c r="P66" s="357"/>
      <c r="Q66" s="358"/>
      <c r="R66" s="357"/>
      <c r="S66" s="358"/>
      <c r="T66" s="357"/>
      <c r="U66" s="358"/>
      <c r="V66" s="357"/>
      <c r="W66" s="358"/>
      <c r="X66" s="357"/>
      <c r="Y66" s="358"/>
    </row>
    <row r="67" spans="2:28" s="9" customFormat="1" ht="15.75" customHeight="1" x14ac:dyDescent="0.25">
      <c r="B67" s="33" t="s">
        <v>167</v>
      </c>
      <c r="C67" s="338" t="s">
        <v>166</v>
      </c>
      <c r="D67" s="28"/>
      <c r="E67" s="567" t="s">
        <v>26</v>
      </c>
      <c r="F67" s="568"/>
      <c r="G67" s="568"/>
      <c r="H67" s="568"/>
      <c r="I67" s="568"/>
      <c r="J67" s="569"/>
      <c r="K67" s="338">
        <v>30</v>
      </c>
      <c r="L67" s="44" t="s">
        <v>10</v>
      </c>
      <c r="M67" s="73"/>
      <c r="N67" s="228">
        <v>0</v>
      </c>
      <c r="O67" s="215">
        <v>0</v>
      </c>
      <c r="P67" s="214">
        <v>0</v>
      </c>
      <c r="Q67" s="215">
        <v>0</v>
      </c>
      <c r="R67" s="214">
        <v>0</v>
      </c>
      <c r="S67" s="215">
        <v>0</v>
      </c>
      <c r="T67" s="214">
        <v>0</v>
      </c>
      <c r="U67" s="215">
        <v>0</v>
      </c>
      <c r="V67" s="214">
        <v>0</v>
      </c>
      <c r="W67" s="215">
        <v>0</v>
      </c>
      <c r="X67" s="214">
        <v>0</v>
      </c>
      <c r="Y67" s="215">
        <v>0</v>
      </c>
      <c r="Z67" s="344"/>
      <c r="AA67" s="344"/>
    </row>
    <row r="68" spans="2:28" s="9" customFormat="1" ht="15.75" customHeight="1" x14ac:dyDescent="0.25">
      <c r="B68" s="33" t="s">
        <v>169</v>
      </c>
      <c r="C68" s="338" t="s">
        <v>168</v>
      </c>
      <c r="D68" s="28"/>
      <c r="E68" s="567" t="s">
        <v>26</v>
      </c>
      <c r="F68" s="568"/>
      <c r="G68" s="568"/>
      <c r="H68" s="568"/>
      <c r="I68" s="568"/>
      <c r="J68" s="569"/>
      <c r="K68" s="28">
        <v>6</v>
      </c>
      <c r="L68" s="44" t="s">
        <v>10</v>
      </c>
      <c r="M68" s="73"/>
      <c r="N68" s="228">
        <v>0</v>
      </c>
      <c r="O68" s="215">
        <v>0</v>
      </c>
      <c r="P68" s="228">
        <v>0</v>
      </c>
      <c r="Q68" s="215">
        <v>0</v>
      </c>
      <c r="R68" s="214">
        <v>0</v>
      </c>
      <c r="S68" s="215">
        <v>0</v>
      </c>
      <c r="T68" s="214">
        <v>0</v>
      </c>
      <c r="U68" s="215">
        <v>0</v>
      </c>
      <c r="V68" s="214">
        <v>0</v>
      </c>
      <c r="W68" s="215">
        <v>0</v>
      </c>
      <c r="X68" s="214">
        <v>0</v>
      </c>
      <c r="Y68" s="215">
        <v>0</v>
      </c>
      <c r="Z68" s="344"/>
      <c r="AA68" s="344"/>
    </row>
    <row r="69" spans="2:28" s="9" customFormat="1" ht="12" customHeight="1" x14ac:dyDescent="0.25">
      <c r="B69" s="33" t="s">
        <v>171</v>
      </c>
      <c r="C69" s="344" t="s">
        <v>170</v>
      </c>
      <c r="D69" s="28"/>
      <c r="E69" s="567" t="s">
        <v>26</v>
      </c>
      <c r="F69" s="568"/>
      <c r="G69" s="568"/>
      <c r="H69" s="568"/>
      <c r="I69" s="568"/>
      <c r="J69" s="569"/>
      <c r="K69" s="28">
        <v>123</v>
      </c>
      <c r="L69" s="44" t="s">
        <v>10</v>
      </c>
      <c r="M69" s="73"/>
      <c r="N69" s="228">
        <v>0</v>
      </c>
      <c r="O69" s="215">
        <v>0</v>
      </c>
      <c r="P69" s="228">
        <v>0</v>
      </c>
      <c r="Q69" s="215">
        <v>0</v>
      </c>
      <c r="R69" s="214">
        <v>0</v>
      </c>
      <c r="S69" s="215">
        <v>0</v>
      </c>
      <c r="T69" s="214">
        <v>0</v>
      </c>
      <c r="U69" s="215">
        <v>0</v>
      </c>
      <c r="V69" s="214">
        <v>0</v>
      </c>
      <c r="W69" s="215">
        <v>0</v>
      </c>
      <c r="X69" s="214">
        <v>0</v>
      </c>
      <c r="Y69" s="215">
        <v>0</v>
      </c>
      <c r="Z69" s="100"/>
      <c r="AA69" s="100"/>
    </row>
    <row r="70" spans="2:28" s="9" customFormat="1" ht="12.75" customHeight="1" x14ac:dyDescent="0.25">
      <c r="B70" s="33" t="s">
        <v>173</v>
      </c>
      <c r="C70" s="338" t="s">
        <v>172</v>
      </c>
      <c r="D70" s="28"/>
      <c r="E70" s="567" t="s">
        <v>26</v>
      </c>
      <c r="F70" s="568"/>
      <c r="G70" s="568"/>
      <c r="H70" s="568"/>
      <c r="I70" s="568"/>
      <c r="J70" s="569"/>
      <c r="K70" s="28">
        <v>6</v>
      </c>
      <c r="L70" s="44" t="s">
        <v>10</v>
      </c>
      <c r="M70" s="73"/>
      <c r="N70" s="228">
        <v>0</v>
      </c>
      <c r="O70" s="215">
        <v>0</v>
      </c>
      <c r="P70" s="228">
        <v>0</v>
      </c>
      <c r="Q70" s="215">
        <v>0</v>
      </c>
      <c r="R70" s="214">
        <v>0</v>
      </c>
      <c r="S70" s="215">
        <v>0</v>
      </c>
      <c r="T70" s="214">
        <v>0</v>
      </c>
      <c r="U70" s="215">
        <v>0</v>
      </c>
      <c r="V70" s="214">
        <v>0</v>
      </c>
      <c r="W70" s="215">
        <v>0</v>
      </c>
      <c r="X70" s="214">
        <v>0</v>
      </c>
      <c r="Y70" s="215">
        <v>0</v>
      </c>
      <c r="Z70" s="100"/>
      <c r="AA70" s="100"/>
    </row>
    <row r="71" spans="2:28" s="9" customFormat="1" ht="18.75" customHeight="1" x14ac:dyDescent="0.25">
      <c r="B71" s="33" t="s">
        <v>174</v>
      </c>
      <c r="C71" s="338" t="s">
        <v>175</v>
      </c>
      <c r="D71" s="28"/>
      <c r="E71" s="567" t="s">
        <v>26</v>
      </c>
      <c r="F71" s="568"/>
      <c r="G71" s="568"/>
      <c r="H71" s="568"/>
      <c r="I71" s="568"/>
      <c r="J71" s="569"/>
      <c r="K71" s="28">
        <v>50</v>
      </c>
      <c r="L71" s="44" t="s">
        <v>10</v>
      </c>
      <c r="M71" s="73"/>
      <c r="N71" s="228">
        <v>0</v>
      </c>
      <c r="O71" s="215">
        <v>0</v>
      </c>
      <c r="P71" s="214">
        <v>0</v>
      </c>
      <c r="Q71" s="215">
        <v>0</v>
      </c>
      <c r="R71" s="214">
        <v>0</v>
      </c>
      <c r="S71" s="215">
        <v>0</v>
      </c>
      <c r="T71" s="214">
        <v>0</v>
      </c>
      <c r="U71" s="215">
        <v>0</v>
      </c>
      <c r="V71" s="214">
        <v>0</v>
      </c>
      <c r="W71" s="215">
        <v>0</v>
      </c>
      <c r="X71" s="214">
        <v>0</v>
      </c>
      <c r="Y71" s="215">
        <v>0</v>
      </c>
      <c r="Z71" s="100"/>
      <c r="AA71" s="100"/>
    </row>
    <row r="72" spans="2:28" s="9" customFormat="1" ht="15.6" customHeight="1" thickBot="1" x14ac:dyDescent="0.3">
      <c r="B72" s="103"/>
      <c r="C72" s="14" t="s">
        <v>176</v>
      </c>
      <c r="D72" s="31"/>
      <c r="E72" s="14" t="s">
        <v>2</v>
      </c>
      <c r="F72" s="14"/>
      <c r="G72" s="14"/>
      <c r="H72" s="14"/>
      <c r="I72" s="104"/>
      <c r="J72" s="105"/>
      <c r="K72" s="106"/>
      <c r="L72" s="107" t="s">
        <v>4</v>
      </c>
      <c r="M72" s="73"/>
      <c r="N72" s="218"/>
      <c r="O72" s="219"/>
      <c r="P72" s="218"/>
      <c r="Q72" s="219"/>
      <c r="R72" s="218"/>
      <c r="S72" s="219"/>
      <c r="T72" s="218"/>
      <c r="U72" s="219"/>
      <c r="V72" s="218"/>
      <c r="W72" s="219"/>
      <c r="X72" s="218"/>
      <c r="Y72" s="219"/>
    </row>
    <row r="73" spans="2:28" s="9" customFormat="1" ht="12" thickBot="1" x14ac:dyDescent="0.3">
      <c r="B73" s="34"/>
      <c r="C73" s="35"/>
      <c r="D73" s="36"/>
      <c r="E73" s="36"/>
      <c r="F73" s="35"/>
      <c r="G73" s="35"/>
      <c r="H73" s="35"/>
      <c r="I73" s="35"/>
      <c r="J73" s="101" t="s">
        <v>31</v>
      </c>
      <c r="K73" s="38">
        <f>SUM(K62:K72)</f>
        <v>514</v>
      </c>
      <c r="L73" s="102"/>
      <c r="M73" s="39" t="s">
        <v>228</v>
      </c>
      <c r="N73" s="372">
        <f>SUM(N61:N72)</f>
        <v>0</v>
      </c>
      <c r="O73" s="359">
        <f>SUM(O61:O72)</f>
        <v>0</v>
      </c>
      <c r="P73" s="359">
        <v>0</v>
      </c>
      <c r="Q73" s="359">
        <v>0</v>
      </c>
      <c r="R73" s="359">
        <f t="shared" ref="R73:Y73" si="1">SUM(R61:R72)</f>
        <v>0</v>
      </c>
      <c r="S73" s="359">
        <f t="shared" si="1"/>
        <v>0</v>
      </c>
      <c r="T73" s="359">
        <f t="shared" si="1"/>
        <v>0</v>
      </c>
      <c r="U73" s="359">
        <f t="shared" si="1"/>
        <v>0</v>
      </c>
      <c r="V73" s="359">
        <f t="shared" si="1"/>
        <v>0</v>
      </c>
      <c r="W73" s="359">
        <f t="shared" si="1"/>
        <v>0</v>
      </c>
      <c r="X73" s="359">
        <f t="shared" si="1"/>
        <v>0</v>
      </c>
      <c r="Y73" s="360">
        <f t="shared" si="1"/>
        <v>0</v>
      </c>
    </row>
    <row r="74" spans="2:28" s="6" customFormat="1" ht="15.75" thickBot="1" x14ac:dyDescent="0.3">
      <c r="B74" s="8"/>
      <c r="C74"/>
      <c r="D74" s="2"/>
      <c r="E74" s="1"/>
      <c r="F74"/>
      <c r="G74"/>
      <c r="H74"/>
      <c r="I74"/>
      <c r="J74"/>
      <c r="K74" s="11"/>
      <c r="L74" s="30"/>
      <c r="M74" s="74"/>
      <c r="N74" s="218"/>
      <c r="O74" s="219"/>
      <c r="P74" s="218"/>
      <c r="Q74" s="219"/>
      <c r="R74" s="218"/>
      <c r="S74" s="219"/>
      <c r="T74" s="218"/>
      <c r="U74" s="219"/>
      <c r="V74" s="218"/>
      <c r="W74" s="219"/>
      <c r="X74" s="218"/>
      <c r="Y74" s="219"/>
    </row>
    <row r="75" spans="2:28" s="6" customFormat="1" ht="23.25" thickBot="1" x14ac:dyDescent="0.3">
      <c r="B75" s="136" t="s">
        <v>3</v>
      </c>
      <c r="C75" s="570" t="s">
        <v>240</v>
      </c>
      <c r="D75" s="571"/>
      <c r="E75" s="571"/>
      <c r="F75" s="571"/>
      <c r="G75" s="571"/>
      <c r="H75" s="571"/>
      <c r="I75" s="137"/>
      <c r="J75" s="137"/>
      <c r="K75" s="138" t="s">
        <v>14</v>
      </c>
      <c r="L75" s="139" t="s">
        <v>16</v>
      </c>
      <c r="M75" s="71"/>
      <c r="N75" s="250" t="s">
        <v>226</v>
      </c>
      <c r="O75" s="251" t="s">
        <v>225</v>
      </c>
      <c r="P75" s="250" t="s">
        <v>226</v>
      </c>
      <c r="Q75" s="251" t="s">
        <v>225</v>
      </c>
      <c r="R75" s="250" t="s">
        <v>226</v>
      </c>
      <c r="S75" s="251" t="s">
        <v>225</v>
      </c>
      <c r="T75" s="250" t="s">
        <v>226</v>
      </c>
      <c r="U75" s="251" t="s">
        <v>225</v>
      </c>
      <c r="V75" s="250" t="s">
        <v>226</v>
      </c>
      <c r="W75" s="251" t="s">
        <v>225</v>
      </c>
      <c r="X75" s="250" t="s">
        <v>226</v>
      </c>
      <c r="Y75" s="251" t="s">
        <v>225</v>
      </c>
    </row>
    <row r="76" spans="2:28" s="11" customFormat="1" ht="11.25" x14ac:dyDescent="0.2">
      <c r="B76" s="132" t="s">
        <v>15</v>
      </c>
      <c r="C76" s="133"/>
      <c r="D76" s="133"/>
      <c r="E76" s="133"/>
      <c r="F76" s="133"/>
      <c r="G76" s="133"/>
      <c r="H76" s="133"/>
      <c r="I76" s="133"/>
      <c r="J76" s="133"/>
      <c r="K76" s="134" t="s">
        <v>32</v>
      </c>
      <c r="L76" s="135"/>
      <c r="M76" s="72"/>
      <c r="N76" s="375"/>
      <c r="O76" s="376"/>
      <c r="P76" s="375"/>
      <c r="Q76" s="376"/>
      <c r="R76" s="375"/>
      <c r="S76" s="376"/>
      <c r="T76" s="375"/>
      <c r="U76" s="376"/>
      <c r="V76" s="375"/>
      <c r="W76" s="376"/>
      <c r="X76" s="375"/>
      <c r="Y76" s="376"/>
      <c r="AA76" s="9"/>
      <c r="AB76" s="9"/>
    </row>
    <row r="77" spans="2:28" s="37" customFormat="1" ht="10.5" customHeight="1" x14ac:dyDescent="0.25">
      <c r="B77" s="558" t="s">
        <v>195</v>
      </c>
      <c r="C77" s="559"/>
      <c r="D77" s="559"/>
      <c r="E77" s="559"/>
      <c r="F77" s="559"/>
      <c r="G77" s="559"/>
      <c r="H77" s="559"/>
      <c r="I77" s="559"/>
      <c r="J77" s="559"/>
      <c r="K77" s="559"/>
      <c r="L77" s="560"/>
      <c r="M77" s="98"/>
      <c r="N77" s="218"/>
      <c r="O77" s="219"/>
      <c r="P77" s="218"/>
      <c r="Q77" s="219"/>
      <c r="R77" s="218"/>
      <c r="S77" s="219"/>
      <c r="T77" s="218"/>
      <c r="U77" s="219"/>
      <c r="V77" s="218"/>
      <c r="W77" s="219"/>
      <c r="X77" s="218"/>
      <c r="Y77" s="219"/>
    </row>
    <row r="78" spans="2:28" s="9" customFormat="1" ht="27.75" customHeight="1" thickBot="1" x14ac:dyDescent="0.3">
      <c r="B78" s="170" t="s">
        <v>199</v>
      </c>
      <c r="C78" s="141" t="s">
        <v>200</v>
      </c>
      <c r="D78" s="91"/>
      <c r="E78" s="575" t="s">
        <v>92</v>
      </c>
      <c r="F78" s="576"/>
      <c r="G78" s="576"/>
      <c r="H78" s="576"/>
      <c r="I78" s="576"/>
      <c r="J78" s="577"/>
      <c r="K78" s="340">
        <v>139</v>
      </c>
      <c r="L78" s="144" t="s">
        <v>91</v>
      </c>
      <c r="M78" s="73"/>
      <c r="N78" s="382">
        <v>14</v>
      </c>
      <c r="O78" s="235">
        <v>0</v>
      </c>
      <c r="P78" s="234">
        <v>0</v>
      </c>
      <c r="Q78" s="235">
        <v>0</v>
      </c>
      <c r="R78" s="234">
        <v>0</v>
      </c>
      <c r="S78" s="235">
        <v>0</v>
      </c>
      <c r="T78" s="234">
        <v>0</v>
      </c>
      <c r="U78" s="235">
        <v>0</v>
      </c>
      <c r="V78" s="234">
        <v>0</v>
      </c>
      <c r="W78" s="235">
        <v>0</v>
      </c>
      <c r="X78" s="234">
        <v>0</v>
      </c>
      <c r="Y78" s="235">
        <v>0</v>
      </c>
      <c r="AA78" s="10"/>
    </row>
    <row r="79" spans="2:28" s="9" customFormat="1" ht="12" thickBot="1" x14ac:dyDescent="0.3">
      <c r="B79" s="172"/>
      <c r="C79" s="173"/>
      <c r="D79" s="174"/>
      <c r="E79" s="174"/>
      <c r="F79" s="173"/>
      <c r="G79" s="173"/>
      <c r="H79" s="173"/>
      <c r="I79" s="173"/>
      <c r="J79" s="175" t="s">
        <v>31</v>
      </c>
      <c r="K79" s="176">
        <f>SUM(K77:K78)</f>
        <v>139</v>
      </c>
      <c r="L79" s="177"/>
      <c r="M79" s="39" t="s">
        <v>228</v>
      </c>
      <c r="N79" s="372">
        <f>SUM(N78)</f>
        <v>14</v>
      </c>
      <c r="O79" s="242">
        <f>SUM(O78)</f>
        <v>0</v>
      </c>
      <c r="P79" s="242">
        <v>0</v>
      </c>
      <c r="Q79" s="242">
        <v>0</v>
      </c>
      <c r="R79" s="242">
        <f>SUM(R78)</f>
        <v>0</v>
      </c>
      <c r="S79" s="242">
        <f>SUM(S78)</f>
        <v>0</v>
      </c>
      <c r="T79" s="242">
        <f>SUM(T78)</f>
        <v>0</v>
      </c>
      <c r="U79" s="242">
        <f>SUM(U78)</f>
        <v>0</v>
      </c>
      <c r="V79" s="242">
        <v>0</v>
      </c>
      <c r="W79" s="242">
        <v>0</v>
      </c>
      <c r="X79" s="242">
        <f>SUM(X78)</f>
        <v>0</v>
      </c>
      <c r="Y79" s="241">
        <f>SUM(Y78)</f>
        <v>0</v>
      </c>
    </row>
    <row r="80" spans="2:28" ht="15.75" thickBot="1" x14ac:dyDescent="0.3"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</row>
    <row r="81" spans="2:39" ht="15.75" thickBot="1" x14ac:dyDescent="0.3">
      <c r="H81" s="249" t="s">
        <v>228</v>
      </c>
      <c r="K81" s="245">
        <f>K29+K45+K58+K73+K79</f>
        <v>4510</v>
      </c>
      <c r="L81" s="246"/>
      <c r="M81" s="39" t="s">
        <v>228</v>
      </c>
      <c r="N81" s="372">
        <f>N29+N45+N58+N73+N79</f>
        <v>430</v>
      </c>
      <c r="O81" s="248">
        <f>O29+O45+O58+O73+O79</f>
        <v>4</v>
      </c>
      <c r="P81" s="247">
        <v>358</v>
      </c>
      <c r="Q81" s="248">
        <v>4</v>
      </c>
      <c r="R81" s="247">
        <f>R29+R45+R58+R73+R79</f>
        <v>358</v>
      </c>
      <c r="S81" s="248">
        <f>S29+S45+S58+S73+S79</f>
        <v>0</v>
      </c>
      <c r="T81" s="247">
        <f>T29+T45+T58+T73+T79</f>
        <v>321</v>
      </c>
      <c r="U81" s="248">
        <f>U29+U45+U58+U73+U79</f>
        <v>0</v>
      </c>
      <c r="V81" s="247">
        <v>312</v>
      </c>
      <c r="W81" s="248">
        <v>0</v>
      </c>
      <c r="X81" s="247">
        <f>X29+X45+X58+X73+X79</f>
        <v>284</v>
      </c>
      <c r="Y81" s="248">
        <f>Y29+Y45+Y58+Y73+Y79</f>
        <v>0</v>
      </c>
    </row>
    <row r="82" spans="2:39" s="1" customFormat="1" ht="15.75" thickBot="1" x14ac:dyDescent="0.3">
      <c r="B82" s="45"/>
      <c r="C82" s="46"/>
      <c r="K82" s="5"/>
      <c r="L82" s="47"/>
      <c r="M82" s="47"/>
      <c r="N82" s="292"/>
      <c r="O82" s="292"/>
      <c r="T82" s="292"/>
      <c r="U82" s="292"/>
      <c r="Y82" s="1" t="s">
        <v>205</v>
      </c>
    </row>
    <row r="83" spans="2:39" s="48" customFormat="1" x14ac:dyDescent="0.25">
      <c r="B83" s="296" t="s">
        <v>246</v>
      </c>
      <c r="C83" s="297"/>
      <c r="D83" s="298"/>
      <c r="E83" s="298"/>
      <c r="F83" s="298"/>
      <c r="G83" s="298"/>
      <c r="H83" s="298"/>
      <c r="I83" s="298"/>
      <c r="J83" s="298"/>
      <c r="K83" s="299"/>
      <c r="L83" s="300"/>
      <c r="M83" s="301"/>
      <c r="N83" s="377">
        <v>1400</v>
      </c>
      <c r="O83" s="379">
        <v>1400</v>
      </c>
      <c r="P83" s="377">
        <v>1400</v>
      </c>
      <c r="Q83" s="379">
        <v>1400</v>
      </c>
      <c r="R83" s="377">
        <v>1400</v>
      </c>
      <c r="S83" s="379">
        <v>1400</v>
      </c>
      <c r="T83" s="377">
        <v>1400</v>
      </c>
      <c r="U83" s="379">
        <v>1400</v>
      </c>
      <c r="V83" s="377">
        <v>1400</v>
      </c>
      <c r="W83" s="379">
        <v>1400</v>
      </c>
      <c r="X83" s="377">
        <v>1400</v>
      </c>
      <c r="Y83" s="379">
        <v>1400</v>
      </c>
    </row>
    <row r="84" spans="2:39" s="48" customFormat="1" ht="15.75" thickBot="1" x14ac:dyDescent="0.3">
      <c r="B84" s="302" t="s">
        <v>245</v>
      </c>
      <c r="C84" s="303"/>
      <c r="D84" s="304"/>
      <c r="E84" s="304"/>
      <c r="F84" s="304"/>
      <c r="G84" s="304"/>
      <c r="H84" s="304"/>
      <c r="I84" s="304"/>
      <c r="J84" s="304"/>
      <c r="K84" s="305"/>
      <c r="L84" s="306"/>
      <c r="M84" s="307"/>
      <c r="N84" s="378">
        <f>(N29+N45+N79)/N83</f>
        <v>0.30714285714285716</v>
      </c>
      <c r="O84" s="380">
        <f>(O29+O45+O79)/O83</f>
        <v>2.8571428571428571E-3</v>
      </c>
      <c r="P84" s="378">
        <v>0.25571428571428573</v>
      </c>
      <c r="Q84" s="380">
        <v>2.8571428571428571E-3</v>
      </c>
      <c r="R84" s="378">
        <f>(R29+R45+R78)/R83</f>
        <v>0.25571428571428573</v>
      </c>
      <c r="S84" s="380">
        <f>(S29+S45+S78)/S83</f>
        <v>0</v>
      </c>
      <c r="T84" s="378">
        <f t="shared" ref="T84:Y84" si="2">(T29+T45+T79)/T83</f>
        <v>0.22928571428571429</v>
      </c>
      <c r="U84" s="380">
        <f t="shared" si="2"/>
        <v>0</v>
      </c>
      <c r="V84" s="378">
        <f t="shared" si="2"/>
        <v>0.22285714285714286</v>
      </c>
      <c r="W84" s="380">
        <f t="shared" si="2"/>
        <v>0</v>
      </c>
      <c r="X84" s="378">
        <f t="shared" si="2"/>
        <v>0.20285714285714285</v>
      </c>
      <c r="Y84" s="380">
        <f t="shared" si="2"/>
        <v>0</v>
      </c>
    </row>
    <row r="85" spans="2:39" s="48" customFormat="1" x14ac:dyDescent="0.25">
      <c r="B85" s="49"/>
      <c r="C85" s="50"/>
      <c r="L85" s="51"/>
      <c r="M85" s="51"/>
      <c r="P85" s="346"/>
      <c r="Q85" s="346"/>
      <c r="R85" s="346"/>
      <c r="S85" s="346"/>
    </row>
    <row r="86" spans="2:39" s="48" customFormat="1" x14ac:dyDescent="0.25">
      <c r="B86" s="49"/>
      <c r="C86" s="50" t="s">
        <v>251</v>
      </c>
      <c r="L86" s="51"/>
      <c r="M86" s="51"/>
      <c r="N86" s="346"/>
      <c r="O86" s="346"/>
      <c r="P86" s="346"/>
      <c r="Q86" s="346"/>
      <c r="R86" s="346"/>
      <c r="S86" s="346"/>
    </row>
    <row r="87" spans="2:39" s="81" customFormat="1" ht="15.75" thickBot="1" x14ac:dyDescent="0.3">
      <c r="B87" s="79"/>
      <c r="C87" s="80" t="s">
        <v>250</v>
      </c>
      <c r="L87" s="82"/>
      <c r="M87" s="82"/>
      <c r="N87" s="83"/>
      <c r="O87" s="83"/>
    </row>
    <row r="88" spans="2:39" ht="15.75" thickBot="1" x14ac:dyDescent="0.3">
      <c r="L88" s="329"/>
      <c r="M88" s="113"/>
      <c r="N88" s="65">
        <v>42467</v>
      </c>
      <c r="O88" s="108" t="s">
        <v>74</v>
      </c>
      <c r="P88" s="65">
        <v>42383</v>
      </c>
      <c r="Q88" s="108" t="s">
        <v>74</v>
      </c>
      <c r="R88" s="65">
        <v>42114</v>
      </c>
      <c r="S88" s="108" t="s">
        <v>74</v>
      </c>
      <c r="T88" s="258">
        <v>42107</v>
      </c>
      <c r="U88" s="200" t="s">
        <v>74</v>
      </c>
      <c r="V88" s="200">
        <v>42102</v>
      </c>
      <c r="W88" s="200" t="s">
        <v>74</v>
      </c>
      <c r="X88" s="108">
        <v>42093</v>
      </c>
      <c r="Y88" s="282" t="s">
        <v>74</v>
      </c>
      <c r="Z88" s="283">
        <v>42079</v>
      </c>
      <c r="AA88" s="282" t="s">
        <v>253</v>
      </c>
      <c r="AB88" s="283">
        <v>42071</v>
      </c>
      <c r="AC88" s="282" t="s">
        <v>253</v>
      </c>
      <c r="AD88" s="283">
        <v>42071</v>
      </c>
      <c r="AE88" s="113"/>
      <c r="AF88" s="113"/>
      <c r="AG88" s="113"/>
      <c r="AH88" s="113"/>
      <c r="AI88" s="113"/>
      <c r="AJ88" s="113"/>
      <c r="AK88" s="113"/>
      <c r="AL88" s="3"/>
      <c r="AM88" s="3"/>
    </row>
    <row r="89" spans="2:39" ht="15.75" thickBot="1" x14ac:dyDescent="0.3">
      <c r="C89" s="342" t="s">
        <v>22</v>
      </c>
      <c r="D89" s="26"/>
      <c r="E89" s="26"/>
      <c r="F89" s="26"/>
      <c r="G89" s="26"/>
      <c r="H89" s="26"/>
      <c r="I89" s="26"/>
      <c r="J89" s="26"/>
      <c r="K89" s="342" t="s">
        <v>14</v>
      </c>
      <c r="L89" s="342"/>
      <c r="M89" s="335"/>
      <c r="N89" s="343" t="s">
        <v>33</v>
      </c>
      <c r="O89" s="109"/>
      <c r="P89" s="56" t="s">
        <v>33</v>
      </c>
      <c r="Q89" s="109"/>
      <c r="R89" s="56" t="s">
        <v>33</v>
      </c>
      <c r="S89" s="109"/>
      <c r="T89" s="342" t="s">
        <v>33</v>
      </c>
      <c r="U89" s="205"/>
      <c r="V89" s="56" t="s">
        <v>33</v>
      </c>
      <c r="W89" s="205"/>
      <c r="X89" s="342" t="s">
        <v>33</v>
      </c>
      <c r="Y89" s="286"/>
      <c r="Z89" s="287" t="s">
        <v>33</v>
      </c>
      <c r="AA89" s="361"/>
      <c r="AB89" s="287" t="s">
        <v>33</v>
      </c>
      <c r="AC89" s="361"/>
      <c r="AD89" s="287" t="s">
        <v>33</v>
      </c>
      <c r="AE89" s="114"/>
      <c r="AF89" s="115"/>
      <c r="AG89" s="114"/>
      <c r="AH89" s="115"/>
      <c r="AI89" s="115"/>
      <c r="AJ89" s="115"/>
      <c r="AK89" s="115"/>
      <c r="AL89" s="3"/>
      <c r="AM89" s="3"/>
    </row>
    <row r="90" spans="2:39" s="43" customFormat="1" x14ac:dyDescent="0.25">
      <c r="B90" s="66"/>
      <c r="C90" s="75" t="s">
        <v>4</v>
      </c>
      <c r="D90" s="76"/>
      <c r="E90" s="561" t="s">
        <v>23</v>
      </c>
      <c r="F90" s="561"/>
      <c r="G90" s="561"/>
      <c r="H90" s="561"/>
      <c r="I90" s="561"/>
      <c r="J90" s="562"/>
      <c r="K90" s="77">
        <f t="shared" ref="K90:K103" si="3">SUMIF(L$11:L$80,C90,K$11:K$80)</f>
        <v>491</v>
      </c>
      <c r="L90" s="345" t="str">
        <f>C90</f>
        <v>A</v>
      </c>
      <c r="M90" s="76"/>
      <c r="N90" s="330">
        <f>K90/K$104</f>
        <v>0.10886917960088692</v>
      </c>
      <c r="O90" s="110">
        <f>N90-P90</f>
        <v>0</v>
      </c>
      <c r="P90" s="78">
        <v>0.10886917960088692</v>
      </c>
      <c r="Q90" s="110">
        <v>0</v>
      </c>
      <c r="R90" s="78">
        <v>0.10886917960088692</v>
      </c>
      <c r="S90" s="110">
        <v>0</v>
      </c>
      <c r="T90" s="259">
        <v>0.10886917960088692</v>
      </c>
      <c r="U90" s="267">
        <v>0</v>
      </c>
      <c r="V90" s="78">
        <v>0.10886917960088692</v>
      </c>
      <c r="W90" s="267">
        <v>0</v>
      </c>
      <c r="X90" s="259">
        <v>0.10886917960088692</v>
      </c>
      <c r="Y90" s="284">
        <v>0</v>
      </c>
      <c r="Z90" s="285">
        <v>0.10886917960088692</v>
      </c>
      <c r="AA90" s="362">
        <v>0</v>
      </c>
      <c r="AB90" s="363">
        <v>0.10886917960088692</v>
      </c>
      <c r="AC90" s="362">
        <v>0</v>
      </c>
      <c r="AD90" s="363">
        <v>0.10886917960088692</v>
      </c>
      <c r="AE90" s="117"/>
      <c r="AF90" s="117"/>
      <c r="AG90" s="117"/>
      <c r="AH90" s="117"/>
      <c r="AI90" s="117"/>
      <c r="AJ90" s="117"/>
      <c r="AK90" s="117"/>
      <c r="AL90" s="118"/>
      <c r="AM90" s="118"/>
    </row>
    <row r="91" spans="2:39" s="13" customFormat="1" x14ac:dyDescent="0.25">
      <c r="B91" s="15"/>
      <c r="C91" s="40" t="s">
        <v>5</v>
      </c>
      <c r="D91" s="16"/>
      <c r="E91" s="563" t="s">
        <v>29</v>
      </c>
      <c r="F91" s="563"/>
      <c r="G91" s="563"/>
      <c r="H91" s="563"/>
      <c r="I91" s="563"/>
      <c r="J91" s="564"/>
      <c r="K91" s="53">
        <f t="shared" si="3"/>
        <v>0</v>
      </c>
      <c r="L91" s="345" t="str">
        <f t="shared" ref="L91:L103" si="4">C91</f>
        <v>B</v>
      </c>
      <c r="M91" s="16"/>
      <c r="N91" s="330">
        <f t="shared" ref="N91:N103" si="5">K91/K$104</f>
        <v>0</v>
      </c>
      <c r="O91" s="110">
        <f t="shared" ref="O91:O103" si="6">N91-P91</f>
        <v>0</v>
      </c>
      <c r="P91" s="57">
        <v>0</v>
      </c>
      <c r="Q91" s="111">
        <v>0</v>
      </c>
      <c r="R91" s="57">
        <v>0</v>
      </c>
      <c r="S91" s="111">
        <v>0</v>
      </c>
      <c r="T91" s="260">
        <v>0</v>
      </c>
      <c r="U91" s="266">
        <v>0</v>
      </c>
      <c r="V91" s="58">
        <v>0</v>
      </c>
      <c r="W91" s="266">
        <v>0</v>
      </c>
      <c r="X91" s="261">
        <v>0</v>
      </c>
      <c r="Y91" s="280">
        <v>0</v>
      </c>
      <c r="Z91" s="281">
        <v>0</v>
      </c>
      <c r="AA91" s="364">
        <v>0</v>
      </c>
      <c r="AB91" s="365">
        <v>0</v>
      </c>
      <c r="AC91" s="364">
        <v>0</v>
      </c>
      <c r="AD91" s="365">
        <v>0</v>
      </c>
      <c r="AE91" s="120"/>
      <c r="AF91" s="120"/>
      <c r="AG91" s="120"/>
      <c r="AH91" s="120"/>
      <c r="AI91" s="120"/>
      <c r="AJ91" s="120"/>
      <c r="AK91" s="120"/>
      <c r="AL91" s="121"/>
      <c r="AM91" s="121"/>
    </row>
    <row r="92" spans="2:39" s="13" customFormat="1" x14ac:dyDescent="0.25">
      <c r="B92" s="15"/>
      <c r="C92" s="40" t="s">
        <v>6</v>
      </c>
      <c r="D92" s="17"/>
      <c r="E92" s="556" t="s">
        <v>0</v>
      </c>
      <c r="F92" s="556"/>
      <c r="G92" s="556"/>
      <c r="H92" s="556"/>
      <c r="I92" s="556"/>
      <c r="J92" s="557"/>
      <c r="K92" s="53">
        <f t="shared" si="3"/>
        <v>0</v>
      </c>
      <c r="L92" s="345" t="str">
        <f t="shared" si="4"/>
        <v>C</v>
      </c>
      <c r="M92" s="17"/>
      <c r="N92" s="330">
        <f t="shared" si="5"/>
        <v>0</v>
      </c>
      <c r="O92" s="110">
        <f t="shared" si="6"/>
        <v>0</v>
      </c>
      <c r="P92" s="58">
        <v>0</v>
      </c>
      <c r="Q92" s="111">
        <v>0</v>
      </c>
      <c r="R92" s="58">
        <v>0</v>
      </c>
      <c r="S92" s="111">
        <v>0</v>
      </c>
      <c r="T92" s="261">
        <v>0</v>
      </c>
      <c r="U92" s="266">
        <v>0</v>
      </c>
      <c r="V92" s="58">
        <v>0</v>
      </c>
      <c r="W92" s="266">
        <v>0</v>
      </c>
      <c r="X92" s="261">
        <v>0</v>
      </c>
      <c r="Y92" s="280">
        <v>0</v>
      </c>
      <c r="Z92" s="281">
        <v>0</v>
      </c>
      <c r="AA92" s="364">
        <v>0</v>
      </c>
      <c r="AB92" s="365">
        <v>0</v>
      </c>
      <c r="AC92" s="364">
        <v>0</v>
      </c>
      <c r="AD92" s="365">
        <v>0</v>
      </c>
      <c r="AE92" s="120"/>
      <c r="AF92" s="120"/>
      <c r="AG92" s="120"/>
      <c r="AH92" s="120"/>
      <c r="AI92" s="120"/>
      <c r="AJ92" s="120"/>
      <c r="AK92" s="120"/>
      <c r="AL92" s="121"/>
      <c r="AM92" s="121"/>
    </row>
    <row r="93" spans="2:39" s="43" customFormat="1" x14ac:dyDescent="0.25">
      <c r="B93" s="66"/>
      <c r="C93" s="67" t="s">
        <v>7</v>
      </c>
      <c r="D93" s="68"/>
      <c r="E93" s="565" t="s">
        <v>79</v>
      </c>
      <c r="F93" s="565"/>
      <c r="G93" s="565"/>
      <c r="H93" s="565"/>
      <c r="I93" s="565"/>
      <c r="J93" s="566"/>
      <c r="K93" s="69">
        <f t="shared" si="3"/>
        <v>35</v>
      </c>
      <c r="L93" s="345" t="str">
        <f t="shared" si="4"/>
        <v>D</v>
      </c>
      <c r="M93" s="68"/>
      <c r="N93" s="330">
        <f t="shared" si="5"/>
        <v>7.7605321507760536E-3</v>
      </c>
      <c r="O93" s="110">
        <f t="shared" si="6"/>
        <v>7.7605321507760536E-3</v>
      </c>
      <c r="P93" s="70">
        <v>0</v>
      </c>
      <c r="Q93" s="110">
        <v>0</v>
      </c>
      <c r="R93" s="70">
        <v>0</v>
      </c>
      <c r="S93" s="110">
        <v>0</v>
      </c>
      <c r="T93" s="262">
        <v>0</v>
      </c>
      <c r="U93" s="265">
        <v>0</v>
      </c>
      <c r="V93" s="70">
        <v>0</v>
      </c>
      <c r="W93" s="265">
        <v>0</v>
      </c>
      <c r="X93" s="262">
        <v>0</v>
      </c>
      <c r="Y93" s="278">
        <v>0</v>
      </c>
      <c r="Z93" s="279">
        <v>0</v>
      </c>
      <c r="AA93" s="366">
        <v>0</v>
      </c>
      <c r="AB93" s="367">
        <v>0</v>
      </c>
      <c r="AC93" s="366">
        <v>0</v>
      </c>
      <c r="AD93" s="367">
        <v>0</v>
      </c>
      <c r="AE93" s="117"/>
      <c r="AF93" s="117"/>
      <c r="AG93" s="117"/>
      <c r="AH93" s="117"/>
      <c r="AI93" s="117"/>
      <c r="AJ93" s="117"/>
      <c r="AK93" s="117"/>
      <c r="AL93" s="118"/>
      <c r="AM93" s="118"/>
    </row>
    <row r="94" spans="2:39" s="13" customFormat="1" x14ac:dyDescent="0.25">
      <c r="B94" s="15"/>
      <c r="C94" s="40" t="s">
        <v>8</v>
      </c>
      <c r="D94" s="18"/>
      <c r="E94" s="556" t="s">
        <v>19</v>
      </c>
      <c r="F94" s="556"/>
      <c r="G94" s="556"/>
      <c r="H94" s="556"/>
      <c r="I94" s="556"/>
      <c r="J94" s="557"/>
      <c r="K94" s="53">
        <f t="shared" si="3"/>
        <v>0</v>
      </c>
      <c r="L94" s="345" t="str">
        <f t="shared" si="4"/>
        <v>E</v>
      </c>
      <c r="M94" s="18"/>
      <c r="N94" s="330">
        <f t="shared" si="5"/>
        <v>0</v>
      </c>
      <c r="O94" s="110">
        <f t="shared" si="6"/>
        <v>-5.9866962305986701E-3</v>
      </c>
      <c r="P94" s="58">
        <v>5.9866962305986701E-3</v>
      </c>
      <c r="Q94" s="110">
        <v>0</v>
      </c>
      <c r="R94" s="58">
        <v>5.9866962305986701E-3</v>
      </c>
      <c r="S94" s="110">
        <v>0</v>
      </c>
      <c r="T94" s="261">
        <v>5.9866962305986701E-3</v>
      </c>
      <c r="U94" s="266">
        <v>0</v>
      </c>
      <c r="V94" s="58">
        <v>5.9866962305986701E-3</v>
      </c>
      <c r="W94" s="266">
        <v>0</v>
      </c>
      <c r="X94" s="261">
        <v>5.9866962305986701E-3</v>
      </c>
      <c r="Y94" s="280">
        <v>0</v>
      </c>
      <c r="Z94" s="281">
        <v>5.9866962305986701E-3</v>
      </c>
      <c r="AA94" s="364">
        <v>0</v>
      </c>
      <c r="AB94" s="365">
        <v>5.9866962305986701E-3</v>
      </c>
      <c r="AC94" s="364">
        <v>0</v>
      </c>
      <c r="AD94" s="365">
        <v>5.9866962305986701E-3</v>
      </c>
      <c r="AE94" s="120"/>
      <c r="AF94" s="120"/>
      <c r="AG94" s="120"/>
      <c r="AH94" s="120"/>
      <c r="AI94" s="120"/>
      <c r="AJ94" s="120"/>
      <c r="AK94" s="120"/>
      <c r="AL94" s="121"/>
      <c r="AM94" s="121"/>
    </row>
    <row r="95" spans="2:39" s="13" customFormat="1" x14ac:dyDescent="0.25">
      <c r="B95" s="15"/>
      <c r="C95" s="40" t="s">
        <v>9</v>
      </c>
      <c r="D95" s="19"/>
      <c r="E95" s="556" t="s">
        <v>20</v>
      </c>
      <c r="F95" s="556"/>
      <c r="G95" s="556"/>
      <c r="H95" s="556"/>
      <c r="I95" s="556"/>
      <c r="J95" s="557"/>
      <c r="K95" s="53">
        <f t="shared" si="3"/>
        <v>0</v>
      </c>
      <c r="L95" s="345" t="str">
        <f t="shared" si="4"/>
        <v>F</v>
      </c>
      <c r="M95" s="19"/>
      <c r="N95" s="330">
        <f t="shared" si="5"/>
        <v>0</v>
      </c>
      <c r="O95" s="110">
        <f t="shared" si="6"/>
        <v>0</v>
      </c>
      <c r="P95" s="58">
        <v>0</v>
      </c>
      <c r="Q95" s="111">
        <v>0</v>
      </c>
      <c r="R95" s="58">
        <v>0</v>
      </c>
      <c r="S95" s="111">
        <v>0</v>
      </c>
      <c r="T95" s="261">
        <v>0</v>
      </c>
      <c r="U95" s="266">
        <v>0</v>
      </c>
      <c r="V95" s="58">
        <v>0</v>
      </c>
      <c r="W95" s="266">
        <v>0</v>
      </c>
      <c r="X95" s="261">
        <v>0</v>
      </c>
      <c r="Y95" s="280">
        <v>0</v>
      </c>
      <c r="Z95" s="281">
        <v>0</v>
      </c>
      <c r="AA95" s="364">
        <v>0</v>
      </c>
      <c r="AB95" s="365">
        <v>0</v>
      </c>
      <c r="AC95" s="364">
        <v>0</v>
      </c>
      <c r="AD95" s="365">
        <v>0</v>
      </c>
      <c r="AE95" s="120"/>
      <c r="AF95" s="120"/>
      <c r="AG95" s="120"/>
      <c r="AH95" s="120"/>
      <c r="AI95" s="120"/>
      <c r="AJ95" s="120"/>
      <c r="AK95" s="120"/>
      <c r="AL95" s="121"/>
      <c r="AM95" s="121"/>
    </row>
    <row r="96" spans="2:39" s="13" customFormat="1" x14ac:dyDescent="0.25">
      <c r="B96" s="15"/>
      <c r="C96" s="40" t="s">
        <v>11</v>
      </c>
      <c r="D96" s="20"/>
      <c r="E96" s="556" t="s">
        <v>21</v>
      </c>
      <c r="F96" s="556"/>
      <c r="G96" s="556"/>
      <c r="H96" s="556"/>
      <c r="I96" s="556"/>
      <c r="J96" s="557"/>
      <c r="K96" s="53">
        <f t="shared" si="3"/>
        <v>0</v>
      </c>
      <c r="L96" s="345" t="str">
        <f t="shared" si="4"/>
        <v>G</v>
      </c>
      <c r="M96" s="20"/>
      <c r="N96" s="330">
        <f t="shared" si="5"/>
        <v>0</v>
      </c>
      <c r="O96" s="110">
        <f t="shared" si="6"/>
        <v>0</v>
      </c>
      <c r="P96" s="58">
        <v>0</v>
      </c>
      <c r="Q96" s="111">
        <v>0</v>
      </c>
      <c r="R96" s="58">
        <v>0</v>
      </c>
      <c r="S96" s="111">
        <v>0</v>
      </c>
      <c r="T96" s="261">
        <v>0</v>
      </c>
      <c r="U96" s="266">
        <v>0</v>
      </c>
      <c r="V96" s="58">
        <v>0</v>
      </c>
      <c r="W96" s="266">
        <v>0</v>
      </c>
      <c r="X96" s="261">
        <v>0</v>
      </c>
      <c r="Y96" s="280">
        <v>0</v>
      </c>
      <c r="Z96" s="281">
        <v>0</v>
      </c>
      <c r="AA96" s="364">
        <v>0</v>
      </c>
      <c r="AB96" s="365">
        <v>0</v>
      </c>
      <c r="AC96" s="364">
        <v>0</v>
      </c>
      <c r="AD96" s="365">
        <v>0</v>
      </c>
      <c r="AE96" s="120"/>
      <c r="AF96" s="120"/>
      <c r="AG96" s="120"/>
      <c r="AH96" s="120"/>
      <c r="AI96" s="120"/>
      <c r="AJ96" s="120"/>
      <c r="AK96" s="120"/>
      <c r="AL96" s="121"/>
      <c r="AM96" s="121"/>
    </row>
    <row r="97" spans="2:39" s="13" customFormat="1" x14ac:dyDescent="0.25">
      <c r="B97" s="15"/>
      <c r="C97" s="40" t="s">
        <v>12</v>
      </c>
      <c r="D97" s="21"/>
      <c r="E97" s="556" t="s">
        <v>1</v>
      </c>
      <c r="F97" s="556"/>
      <c r="G97" s="556"/>
      <c r="H97" s="556"/>
      <c r="I97" s="556"/>
      <c r="J97" s="557"/>
      <c r="K97" s="53">
        <f t="shared" si="3"/>
        <v>13</v>
      </c>
      <c r="L97" s="345" t="str">
        <f t="shared" si="4"/>
        <v>H</v>
      </c>
      <c r="M97" s="21"/>
      <c r="N97" s="330">
        <f t="shared" si="5"/>
        <v>2.8824833702882483E-3</v>
      </c>
      <c r="O97" s="110">
        <f t="shared" si="6"/>
        <v>-1.773835920177384E-3</v>
      </c>
      <c r="P97" s="58">
        <v>4.6563192904656324E-3</v>
      </c>
      <c r="Q97" s="111">
        <v>0</v>
      </c>
      <c r="R97" s="58">
        <v>4.6563192904656324E-3</v>
      </c>
      <c r="S97" s="111">
        <v>0</v>
      </c>
      <c r="T97" s="261">
        <v>4.6563192904656324E-3</v>
      </c>
      <c r="U97" s="266">
        <v>0</v>
      </c>
      <c r="V97" s="58">
        <v>4.6563192904656324E-3</v>
      </c>
      <c r="W97" s="266">
        <v>0</v>
      </c>
      <c r="X97" s="261">
        <v>4.6563192904656324E-3</v>
      </c>
      <c r="Y97" s="280">
        <v>0</v>
      </c>
      <c r="Z97" s="281">
        <v>4.6563192904656324E-3</v>
      </c>
      <c r="AA97" s="364">
        <v>0</v>
      </c>
      <c r="AB97" s="365">
        <v>4.6563192904656324E-3</v>
      </c>
      <c r="AC97" s="364">
        <v>0</v>
      </c>
      <c r="AD97" s="365">
        <v>4.6563192904656324E-3</v>
      </c>
      <c r="AE97" s="120"/>
      <c r="AF97" s="120"/>
      <c r="AG97" s="120"/>
      <c r="AH97" s="120"/>
      <c r="AI97" s="120"/>
      <c r="AJ97" s="120"/>
      <c r="AK97" s="120"/>
      <c r="AL97" s="121"/>
      <c r="AM97" s="121"/>
    </row>
    <row r="98" spans="2:39" x14ac:dyDescent="0.25">
      <c r="C98" s="40" t="s">
        <v>13</v>
      </c>
      <c r="D98" s="22"/>
      <c r="E98" s="556" t="s">
        <v>18</v>
      </c>
      <c r="F98" s="556"/>
      <c r="G98" s="556"/>
      <c r="H98" s="556"/>
      <c r="I98" s="556"/>
      <c r="J98" s="557"/>
      <c r="K98" s="53">
        <f t="shared" si="3"/>
        <v>0</v>
      </c>
      <c r="L98" s="345" t="str">
        <f t="shared" si="4"/>
        <v>I</v>
      </c>
      <c r="M98" s="22"/>
      <c r="N98" s="330">
        <f t="shared" si="5"/>
        <v>0</v>
      </c>
      <c r="O98" s="110">
        <f t="shared" si="6"/>
        <v>0</v>
      </c>
      <c r="P98" s="58">
        <v>0</v>
      </c>
      <c r="Q98" s="111">
        <v>0</v>
      </c>
      <c r="R98" s="58">
        <v>0</v>
      </c>
      <c r="S98" s="111">
        <v>0</v>
      </c>
      <c r="T98" s="261">
        <v>0</v>
      </c>
      <c r="U98" s="266">
        <v>0</v>
      </c>
      <c r="V98" s="58">
        <v>0</v>
      </c>
      <c r="W98" s="266">
        <v>0</v>
      </c>
      <c r="X98" s="261">
        <v>0</v>
      </c>
      <c r="Y98" s="280">
        <v>0</v>
      </c>
      <c r="Z98" s="281">
        <v>0</v>
      </c>
      <c r="AA98" s="364">
        <v>0</v>
      </c>
      <c r="AB98" s="365">
        <v>0</v>
      </c>
      <c r="AC98" s="364">
        <v>0</v>
      </c>
      <c r="AD98" s="365">
        <v>0</v>
      </c>
      <c r="AE98" s="120"/>
      <c r="AF98" s="120"/>
      <c r="AG98" s="120"/>
      <c r="AH98" s="120"/>
      <c r="AI98" s="122"/>
      <c r="AJ98" s="120"/>
      <c r="AK98" s="122"/>
      <c r="AL98" s="3"/>
      <c r="AM98" s="3"/>
    </row>
    <row r="99" spans="2:39" x14ac:dyDescent="0.25">
      <c r="C99" s="40" t="s">
        <v>17</v>
      </c>
      <c r="D99" s="23"/>
      <c r="E99" s="549" t="s">
        <v>27</v>
      </c>
      <c r="F99" s="549"/>
      <c r="G99" s="549"/>
      <c r="H99" s="549"/>
      <c r="I99" s="549"/>
      <c r="J99" s="550"/>
      <c r="K99" s="53">
        <f t="shared" si="3"/>
        <v>0</v>
      </c>
      <c r="L99" s="345" t="str">
        <f t="shared" si="4"/>
        <v>J</v>
      </c>
      <c r="M99" s="23"/>
      <c r="N99" s="330">
        <f t="shared" si="5"/>
        <v>0</v>
      </c>
      <c r="O99" s="110">
        <f t="shared" si="6"/>
        <v>0</v>
      </c>
      <c r="P99" s="58">
        <v>0</v>
      </c>
      <c r="Q99" s="111">
        <v>0</v>
      </c>
      <c r="R99" s="58">
        <v>0</v>
      </c>
      <c r="S99" s="111">
        <v>0</v>
      </c>
      <c r="T99" s="261">
        <v>0</v>
      </c>
      <c r="U99" s="266">
        <v>0</v>
      </c>
      <c r="V99" s="58">
        <v>0</v>
      </c>
      <c r="W99" s="266">
        <v>0</v>
      </c>
      <c r="X99" s="261">
        <v>0</v>
      </c>
      <c r="Y99" s="280">
        <v>0</v>
      </c>
      <c r="Z99" s="281">
        <v>0</v>
      </c>
      <c r="AA99" s="364">
        <v>0</v>
      </c>
      <c r="AB99" s="365">
        <v>0</v>
      </c>
      <c r="AC99" s="364">
        <v>0</v>
      </c>
      <c r="AD99" s="365">
        <v>0</v>
      </c>
      <c r="AE99" s="120"/>
      <c r="AF99" s="120"/>
      <c r="AG99" s="120"/>
      <c r="AH99" s="120"/>
      <c r="AI99" s="122"/>
      <c r="AJ99" s="120"/>
      <c r="AK99" s="122"/>
      <c r="AL99" s="3"/>
      <c r="AM99" s="3"/>
    </row>
    <row r="100" spans="2:39" x14ac:dyDescent="0.25">
      <c r="C100" s="40" t="s">
        <v>25</v>
      </c>
      <c r="D100" s="24"/>
      <c r="E100" s="549" t="s">
        <v>28</v>
      </c>
      <c r="F100" s="549"/>
      <c r="G100" s="549"/>
      <c r="H100" s="549"/>
      <c r="I100" s="549"/>
      <c r="J100" s="550"/>
      <c r="K100" s="53">
        <f t="shared" si="3"/>
        <v>155</v>
      </c>
      <c r="L100" s="345" t="str">
        <f t="shared" si="4"/>
        <v>K</v>
      </c>
      <c r="M100" s="24"/>
      <c r="N100" s="330">
        <f t="shared" si="5"/>
        <v>3.4368070953436809E-2</v>
      </c>
      <c r="O100" s="110">
        <f t="shared" si="6"/>
        <v>0</v>
      </c>
      <c r="P100" s="58">
        <v>3.4368070953436809E-2</v>
      </c>
      <c r="Q100" s="111">
        <v>3.4368070953436809E-2</v>
      </c>
      <c r="R100" s="58">
        <v>0</v>
      </c>
      <c r="S100" s="111">
        <v>0</v>
      </c>
      <c r="T100" s="261">
        <v>0</v>
      </c>
      <c r="U100" s="266">
        <v>0</v>
      </c>
      <c r="V100" s="58">
        <v>0</v>
      </c>
      <c r="W100" s="266">
        <v>0</v>
      </c>
      <c r="X100" s="261">
        <v>0</v>
      </c>
      <c r="Y100" s="280">
        <v>0</v>
      </c>
      <c r="Z100" s="281">
        <v>0</v>
      </c>
      <c r="AA100" s="364">
        <v>0</v>
      </c>
      <c r="AB100" s="365">
        <v>0</v>
      </c>
      <c r="AC100" s="364">
        <v>0</v>
      </c>
      <c r="AD100" s="365">
        <v>0</v>
      </c>
      <c r="AE100" s="120"/>
      <c r="AF100" s="120"/>
      <c r="AG100" s="120"/>
      <c r="AH100" s="120"/>
      <c r="AI100" s="122"/>
      <c r="AJ100" s="120"/>
      <c r="AK100" s="122"/>
      <c r="AL100" s="3"/>
      <c r="AM100" s="3"/>
    </row>
    <row r="101" spans="2:39" x14ac:dyDescent="0.25">
      <c r="C101" s="41" t="s">
        <v>24</v>
      </c>
      <c r="D101" s="90"/>
      <c r="E101" s="550" t="s">
        <v>30</v>
      </c>
      <c r="F101" s="551"/>
      <c r="G101" s="551"/>
      <c r="H101" s="551"/>
      <c r="I101" s="551"/>
      <c r="J101" s="551"/>
      <c r="K101" s="53">
        <f t="shared" si="3"/>
        <v>0</v>
      </c>
      <c r="L101" s="345" t="str">
        <f t="shared" si="4"/>
        <v>L</v>
      </c>
      <c r="M101" s="90"/>
      <c r="N101" s="330">
        <f t="shared" si="5"/>
        <v>0</v>
      </c>
      <c r="O101" s="110">
        <f t="shared" si="6"/>
        <v>0</v>
      </c>
      <c r="P101" s="58">
        <v>0</v>
      </c>
      <c r="Q101" s="111">
        <v>0</v>
      </c>
      <c r="R101" s="58">
        <v>0</v>
      </c>
      <c r="S101" s="111">
        <v>0</v>
      </c>
      <c r="T101" s="261">
        <v>0</v>
      </c>
      <c r="U101" s="266">
        <v>0</v>
      </c>
      <c r="V101" s="58">
        <v>0</v>
      </c>
      <c r="W101" s="266">
        <v>0</v>
      </c>
      <c r="X101" s="261">
        <v>0</v>
      </c>
      <c r="Y101" s="280">
        <v>0</v>
      </c>
      <c r="Z101" s="281">
        <v>0</v>
      </c>
      <c r="AA101" s="364">
        <v>0</v>
      </c>
      <c r="AB101" s="365">
        <v>0</v>
      </c>
      <c r="AC101" s="364">
        <v>0</v>
      </c>
      <c r="AD101" s="365">
        <v>0</v>
      </c>
      <c r="AE101" s="120"/>
      <c r="AF101" s="120"/>
      <c r="AG101" s="120"/>
      <c r="AH101" s="120"/>
      <c r="AI101" s="122"/>
      <c r="AJ101" s="120"/>
      <c r="AK101" s="122"/>
      <c r="AL101" s="3"/>
      <c r="AM101" s="3"/>
    </row>
    <row r="102" spans="2:39" x14ac:dyDescent="0.25">
      <c r="C102" s="41" t="s">
        <v>91</v>
      </c>
      <c r="D102" s="91"/>
      <c r="E102" s="87" t="s">
        <v>92</v>
      </c>
      <c r="F102" s="88"/>
      <c r="G102" s="88"/>
      <c r="H102" s="88"/>
      <c r="I102" s="88"/>
      <c r="J102" s="88"/>
      <c r="K102" s="89">
        <f t="shared" si="3"/>
        <v>1182</v>
      </c>
      <c r="L102" s="345" t="str">
        <f t="shared" si="4"/>
        <v>M</v>
      </c>
      <c r="M102" s="91"/>
      <c r="N102" s="330">
        <f t="shared" si="5"/>
        <v>0.26208425720620843</v>
      </c>
      <c r="O102" s="110">
        <f t="shared" si="6"/>
        <v>8.4478935698447888E-2</v>
      </c>
      <c r="P102" s="58">
        <v>0.17760532150776054</v>
      </c>
      <c r="Q102" s="111">
        <v>-3.4368070953436802E-2</v>
      </c>
      <c r="R102" s="58">
        <v>0.21197339246119734</v>
      </c>
      <c r="S102" s="111">
        <v>0</v>
      </c>
      <c r="T102" s="261">
        <v>0.21197339246119734</v>
      </c>
      <c r="U102" s="266">
        <v>5.0554323725055444E-2</v>
      </c>
      <c r="V102" s="58">
        <v>0.1614190687361419</v>
      </c>
      <c r="W102" s="266">
        <v>0</v>
      </c>
      <c r="X102" s="261">
        <v>0.1614190687361419</v>
      </c>
      <c r="Y102" s="280">
        <v>0</v>
      </c>
      <c r="Z102" s="281">
        <v>0.1614190687361419</v>
      </c>
      <c r="AA102" s="364">
        <v>0</v>
      </c>
      <c r="AB102" s="365">
        <v>0.1614190687361419</v>
      </c>
      <c r="AC102" s="364">
        <v>0</v>
      </c>
      <c r="AD102" s="365">
        <v>0.1614190687361419</v>
      </c>
      <c r="AE102" s="120"/>
      <c r="AF102" s="120"/>
      <c r="AG102" s="120"/>
      <c r="AH102" s="120"/>
      <c r="AI102" s="122"/>
      <c r="AJ102" s="120"/>
      <c r="AK102" s="122"/>
      <c r="AL102" s="3"/>
      <c r="AM102" s="3"/>
    </row>
    <row r="103" spans="2:39" ht="15.75" thickBot="1" x14ac:dyDescent="0.3">
      <c r="C103" s="42" t="s">
        <v>10</v>
      </c>
      <c r="D103" s="25"/>
      <c r="E103" s="552" t="s">
        <v>26</v>
      </c>
      <c r="F103" s="552"/>
      <c r="G103" s="552"/>
      <c r="H103" s="552"/>
      <c r="I103" s="552"/>
      <c r="J103" s="553"/>
      <c r="K103" s="54">
        <f t="shared" si="3"/>
        <v>2634</v>
      </c>
      <c r="L103" s="345" t="str">
        <f t="shared" si="4"/>
        <v>Z</v>
      </c>
      <c r="M103" s="25"/>
      <c r="N103" s="330">
        <f t="shared" si="5"/>
        <v>0.5840354767184035</v>
      </c>
      <c r="O103" s="110">
        <f t="shared" si="6"/>
        <v>-8.4478935698447888E-2</v>
      </c>
      <c r="P103" s="59">
        <v>0.66851441241685139</v>
      </c>
      <c r="Q103" s="111">
        <v>0</v>
      </c>
      <c r="R103" s="59">
        <v>0.66851441241685139</v>
      </c>
      <c r="S103" s="111">
        <v>0</v>
      </c>
      <c r="T103" s="263">
        <v>0.66851441241685139</v>
      </c>
      <c r="U103" s="268">
        <v>-5.0554323725055528E-2</v>
      </c>
      <c r="V103" s="269">
        <v>0.71906873614190692</v>
      </c>
      <c r="W103" s="268">
        <v>0</v>
      </c>
      <c r="X103" s="276">
        <v>0.71906873614190692</v>
      </c>
      <c r="Y103" s="288">
        <v>0</v>
      </c>
      <c r="Z103" s="289">
        <v>0.71906873614190692</v>
      </c>
      <c r="AA103" s="368">
        <v>0</v>
      </c>
      <c r="AB103" s="369">
        <v>0.71906873614190692</v>
      </c>
      <c r="AC103" s="368">
        <v>0</v>
      </c>
      <c r="AD103" s="369">
        <v>0.71906873614190692</v>
      </c>
      <c r="AE103" s="120"/>
      <c r="AF103" s="120"/>
      <c r="AG103" s="120"/>
      <c r="AH103" s="120"/>
      <c r="AI103" s="122"/>
      <c r="AJ103" s="120"/>
      <c r="AK103" s="122"/>
      <c r="AL103" s="3"/>
      <c r="AM103" s="3"/>
    </row>
    <row r="104" spans="2:39" ht="15.75" thickBot="1" x14ac:dyDescent="0.3">
      <c r="J104" s="43" t="s">
        <v>34</v>
      </c>
      <c r="K104" s="55">
        <f>SUM(K90:K103)</f>
        <v>4510</v>
      </c>
      <c r="L104" s="277"/>
      <c r="M104" s="336"/>
      <c r="N104" s="331">
        <f>SUM(N90:N103)</f>
        <v>1</v>
      </c>
      <c r="O104" s="112"/>
      <c r="P104" s="60">
        <v>1</v>
      </c>
      <c r="Q104" s="112"/>
      <c r="R104" s="60">
        <v>1</v>
      </c>
      <c r="S104" s="112"/>
      <c r="T104" s="264">
        <v>1</v>
      </c>
      <c r="U104" s="206"/>
      <c r="V104" s="207">
        <v>1</v>
      </c>
      <c r="W104" s="206"/>
      <c r="X104" s="277">
        <v>1</v>
      </c>
      <c r="Y104" s="290"/>
      <c r="Z104" s="291">
        <v>1</v>
      </c>
      <c r="AA104" s="370"/>
      <c r="AB104" s="371">
        <v>1</v>
      </c>
      <c r="AC104" s="370"/>
      <c r="AD104" s="371">
        <v>1</v>
      </c>
      <c r="AE104" s="125"/>
      <c r="AF104" s="124"/>
      <c r="AG104" s="125"/>
      <c r="AH104" s="124"/>
      <c r="AI104" s="124"/>
      <c r="AJ104" s="124"/>
      <c r="AK104" s="124"/>
      <c r="AL104" s="3"/>
      <c r="AM104" s="3"/>
    </row>
  </sheetData>
  <mergeCells count="80">
    <mergeCell ref="R8:S8"/>
    <mergeCell ref="T8:U8"/>
    <mergeCell ref="V8:W8"/>
    <mergeCell ref="E22:J22"/>
    <mergeCell ref="B11:L11"/>
    <mergeCell ref="E12:J12"/>
    <mergeCell ref="E13:J13"/>
    <mergeCell ref="C14:H14"/>
    <mergeCell ref="E15:J15"/>
    <mergeCell ref="E16:J16"/>
    <mergeCell ref="E17:J17"/>
    <mergeCell ref="E18:J18"/>
    <mergeCell ref="E19:J19"/>
    <mergeCell ref="E20:J20"/>
    <mergeCell ref="E21:J21"/>
    <mergeCell ref="C9:H9"/>
    <mergeCell ref="N8:O8"/>
    <mergeCell ref="P8:Q8"/>
    <mergeCell ref="E35:J35"/>
    <mergeCell ref="E23:J23"/>
    <mergeCell ref="E24:J24"/>
    <mergeCell ref="E25:J25"/>
    <mergeCell ref="E26:J26"/>
    <mergeCell ref="E27:J27"/>
    <mergeCell ref="E28:J28"/>
    <mergeCell ref="B30:L30"/>
    <mergeCell ref="E31:J31"/>
    <mergeCell ref="E32:J32"/>
    <mergeCell ref="E33:J33"/>
    <mergeCell ref="E34:J34"/>
    <mergeCell ref="B48:L48"/>
    <mergeCell ref="E36:J36"/>
    <mergeCell ref="E37:J37"/>
    <mergeCell ref="E38:J38"/>
    <mergeCell ref="E39:J39"/>
    <mergeCell ref="E40:J40"/>
    <mergeCell ref="E41:J41"/>
    <mergeCell ref="E42:J42"/>
    <mergeCell ref="E43:J43"/>
    <mergeCell ref="E44:J44"/>
    <mergeCell ref="B46:L46"/>
    <mergeCell ref="E47:J47"/>
    <mergeCell ref="B62:L62"/>
    <mergeCell ref="E49:J49"/>
    <mergeCell ref="E50:J50"/>
    <mergeCell ref="E51:J51"/>
    <mergeCell ref="E52:J52"/>
    <mergeCell ref="E53:J53"/>
    <mergeCell ref="E54:J54"/>
    <mergeCell ref="E55:J55"/>
    <mergeCell ref="E56:J56"/>
    <mergeCell ref="E57:J57"/>
    <mergeCell ref="C60:H60"/>
    <mergeCell ref="C61:H61"/>
    <mergeCell ref="E71:J71"/>
    <mergeCell ref="C75:H75"/>
    <mergeCell ref="B77:L77"/>
    <mergeCell ref="E78:J78"/>
    <mergeCell ref="E63:J63"/>
    <mergeCell ref="E64:J64"/>
    <mergeCell ref="E65:J65"/>
    <mergeCell ref="B66:L66"/>
    <mergeCell ref="E67:J67"/>
    <mergeCell ref="E68:J68"/>
    <mergeCell ref="E103:J103"/>
    <mergeCell ref="X8:Y8"/>
    <mergeCell ref="E96:J96"/>
    <mergeCell ref="E97:J97"/>
    <mergeCell ref="E98:J98"/>
    <mergeCell ref="E99:J99"/>
    <mergeCell ref="E100:J100"/>
    <mergeCell ref="E101:J101"/>
    <mergeCell ref="E90:J90"/>
    <mergeCell ref="E91:J91"/>
    <mergeCell ref="E92:J92"/>
    <mergeCell ref="E93:J93"/>
    <mergeCell ref="E94:J94"/>
    <mergeCell ref="E95:J95"/>
    <mergeCell ref="E69:J69"/>
    <mergeCell ref="E70:J70"/>
  </mergeCells>
  <conditionalFormatting sqref="S90:S103">
    <cfRule type="cellIs" dxfId="3529" priority="747" operator="lessThan">
      <formula>-0.0001</formula>
    </cfRule>
    <cfRule type="cellIs" dxfId="3528" priority="748" operator="greaterThan">
      <formula>0.00016</formula>
    </cfRule>
  </conditionalFormatting>
  <conditionalFormatting sqref="W90:W103">
    <cfRule type="cellIs" dxfId="3527" priority="825" operator="lessThan">
      <formula>-0.0001</formula>
    </cfRule>
    <cfRule type="cellIs" dxfId="3526" priority="826" operator="greaterThan">
      <formula>0.00016</formula>
    </cfRule>
  </conditionalFormatting>
  <conditionalFormatting sqref="Y90:Y103">
    <cfRule type="cellIs" dxfId="3525" priority="827" operator="lessThan">
      <formula>-0.0001</formula>
    </cfRule>
    <cfRule type="cellIs" dxfId="3524" priority="828" operator="greaterThan">
      <formula>0.00016</formula>
    </cfRule>
  </conditionalFormatting>
  <conditionalFormatting sqref="U90:U103">
    <cfRule type="cellIs" dxfId="3523" priority="823" operator="lessThan">
      <formula>-0.0001</formula>
    </cfRule>
    <cfRule type="cellIs" dxfId="3522" priority="824" operator="greaterThan">
      <formula>0.00016</formula>
    </cfRule>
  </conditionalFormatting>
  <conditionalFormatting sqref="S90:S103">
    <cfRule type="cellIs" dxfId="3521" priority="821" operator="lessThan">
      <formula>-0.0001</formula>
    </cfRule>
    <cfRule type="cellIs" dxfId="3520" priority="822" operator="greaterThan">
      <formula>0.00016</formula>
    </cfRule>
  </conditionalFormatting>
  <conditionalFormatting sqref="Q90:Q103">
    <cfRule type="cellIs" dxfId="3519" priority="819" operator="lessThan">
      <formula>-0.0001</formula>
    </cfRule>
    <cfRule type="cellIs" dxfId="3518" priority="820" operator="greaterThan">
      <formula>0.00016</formula>
    </cfRule>
  </conditionalFormatting>
  <conditionalFormatting sqref="Q90:Q103">
    <cfRule type="cellIs" dxfId="3517" priority="807" operator="lessThan">
      <formula>-0.0001</formula>
    </cfRule>
    <cfRule type="cellIs" dxfId="3516" priority="808" operator="greaterThan">
      <formula>0.00016</formula>
    </cfRule>
  </conditionalFormatting>
  <conditionalFormatting sqref="Y90:Y103">
    <cfRule type="cellIs" dxfId="3515" priority="815" operator="lessThan">
      <formula>-0.0001</formula>
    </cfRule>
    <cfRule type="cellIs" dxfId="3514" priority="816" operator="greaterThan">
      <formula>0.00016</formula>
    </cfRule>
  </conditionalFormatting>
  <conditionalFormatting sqref="U90:U103">
    <cfRule type="cellIs" dxfId="3513" priority="735" operator="lessThan">
      <formula>-0.0001</formula>
    </cfRule>
    <cfRule type="cellIs" dxfId="3512" priority="736" operator="greaterThan">
      <formula>0.00016</formula>
    </cfRule>
  </conditionalFormatting>
  <conditionalFormatting sqref="W90:W103">
    <cfRule type="cellIs" dxfId="3511" priority="813" operator="lessThan">
      <formula>-0.0001</formula>
    </cfRule>
    <cfRule type="cellIs" dxfId="3510" priority="814" operator="greaterThan">
      <formula>0.00016</formula>
    </cfRule>
  </conditionalFormatting>
  <conditionalFormatting sqref="U90:U103">
    <cfRule type="cellIs" dxfId="3509" priority="811" operator="lessThan">
      <formula>-0.0001</formula>
    </cfRule>
    <cfRule type="cellIs" dxfId="3508" priority="812" operator="greaterThan">
      <formula>0.00016</formula>
    </cfRule>
  </conditionalFormatting>
  <conditionalFormatting sqref="S90:S103">
    <cfRule type="cellIs" dxfId="3507" priority="809" operator="lessThan">
      <formula>-0.0001</formula>
    </cfRule>
    <cfRule type="cellIs" dxfId="3506" priority="810" operator="greaterThan">
      <formula>0.00016</formula>
    </cfRule>
  </conditionalFormatting>
  <conditionalFormatting sqref="Y90:Y103">
    <cfRule type="cellIs" dxfId="3505" priority="803" operator="lessThan">
      <formula>-0.0001</formula>
    </cfRule>
    <cfRule type="cellIs" dxfId="3504" priority="804" operator="greaterThan">
      <formula>0.00016</formula>
    </cfRule>
  </conditionalFormatting>
  <conditionalFormatting sqref="Q90:Q103">
    <cfRule type="cellIs" dxfId="3503" priority="723" operator="lessThan">
      <formula>-0.0001</formula>
    </cfRule>
    <cfRule type="cellIs" dxfId="3502" priority="724" operator="greaterThan">
      <formula>0.00016</formula>
    </cfRule>
  </conditionalFormatting>
  <conditionalFormatting sqref="W90:W103">
    <cfRule type="cellIs" dxfId="3501" priority="801" operator="lessThan">
      <formula>-0.0001</formula>
    </cfRule>
    <cfRule type="cellIs" dxfId="3500" priority="802" operator="greaterThan">
      <formula>0.00016</formula>
    </cfRule>
  </conditionalFormatting>
  <conditionalFormatting sqref="U90:U103">
    <cfRule type="cellIs" dxfId="3499" priority="799" operator="lessThan">
      <formula>-0.0001</formula>
    </cfRule>
    <cfRule type="cellIs" dxfId="3498" priority="800" operator="greaterThan">
      <formula>0.00016</formula>
    </cfRule>
  </conditionalFormatting>
  <conditionalFormatting sqref="S90:S103">
    <cfRule type="cellIs" dxfId="3497" priority="797" operator="lessThan">
      <formula>-0.0001</formula>
    </cfRule>
    <cfRule type="cellIs" dxfId="3496" priority="798" operator="greaterThan">
      <formula>0.00016</formula>
    </cfRule>
  </conditionalFormatting>
  <conditionalFormatting sqref="Q90:Q103">
    <cfRule type="cellIs" dxfId="3495" priority="795" operator="lessThan">
      <formula>-0.0001</formula>
    </cfRule>
    <cfRule type="cellIs" dxfId="3494" priority="796" operator="greaterThan">
      <formula>0.00016</formula>
    </cfRule>
  </conditionalFormatting>
  <conditionalFormatting sqref="S90:S103">
    <cfRule type="cellIs" dxfId="3493" priority="783" operator="lessThan">
      <formula>-0.0001</formula>
    </cfRule>
    <cfRule type="cellIs" dxfId="3492" priority="784" operator="greaterThan">
      <formula>0.00016</formula>
    </cfRule>
  </conditionalFormatting>
  <conditionalFormatting sqref="AF90:AF103">
    <cfRule type="cellIs" dxfId="3491" priority="793" operator="lessThan">
      <formula>-0.0001</formula>
    </cfRule>
    <cfRule type="cellIs" dxfId="3490" priority="794" operator="greaterThan">
      <formula>0.00016</formula>
    </cfRule>
  </conditionalFormatting>
  <conditionalFormatting sqref="AF90:AF103">
    <cfRule type="cellIs" dxfId="3489" priority="709" operator="lessThan">
      <formula>-0.0001</formula>
    </cfRule>
    <cfRule type="cellIs" dxfId="3488" priority="710" operator="greaterThan">
      <formula>0.00016</formula>
    </cfRule>
  </conditionalFormatting>
  <conditionalFormatting sqref="Y90:Y103">
    <cfRule type="cellIs" dxfId="3487" priority="789" operator="lessThan">
      <formula>-0.0001</formula>
    </cfRule>
    <cfRule type="cellIs" dxfId="3486" priority="790" operator="greaterThan">
      <formula>0.00016</formula>
    </cfRule>
  </conditionalFormatting>
  <conditionalFormatting sqref="W90:W103">
    <cfRule type="cellIs" dxfId="3485" priority="787" operator="lessThan">
      <formula>-0.0001</formula>
    </cfRule>
    <cfRule type="cellIs" dxfId="3484" priority="788" operator="greaterThan">
      <formula>0.00016</formula>
    </cfRule>
  </conditionalFormatting>
  <conditionalFormatting sqref="U90:U103">
    <cfRule type="cellIs" dxfId="3483" priority="785" operator="lessThan">
      <formula>-0.0001</formula>
    </cfRule>
    <cfRule type="cellIs" dxfId="3482" priority="786" operator="greaterThan">
      <formula>0.00016</formula>
    </cfRule>
  </conditionalFormatting>
  <conditionalFormatting sqref="Y90:Y103">
    <cfRule type="cellIs" dxfId="3481" priority="779" operator="lessThan">
      <formula>-0.0001</formula>
    </cfRule>
    <cfRule type="cellIs" dxfId="3480" priority="780" operator="greaterThan">
      <formula>0.00016</formula>
    </cfRule>
  </conditionalFormatting>
  <conditionalFormatting sqref="S90:S103">
    <cfRule type="cellIs" dxfId="3479" priority="699" operator="lessThan">
      <formula>-0.0001</formula>
    </cfRule>
    <cfRule type="cellIs" dxfId="3478" priority="700" operator="greaterThan">
      <formula>0.00016</formula>
    </cfRule>
  </conditionalFormatting>
  <conditionalFormatting sqref="W90:W103">
    <cfRule type="cellIs" dxfId="3477" priority="777" operator="lessThan">
      <formula>-0.0001</formula>
    </cfRule>
    <cfRule type="cellIs" dxfId="3476" priority="778" operator="greaterThan">
      <formula>0.00016</formula>
    </cfRule>
  </conditionalFormatting>
  <conditionalFormatting sqref="U90:U103">
    <cfRule type="cellIs" dxfId="3475" priority="775" operator="lessThan">
      <formula>-0.0001</formula>
    </cfRule>
    <cfRule type="cellIs" dxfId="3474" priority="776" operator="greaterThan">
      <formula>0.00016</formula>
    </cfRule>
  </conditionalFormatting>
  <conditionalFormatting sqref="S90:S103">
    <cfRule type="cellIs" dxfId="3473" priority="773" operator="lessThan">
      <formula>-0.0001</formula>
    </cfRule>
    <cfRule type="cellIs" dxfId="3472" priority="774" operator="greaterThan">
      <formula>0.00016</formula>
    </cfRule>
  </conditionalFormatting>
  <conditionalFormatting sqref="Q90:Q103">
    <cfRule type="cellIs" dxfId="3471" priority="771" operator="lessThan">
      <formula>-0.0001</formula>
    </cfRule>
    <cfRule type="cellIs" dxfId="3470" priority="772" operator="greaterThan">
      <formula>0.00016</formula>
    </cfRule>
  </conditionalFormatting>
  <conditionalFormatting sqref="S90:S103">
    <cfRule type="cellIs" dxfId="3469" priority="759" operator="lessThan">
      <formula>-0.0001</formula>
    </cfRule>
    <cfRule type="cellIs" dxfId="3468" priority="760" operator="greaterThan">
      <formula>0.00016</formula>
    </cfRule>
  </conditionalFormatting>
  <conditionalFormatting sqref="AF90:AF103">
    <cfRule type="cellIs" dxfId="3467" priority="769" operator="lessThan">
      <formula>-0.0001</formula>
    </cfRule>
    <cfRule type="cellIs" dxfId="3466" priority="770" operator="greaterThan">
      <formula>0.00016</formula>
    </cfRule>
  </conditionalFormatting>
  <conditionalFormatting sqref="AF90:AF103">
    <cfRule type="cellIs" dxfId="3465" priority="685" operator="lessThan">
      <formula>-0.0001</formula>
    </cfRule>
    <cfRule type="cellIs" dxfId="3464" priority="686" operator="greaterThan">
      <formula>0.00016</formula>
    </cfRule>
  </conditionalFormatting>
  <conditionalFormatting sqref="Y90:Y103">
    <cfRule type="cellIs" dxfId="3463" priority="765" operator="lessThan">
      <formula>-0.0001</formula>
    </cfRule>
    <cfRule type="cellIs" dxfId="3462" priority="766" operator="greaterThan">
      <formula>0.00016</formula>
    </cfRule>
  </conditionalFormatting>
  <conditionalFormatting sqref="W90:W103">
    <cfRule type="cellIs" dxfId="3461" priority="763" operator="lessThan">
      <formula>-0.0001</formula>
    </cfRule>
    <cfRule type="cellIs" dxfId="3460" priority="764" operator="greaterThan">
      <formula>0.00016</formula>
    </cfRule>
  </conditionalFormatting>
  <conditionalFormatting sqref="U90:U103">
    <cfRule type="cellIs" dxfId="3459" priority="761" operator="lessThan">
      <formula>-0.0001</formula>
    </cfRule>
    <cfRule type="cellIs" dxfId="3458" priority="762" operator="greaterThan">
      <formula>0.00016</formula>
    </cfRule>
  </conditionalFormatting>
  <conditionalFormatting sqref="AF90:AF103">
    <cfRule type="cellIs" dxfId="3457" priority="757" operator="lessThan">
      <formula>-0.0001</formula>
    </cfRule>
    <cfRule type="cellIs" dxfId="3456" priority="758" operator="greaterThan">
      <formula>0.00016</formula>
    </cfRule>
  </conditionalFormatting>
  <conditionalFormatting sqref="AH90:AH103">
    <cfRule type="cellIs" dxfId="3455" priority="673" operator="lessThan">
      <formula>-0.0001</formula>
    </cfRule>
    <cfRule type="cellIs" dxfId="3454" priority="674" operator="greaterThan">
      <formula>0.00016</formula>
    </cfRule>
  </conditionalFormatting>
  <conditionalFormatting sqref="Y90:Y103">
    <cfRule type="cellIs" dxfId="3453" priority="753" operator="lessThan">
      <formula>-0.0001</formula>
    </cfRule>
    <cfRule type="cellIs" dxfId="3452" priority="754" operator="greaterThan">
      <formula>0.00016</formula>
    </cfRule>
  </conditionalFormatting>
  <conditionalFormatting sqref="W90:W103">
    <cfRule type="cellIs" dxfId="3451" priority="751" operator="lessThan">
      <formula>-0.0001</formula>
    </cfRule>
    <cfRule type="cellIs" dxfId="3450" priority="752" operator="greaterThan">
      <formula>0.00016</formula>
    </cfRule>
  </conditionalFormatting>
  <conditionalFormatting sqref="U90:U103">
    <cfRule type="cellIs" dxfId="3449" priority="749" operator="lessThan">
      <formula>-0.0001</formula>
    </cfRule>
    <cfRule type="cellIs" dxfId="3448" priority="750" operator="greaterThan">
      <formula>0.00016</formula>
    </cfRule>
  </conditionalFormatting>
  <conditionalFormatting sqref="AH90:AH103">
    <cfRule type="cellIs" dxfId="3447" priority="745" operator="lessThan">
      <formula>-0.0001</formula>
    </cfRule>
    <cfRule type="cellIs" dxfId="3446" priority="746" operator="greaterThan">
      <formula>0.00016</formula>
    </cfRule>
  </conditionalFormatting>
  <conditionalFormatting sqref="AF90:AF103">
    <cfRule type="cellIs" dxfId="3445" priority="743" operator="lessThan">
      <formula>-0.0001</formula>
    </cfRule>
    <cfRule type="cellIs" dxfId="3444" priority="744" operator="greaterThan">
      <formula>0.00016</formula>
    </cfRule>
  </conditionalFormatting>
  <conditionalFormatting sqref="AF90:AF103">
    <cfRule type="cellIs" dxfId="3443" priority="659" operator="lessThan">
      <formula>-0.0001</formula>
    </cfRule>
    <cfRule type="cellIs" dxfId="3442" priority="660" operator="greaterThan">
      <formula>0.00016</formula>
    </cfRule>
  </conditionalFormatting>
  <conditionalFormatting sqref="Y90:Y103">
    <cfRule type="cellIs" dxfId="3441" priority="739" operator="lessThan">
      <formula>-0.0001</formula>
    </cfRule>
    <cfRule type="cellIs" dxfId="3440" priority="740" operator="greaterThan">
      <formula>0.00016</formula>
    </cfRule>
  </conditionalFormatting>
  <conditionalFormatting sqref="W90:W103">
    <cfRule type="cellIs" dxfId="3439" priority="737" operator="lessThan">
      <formula>-0.0001</formula>
    </cfRule>
    <cfRule type="cellIs" dxfId="3438" priority="738" operator="greaterThan">
      <formula>0.00016</formula>
    </cfRule>
  </conditionalFormatting>
  <conditionalFormatting sqref="Y90:Y103">
    <cfRule type="cellIs" dxfId="3437" priority="731" operator="lessThan">
      <formula>-0.0001</formula>
    </cfRule>
    <cfRule type="cellIs" dxfId="3436" priority="732" operator="greaterThan">
      <formula>0.00016</formula>
    </cfRule>
  </conditionalFormatting>
  <conditionalFormatting sqref="U90:U103">
    <cfRule type="cellIs" dxfId="3435" priority="651" operator="lessThan">
      <formula>-0.0001</formula>
    </cfRule>
    <cfRule type="cellIs" dxfId="3434" priority="652" operator="greaterThan">
      <formula>0.00016</formula>
    </cfRule>
  </conditionalFormatting>
  <conditionalFormatting sqref="W90:W103">
    <cfRule type="cellIs" dxfId="3433" priority="729" operator="lessThan">
      <formula>-0.0001</formula>
    </cfRule>
    <cfRule type="cellIs" dxfId="3432" priority="730" operator="greaterThan">
      <formula>0.00016</formula>
    </cfRule>
  </conditionalFormatting>
  <conditionalFormatting sqref="U90:U103">
    <cfRule type="cellIs" dxfId="3431" priority="727" operator="lessThan">
      <formula>-0.0001</formula>
    </cfRule>
    <cfRule type="cellIs" dxfId="3430" priority="728" operator="greaterThan">
      <formula>0.00016</formula>
    </cfRule>
  </conditionalFormatting>
  <conditionalFormatting sqref="S90:S103">
    <cfRule type="cellIs" dxfId="3429" priority="725" operator="lessThan">
      <formula>-0.0001</formula>
    </cfRule>
    <cfRule type="cellIs" dxfId="3428" priority="726" operator="greaterThan">
      <formula>0.00016</formula>
    </cfRule>
  </conditionalFormatting>
  <conditionalFormatting sqref="S90:S103">
    <cfRule type="cellIs" dxfId="3427" priority="711" operator="lessThan">
      <formula>-0.0001</formula>
    </cfRule>
    <cfRule type="cellIs" dxfId="3426" priority="712" operator="greaterThan">
      <formula>0.00016</formula>
    </cfRule>
  </conditionalFormatting>
  <conditionalFormatting sqref="AF90:AF103">
    <cfRule type="cellIs" dxfId="3425" priority="721" operator="lessThan">
      <formula>-0.0001</formula>
    </cfRule>
    <cfRule type="cellIs" dxfId="3424" priority="722" operator="greaterThan">
      <formula>0.00016</formula>
    </cfRule>
  </conditionalFormatting>
  <conditionalFormatting sqref="O90:O103">
    <cfRule type="cellIs" dxfId="3423" priority="637" operator="lessThan">
      <formula>-0.0001</formula>
    </cfRule>
    <cfRule type="cellIs" dxfId="3422" priority="638" operator="greaterThan">
      <formula>0.00016</formula>
    </cfRule>
  </conditionalFormatting>
  <conditionalFormatting sqref="Y90:Y103">
    <cfRule type="cellIs" dxfId="3421" priority="717" operator="lessThan">
      <formula>-0.0001</formula>
    </cfRule>
    <cfRule type="cellIs" dxfId="3420" priority="718" operator="greaterThan">
      <formula>0.00016</formula>
    </cfRule>
  </conditionalFormatting>
  <conditionalFormatting sqref="W90:W103">
    <cfRule type="cellIs" dxfId="3419" priority="715" operator="lessThan">
      <formula>-0.0001</formula>
    </cfRule>
    <cfRule type="cellIs" dxfId="3418" priority="716" operator="greaterThan">
      <formula>0.00016</formula>
    </cfRule>
  </conditionalFormatting>
  <conditionalFormatting sqref="U90:U103">
    <cfRule type="cellIs" dxfId="3417" priority="713" operator="lessThan">
      <formula>-0.0001</formula>
    </cfRule>
    <cfRule type="cellIs" dxfId="3416" priority="714" operator="greaterThan">
      <formula>0.00016</formula>
    </cfRule>
  </conditionalFormatting>
  <conditionalFormatting sqref="S90:S103">
    <cfRule type="cellIs" dxfId="3415" priority="623" operator="lessThan">
      <formula>-0.0001</formula>
    </cfRule>
    <cfRule type="cellIs" dxfId="3414" priority="624" operator="greaterThan">
      <formula>0.00016</formula>
    </cfRule>
  </conditionalFormatting>
  <conditionalFormatting sqref="Y90:Y103">
    <cfRule type="cellIs" dxfId="3413" priority="705" operator="lessThan">
      <formula>-0.0001</formula>
    </cfRule>
    <cfRule type="cellIs" dxfId="3412" priority="706" operator="greaterThan">
      <formula>0.00016</formula>
    </cfRule>
  </conditionalFormatting>
  <conditionalFormatting sqref="W90:W103">
    <cfRule type="cellIs" dxfId="3411" priority="703" operator="lessThan">
      <formula>-0.0001</formula>
    </cfRule>
    <cfRule type="cellIs" dxfId="3410" priority="704" operator="greaterThan">
      <formula>0.00016</formula>
    </cfRule>
  </conditionalFormatting>
  <conditionalFormatting sqref="U90:U103">
    <cfRule type="cellIs" dxfId="3409" priority="701" operator="lessThan">
      <formula>-0.0001</formula>
    </cfRule>
    <cfRule type="cellIs" dxfId="3408" priority="702" operator="greaterThan">
      <formula>0.00016</formula>
    </cfRule>
  </conditionalFormatting>
  <conditionalFormatting sqref="U90:U103">
    <cfRule type="cellIs" dxfId="3407" priority="687" operator="lessThan">
      <formula>-0.0001</formula>
    </cfRule>
    <cfRule type="cellIs" dxfId="3406" priority="688" operator="greaterThan">
      <formula>0.00016</formula>
    </cfRule>
  </conditionalFormatting>
  <conditionalFormatting sqref="AH90:AH103">
    <cfRule type="cellIs" dxfId="3405" priority="697" operator="lessThan">
      <formula>-0.0001</formula>
    </cfRule>
    <cfRule type="cellIs" dxfId="3404" priority="698" operator="greaterThan">
      <formula>0.00016</formula>
    </cfRule>
  </conditionalFormatting>
  <conditionalFormatting sqref="AF90:AF103">
    <cfRule type="cellIs" dxfId="3403" priority="695" operator="lessThan">
      <formula>-0.0001</formula>
    </cfRule>
    <cfRule type="cellIs" dxfId="3402" priority="696" operator="greaterThan">
      <formula>0.00016</formula>
    </cfRule>
  </conditionalFormatting>
  <conditionalFormatting sqref="S90:S103">
    <cfRule type="cellIs" dxfId="3401" priority="607" operator="lessThan">
      <formula>-0.0001</formula>
    </cfRule>
    <cfRule type="cellIs" dxfId="3400" priority="608" operator="greaterThan">
      <formula>0.00016</formula>
    </cfRule>
  </conditionalFormatting>
  <conditionalFormatting sqref="Y90:Y103">
    <cfRule type="cellIs" dxfId="3399" priority="691" operator="lessThan">
      <formula>-0.0001</formula>
    </cfRule>
    <cfRule type="cellIs" dxfId="3398" priority="692" operator="greaterThan">
      <formula>0.00016</formula>
    </cfRule>
  </conditionalFormatting>
  <conditionalFormatting sqref="W90:W103">
    <cfRule type="cellIs" dxfId="3397" priority="689" operator="lessThan">
      <formula>-0.0001</formula>
    </cfRule>
    <cfRule type="cellIs" dxfId="3396" priority="690" operator="greaterThan">
      <formula>0.00016</formula>
    </cfRule>
  </conditionalFormatting>
  <conditionalFormatting sqref="W90:W103">
    <cfRule type="cellIs" dxfId="3395" priority="639" operator="lessThan">
      <formula>-0.0001</formula>
    </cfRule>
    <cfRule type="cellIs" dxfId="3394" priority="640" operator="greaterThan">
      <formula>0.00016</formula>
    </cfRule>
  </conditionalFormatting>
  <conditionalFormatting sqref="W90:W103">
    <cfRule type="cellIs" dxfId="3393" priority="595" operator="lessThan">
      <formula>-0.0001</formula>
    </cfRule>
    <cfRule type="cellIs" dxfId="3392" priority="596" operator="greaterThan">
      <formula>0.00016</formula>
    </cfRule>
  </conditionalFormatting>
  <conditionalFormatting sqref="Y90:Y103">
    <cfRule type="cellIs" dxfId="3391" priority="681" operator="lessThan">
      <formula>-0.0001</formula>
    </cfRule>
    <cfRule type="cellIs" dxfId="3390" priority="682" operator="greaterThan">
      <formula>0.00016</formula>
    </cfRule>
  </conditionalFormatting>
  <conditionalFormatting sqref="W90:W103">
    <cfRule type="cellIs" dxfId="3389" priority="679" operator="lessThan">
      <formula>-0.0001</formula>
    </cfRule>
    <cfRule type="cellIs" dxfId="3388" priority="680" operator="greaterThan">
      <formula>0.00016</formula>
    </cfRule>
  </conditionalFormatting>
  <conditionalFormatting sqref="U90:U103">
    <cfRule type="cellIs" dxfId="3387" priority="677" operator="lessThan">
      <formula>-0.0001</formula>
    </cfRule>
    <cfRule type="cellIs" dxfId="3386" priority="678" operator="greaterThan">
      <formula>0.00016</formula>
    </cfRule>
  </conditionalFormatting>
  <conditionalFormatting sqref="S90:S103">
    <cfRule type="cellIs" dxfId="3385" priority="675" operator="lessThan">
      <formula>-0.0001</formula>
    </cfRule>
    <cfRule type="cellIs" dxfId="3384" priority="676" operator="greaterThan">
      <formula>0.00016</formula>
    </cfRule>
  </conditionalFormatting>
  <conditionalFormatting sqref="U90:U103">
    <cfRule type="cellIs" dxfId="3383" priority="663" operator="lessThan">
      <formula>-0.0001</formula>
    </cfRule>
    <cfRule type="cellIs" dxfId="3382" priority="664" operator="greaterThan">
      <formula>0.00016</formula>
    </cfRule>
  </conditionalFormatting>
  <conditionalFormatting sqref="AF90:AF103">
    <cfRule type="cellIs" dxfId="3381" priority="671" operator="lessThan">
      <formula>-0.0001</formula>
    </cfRule>
    <cfRule type="cellIs" dxfId="3380" priority="672" operator="greaterThan">
      <formula>0.00016</formula>
    </cfRule>
  </conditionalFormatting>
  <conditionalFormatting sqref="W90:W103">
    <cfRule type="cellIs" dxfId="3379" priority="579" operator="lessThan">
      <formula>-0.0001</formula>
    </cfRule>
    <cfRule type="cellIs" dxfId="3378" priority="580" operator="greaterThan">
      <formula>0.00016</formula>
    </cfRule>
  </conditionalFormatting>
  <conditionalFormatting sqref="Y90:Y103">
    <cfRule type="cellIs" dxfId="3377" priority="667" operator="lessThan">
      <formula>-0.0001</formula>
    </cfRule>
    <cfRule type="cellIs" dxfId="3376" priority="668" operator="greaterThan">
      <formula>0.00016</formula>
    </cfRule>
  </conditionalFormatting>
  <conditionalFormatting sqref="W90:W103">
    <cfRule type="cellIs" dxfId="3375" priority="665" operator="lessThan">
      <formula>-0.0001</formula>
    </cfRule>
    <cfRule type="cellIs" dxfId="3374" priority="666" operator="greaterThan">
      <formula>0.00016</formula>
    </cfRule>
  </conditionalFormatting>
  <conditionalFormatting sqref="AH90:AH103">
    <cfRule type="cellIs" dxfId="3373" priority="661" operator="lessThan">
      <formula>-0.0001</formula>
    </cfRule>
    <cfRule type="cellIs" dxfId="3372" priority="662" operator="greaterThan">
      <formula>0.00016</formula>
    </cfRule>
  </conditionalFormatting>
  <conditionalFormatting sqref="W90:W103">
    <cfRule type="cellIs" dxfId="3371" priority="567" operator="lessThan">
      <formula>-0.0001</formula>
    </cfRule>
    <cfRule type="cellIs" dxfId="3370" priority="568" operator="greaterThan">
      <formula>0.00016</formula>
    </cfRule>
  </conditionalFormatting>
  <conditionalFormatting sqref="Y90:Y103">
    <cfRule type="cellIs" dxfId="3369" priority="655" operator="lessThan">
      <formula>-0.0001</formula>
    </cfRule>
    <cfRule type="cellIs" dxfId="3368" priority="656" operator="greaterThan">
      <formula>0.00016</formula>
    </cfRule>
  </conditionalFormatting>
  <conditionalFormatting sqref="W90:W103">
    <cfRule type="cellIs" dxfId="3367" priority="653" operator="lessThan">
      <formula>-0.0001</formula>
    </cfRule>
    <cfRule type="cellIs" dxfId="3366" priority="654" operator="greaterThan">
      <formula>0.00016</formula>
    </cfRule>
  </conditionalFormatting>
  <conditionalFormatting sqref="AJ90:AJ103">
    <cfRule type="cellIs" dxfId="3365" priority="649" operator="lessThan">
      <formula>-0.0001</formula>
    </cfRule>
    <cfRule type="cellIs" dxfId="3364" priority="650" operator="greaterThan">
      <formula>0.00016</formula>
    </cfRule>
  </conditionalFormatting>
  <conditionalFormatting sqref="AF90:AF103">
    <cfRule type="cellIs" dxfId="3363" priority="645" operator="lessThan">
      <formula>-0.0001</formula>
    </cfRule>
    <cfRule type="cellIs" dxfId="3362" priority="646" operator="greaterThan">
      <formula>0.00016</formula>
    </cfRule>
  </conditionalFormatting>
  <conditionalFormatting sqref="AH90:AH103">
    <cfRule type="cellIs" dxfId="3361" priority="647" operator="lessThan">
      <formula>-0.0001</formula>
    </cfRule>
    <cfRule type="cellIs" dxfId="3360" priority="648" operator="greaterThan">
      <formula>0.00016</formula>
    </cfRule>
  </conditionalFormatting>
  <conditionalFormatting sqref="Y90:Y103">
    <cfRule type="cellIs" dxfId="3359" priority="641" operator="lessThan">
      <formula>-0.0001</formula>
    </cfRule>
    <cfRule type="cellIs" dxfId="3358" priority="642" operator="greaterThan">
      <formula>0.00016</formula>
    </cfRule>
  </conditionalFormatting>
  <conditionalFormatting sqref="O90:O103">
    <cfRule type="cellIs" dxfId="3357" priority="629" operator="lessThan">
      <formula>-0.0001</formula>
    </cfRule>
    <cfRule type="cellIs" dxfId="3356" priority="630" operator="greaterThan">
      <formula>0.00016</formula>
    </cfRule>
  </conditionalFormatting>
  <conditionalFormatting sqref="W90:W103">
    <cfRule type="cellIs" dxfId="3355" priority="635" operator="lessThan">
      <formula>-0.0001</formula>
    </cfRule>
    <cfRule type="cellIs" dxfId="3354" priority="636" operator="greaterThan">
      <formula>0.00016</formula>
    </cfRule>
  </conditionalFormatting>
  <conditionalFormatting sqref="U90:U103">
    <cfRule type="cellIs" dxfId="3353" priority="633" operator="lessThan">
      <formula>-0.0001</formula>
    </cfRule>
    <cfRule type="cellIs" dxfId="3352" priority="634" operator="greaterThan">
      <formula>0.00016</formula>
    </cfRule>
  </conditionalFormatting>
  <conditionalFormatting sqref="S90:S103">
    <cfRule type="cellIs" dxfId="3351" priority="631" operator="lessThan">
      <formula>-0.0001</formula>
    </cfRule>
    <cfRule type="cellIs" dxfId="3350" priority="632" operator="greaterThan">
      <formula>0.00016</formula>
    </cfRule>
  </conditionalFormatting>
  <conditionalFormatting sqref="W90:W103">
    <cfRule type="cellIs" dxfId="3349" priority="627" operator="lessThan">
      <formula>-0.0001</formula>
    </cfRule>
    <cfRule type="cellIs" dxfId="3348" priority="628" operator="greaterThan">
      <formula>0.00016</formula>
    </cfRule>
  </conditionalFormatting>
  <conditionalFormatting sqref="U90:U103">
    <cfRule type="cellIs" dxfId="3347" priority="625" operator="lessThan">
      <formula>-0.0001</formula>
    </cfRule>
    <cfRule type="cellIs" dxfId="3346" priority="626" operator="greaterThan">
      <formula>0.00016</formula>
    </cfRule>
  </conditionalFormatting>
  <conditionalFormatting sqref="W90:W103">
    <cfRule type="cellIs" dxfId="3345" priority="621" operator="lessThan">
      <formula>-0.0001</formula>
    </cfRule>
    <cfRule type="cellIs" dxfId="3344" priority="622" operator="greaterThan">
      <formula>0.00016</formula>
    </cfRule>
  </conditionalFormatting>
  <conditionalFormatting sqref="U90:U103">
    <cfRule type="cellIs" dxfId="3343" priority="619" operator="lessThan">
      <formula>-0.0001</formula>
    </cfRule>
    <cfRule type="cellIs" dxfId="3342" priority="620" operator="greaterThan">
      <formula>0.00016</formula>
    </cfRule>
  </conditionalFormatting>
  <conditionalFormatting sqref="S90:S103">
    <cfRule type="cellIs" dxfId="3341" priority="617" operator="lessThan">
      <formula>-0.0001</formula>
    </cfRule>
    <cfRule type="cellIs" dxfId="3340" priority="618" operator="greaterThan">
      <formula>0.00016</formula>
    </cfRule>
  </conditionalFormatting>
  <conditionalFormatting sqref="U90:U103">
    <cfRule type="cellIs" dxfId="3339" priority="613" operator="lessThan">
      <formula>-0.0001</formula>
    </cfRule>
    <cfRule type="cellIs" dxfId="3338" priority="614" operator="greaterThan">
      <formula>0.00016</formula>
    </cfRule>
  </conditionalFormatting>
  <conditionalFormatting sqref="W90:W103">
    <cfRule type="cellIs" dxfId="3337" priority="615" operator="lessThan">
      <formula>-0.0001</formula>
    </cfRule>
    <cfRule type="cellIs" dxfId="3336" priority="616" operator="greaterThan">
      <formula>0.00016</formula>
    </cfRule>
  </conditionalFormatting>
  <conditionalFormatting sqref="W90:W103">
    <cfRule type="cellIs" dxfId="3335" priority="597" operator="lessThan">
      <formula>-0.0001</formula>
    </cfRule>
    <cfRule type="cellIs" dxfId="3334" priority="598" operator="greaterThan">
      <formula>0.00016</formula>
    </cfRule>
  </conditionalFormatting>
  <conditionalFormatting sqref="W90:W103">
    <cfRule type="cellIs" dxfId="3333" priority="611" operator="lessThan">
      <formula>-0.0001</formula>
    </cfRule>
    <cfRule type="cellIs" dxfId="3332" priority="612" operator="greaterThan">
      <formula>0.00016</formula>
    </cfRule>
  </conditionalFormatting>
  <conditionalFormatting sqref="U90:U103">
    <cfRule type="cellIs" dxfId="3331" priority="609" operator="lessThan">
      <formula>-0.0001</formula>
    </cfRule>
    <cfRule type="cellIs" dxfId="3330" priority="610" operator="greaterThan">
      <formula>0.00016</formula>
    </cfRule>
  </conditionalFormatting>
  <conditionalFormatting sqref="U90:U103">
    <cfRule type="cellIs" dxfId="3329" priority="603" operator="lessThan">
      <formula>-0.0001</formula>
    </cfRule>
    <cfRule type="cellIs" dxfId="3328" priority="604" operator="greaterThan">
      <formula>0.00016</formula>
    </cfRule>
  </conditionalFormatting>
  <conditionalFormatting sqref="W90:W103">
    <cfRule type="cellIs" dxfId="3327" priority="605" operator="lessThan">
      <formula>-0.0001</formula>
    </cfRule>
    <cfRule type="cellIs" dxfId="3326" priority="606" operator="greaterThan">
      <formula>0.00016</formula>
    </cfRule>
  </conditionalFormatting>
  <conditionalFormatting sqref="W90:W103">
    <cfRule type="cellIs" dxfId="3325" priority="601" operator="lessThan">
      <formula>-0.0001</formula>
    </cfRule>
    <cfRule type="cellIs" dxfId="3324" priority="602" operator="greaterThan">
      <formula>0.00016</formula>
    </cfRule>
  </conditionalFormatting>
  <conditionalFormatting sqref="U90:U103">
    <cfRule type="cellIs" dxfId="3323" priority="599" operator="lessThan">
      <formula>-0.0001</formula>
    </cfRule>
    <cfRule type="cellIs" dxfId="3322" priority="600" operator="greaterThan">
      <formula>0.00016</formula>
    </cfRule>
  </conditionalFormatting>
  <conditionalFormatting sqref="U90:U103">
    <cfRule type="cellIs" dxfId="3321" priority="593" operator="lessThan">
      <formula>-0.0001</formula>
    </cfRule>
    <cfRule type="cellIs" dxfId="3320" priority="594" operator="greaterThan">
      <formula>0.00016</formula>
    </cfRule>
  </conditionalFormatting>
  <conditionalFormatting sqref="S90:S103">
    <cfRule type="cellIs" dxfId="3319" priority="591" operator="lessThan">
      <formula>-0.0001</formula>
    </cfRule>
    <cfRule type="cellIs" dxfId="3318" priority="592" operator="greaterThan">
      <formula>0.00016</formula>
    </cfRule>
  </conditionalFormatting>
  <conditionalFormatting sqref="U90:U103">
    <cfRule type="cellIs" dxfId="3317" priority="587" operator="lessThan">
      <formula>-0.0001</formula>
    </cfRule>
    <cfRule type="cellIs" dxfId="3316" priority="588" operator="greaterThan">
      <formula>0.00016</formula>
    </cfRule>
  </conditionalFormatting>
  <conditionalFormatting sqref="W90:W103">
    <cfRule type="cellIs" dxfId="3315" priority="589" operator="lessThan">
      <formula>-0.0001</formula>
    </cfRule>
    <cfRule type="cellIs" dxfId="3314" priority="590" operator="greaterThan">
      <formula>0.00016</formula>
    </cfRule>
  </conditionalFormatting>
  <conditionalFormatting sqref="W90:W103">
    <cfRule type="cellIs" dxfId="3313" priority="585" operator="lessThan">
      <formula>-0.0001</formula>
    </cfRule>
    <cfRule type="cellIs" dxfId="3312" priority="586" operator="greaterThan">
      <formula>0.00016</formula>
    </cfRule>
  </conditionalFormatting>
  <conditionalFormatting sqref="U90:U103">
    <cfRule type="cellIs" dxfId="3311" priority="583" operator="lessThan">
      <formula>-0.0001</formula>
    </cfRule>
    <cfRule type="cellIs" dxfId="3310" priority="584" operator="greaterThan">
      <formula>0.00016</formula>
    </cfRule>
  </conditionalFormatting>
  <conditionalFormatting sqref="W90:W103">
    <cfRule type="cellIs" dxfId="3309" priority="581" operator="lessThan">
      <formula>-0.0001</formula>
    </cfRule>
    <cfRule type="cellIs" dxfId="3308" priority="582" operator="greaterThan">
      <formula>0.00016</formula>
    </cfRule>
  </conditionalFormatting>
  <conditionalFormatting sqref="U90:U103">
    <cfRule type="cellIs" dxfId="3307" priority="577" operator="lessThan">
      <formula>-0.0001</formula>
    </cfRule>
    <cfRule type="cellIs" dxfId="3306" priority="578" operator="greaterThan">
      <formula>0.00016</formula>
    </cfRule>
  </conditionalFormatting>
  <conditionalFormatting sqref="W90:W103">
    <cfRule type="cellIs" dxfId="3305" priority="575" operator="lessThan">
      <formula>-0.0001</formula>
    </cfRule>
    <cfRule type="cellIs" dxfId="3304" priority="576" operator="greaterThan">
      <formula>0.00016</formula>
    </cfRule>
  </conditionalFormatting>
  <conditionalFormatting sqref="W90:W103">
    <cfRule type="cellIs" dxfId="3303" priority="573" operator="lessThan">
      <formula>-0.0001</formula>
    </cfRule>
    <cfRule type="cellIs" dxfId="3302" priority="574" operator="greaterThan">
      <formula>0.00016</formula>
    </cfRule>
  </conditionalFormatting>
  <conditionalFormatting sqref="Q90:Q103">
    <cfRule type="cellIs" dxfId="3301" priority="571" operator="lessThan">
      <formula>-0.0001</formula>
    </cfRule>
    <cfRule type="cellIs" dxfId="3300" priority="572" operator="greaterThan">
      <formula>0.00016</formula>
    </cfRule>
  </conditionalFormatting>
  <conditionalFormatting sqref="Y90:Y103">
    <cfRule type="cellIs" dxfId="3299" priority="569" operator="lessThan">
      <formula>-0.0001</formula>
    </cfRule>
    <cfRule type="cellIs" dxfId="3298" priority="570" operator="greaterThan">
      <formula>0.00016</formula>
    </cfRule>
  </conditionalFormatting>
  <conditionalFormatting sqref="U90:U103">
    <cfRule type="cellIs" dxfId="3297" priority="497" operator="lessThan">
      <formula>-0.0001</formula>
    </cfRule>
    <cfRule type="cellIs" dxfId="3296" priority="498" operator="greaterThan">
      <formula>0.00016</formula>
    </cfRule>
  </conditionalFormatting>
  <conditionalFormatting sqref="U90:U103">
    <cfRule type="cellIs" dxfId="3295" priority="565" operator="lessThan">
      <formula>-0.0001</formula>
    </cfRule>
    <cfRule type="cellIs" dxfId="3294" priority="566" operator="greaterThan">
      <formula>0.00016</formula>
    </cfRule>
  </conditionalFormatting>
  <conditionalFormatting sqref="S90:S103">
    <cfRule type="cellIs" dxfId="3293" priority="563" operator="lessThan">
      <formula>-0.0001</formula>
    </cfRule>
    <cfRule type="cellIs" dxfId="3292" priority="564" operator="greaterThan">
      <formula>0.00016</formula>
    </cfRule>
  </conditionalFormatting>
  <conditionalFormatting sqref="S90:S103">
    <cfRule type="cellIs" dxfId="3291" priority="555" operator="lessThan">
      <formula>-0.0001</formula>
    </cfRule>
    <cfRule type="cellIs" dxfId="3290" priority="556" operator="greaterThan">
      <formula>0.00016</formula>
    </cfRule>
  </conditionalFormatting>
  <conditionalFormatting sqref="Y90:Y103">
    <cfRule type="cellIs" dxfId="3289" priority="491" operator="lessThan">
      <formula>-0.0001</formula>
    </cfRule>
    <cfRule type="cellIs" dxfId="3288" priority="492" operator="greaterThan">
      <formula>0.00016</formula>
    </cfRule>
  </conditionalFormatting>
  <conditionalFormatting sqref="Y90:Y103">
    <cfRule type="cellIs" dxfId="3287" priority="561" operator="lessThan">
      <formula>-0.0001</formula>
    </cfRule>
    <cfRule type="cellIs" dxfId="3286" priority="562" operator="greaterThan">
      <formula>0.00016</formula>
    </cfRule>
  </conditionalFormatting>
  <conditionalFormatting sqref="W90:W103">
    <cfRule type="cellIs" dxfId="3285" priority="559" operator="lessThan">
      <formula>-0.0001</formula>
    </cfRule>
    <cfRule type="cellIs" dxfId="3284" priority="560" operator="greaterThan">
      <formula>0.00016</formula>
    </cfRule>
  </conditionalFormatting>
  <conditionalFormatting sqref="U90:U103">
    <cfRule type="cellIs" dxfId="3283" priority="557" operator="lessThan">
      <formula>-0.0001</formula>
    </cfRule>
    <cfRule type="cellIs" dxfId="3282" priority="558" operator="greaterThan">
      <formula>0.00016</formula>
    </cfRule>
  </conditionalFormatting>
  <conditionalFormatting sqref="W90:W103">
    <cfRule type="cellIs" dxfId="3281" priority="483" operator="lessThan">
      <formula>-0.0001</formula>
    </cfRule>
    <cfRule type="cellIs" dxfId="3280" priority="484" operator="greaterThan">
      <formula>0.00016</formula>
    </cfRule>
  </conditionalFormatting>
  <conditionalFormatting sqref="Y90:Y103">
    <cfRule type="cellIs" dxfId="3279" priority="553" operator="lessThan">
      <formula>-0.0001</formula>
    </cfRule>
    <cfRule type="cellIs" dxfId="3278" priority="554" operator="greaterThan">
      <formula>0.00016</formula>
    </cfRule>
  </conditionalFormatting>
  <conditionalFormatting sqref="W90:W103">
    <cfRule type="cellIs" dxfId="3277" priority="551" operator="lessThan">
      <formula>-0.0001</formula>
    </cfRule>
    <cfRule type="cellIs" dxfId="3276" priority="552" operator="greaterThan">
      <formula>0.00016</formula>
    </cfRule>
  </conditionalFormatting>
  <conditionalFormatting sqref="U90:U103">
    <cfRule type="cellIs" dxfId="3275" priority="549" operator="lessThan">
      <formula>-0.0001</formula>
    </cfRule>
    <cfRule type="cellIs" dxfId="3274" priority="550" operator="greaterThan">
      <formula>0.00016</formula>
    </cfRule>
  </conditionalFormatting>
  <conditionalFormatting sqref="S90:S103">
    <cfRule type="cellIs" dxfId="3273" priority="547" operator="lessThan">
      <formula>-0.0001</formula>
    </cfRule>
    <cfRule type="cellIs" dxfId="3272" priority="548" operator="greaterThan">
      <formula>0.00016</formula>
    </cfRule>
  </conditionalFormatting>
  <conditionalFormatting sqref="U90:U103">
    <cfRule type="cellIs" dxfId="3271" priority="541" operator="lessThan">
      <formula>-0.0001</formula>
    </cfRule>
    <cfRule type="cellIs" dxfId="3270" priority="542" operator="greaterThan">
      <formula>0.00016</formula>
    </cfRule>
  </conditionalFormatting>
  <conditionalFormatting sqref="Y90:Y103">
    <cfRule type="cellIs" dxfId="3269" priority="477" operator="lessThan">
      <formula>-0.0001</formula>
    </cfRule>
    <cfRule type="cellIs" dxfId="3268" priority="478" operator="greaterThan">
      <formula>0.00016</formula>
    </cfRule>
  </conditionalFormatting>
  <conditionalFormatting sqref="Y90:Y103">
    <cfRule type="cellIs" dxfId="3267" priority="545" operator="lessThan">
      <formula>-0.0001</formula>
    </cfRule>
    <cfRule type="cellIs" dxfId="3266" priority="546" operator="greaterThan">
      <formula>0.00016</formula>
    </cfRule>
  </conditionalFormatting>
  <conditionalFormatting sqref="W90:W103">
    <cfRule type="cellIs" dxfId="3265" priority="543" operator="lessThan">
      <formula>-0.0001</formula>
    </cfRule>
    <cfRule type="cellIs" dxfId="3264" priority="544" operator="greaterThan">
      <formula>0.00016</formula>
    </cfRule>
  </conditionalFormatting>
  <conditionalFormatting sqref="W90:W103">
    <cfRule type="cellIs" dxfId="3263" priority="517" operator="lessThan">
      <formula>-0.0001</formula>
    </cfRule>
    <cfRule type="cellIs" dxfId="3262" priority="518" operator="greaterThan">
      <formula>0.00016</formula>
    </cfRule>
  </conditionalFormatting>
  <conditionalFormatting sqref="Y90:Y103">
    <cfRule type="cellIs" dxfId="3261" priority="469" operator="lessThan">
      <formula>-0.0001</formula>
    </cfRule>
    <cfRule type="cellIs" dxfId="3260" priority="470" operator="greaterThan">
      <formula>0.00016</formula>
    </cfRule>
  </conditionalFormatting>
  <conditionalFormatting sqref="Y90:Y103">
    <cfRule type="cellIs" dxfId="3259" priority="539" operator="lessThan">
      <formula>-0.0001</formula>
    </cfRule>
    <cfRule type="cellIs" dxfId="3258" priority="540" operator="greaterThan">
      <formula>0.00016</formula>
    </cfRule>
  </conditionalFormatting>
  <conditionalFormatting sqref="W90:W103">
    <cfRule type="cellIs" dxfId="3257" priority="537" operator="lessThan">
      <formula>-0.0001</formula>
    </cfRule>
    <cfRule type="cellIs" dxfId="3256" priority="538" operator="greaterThan">
      <formula>0.00016</formula>
    </cfRule>
  </conditionalFormatting>
  <conditionalFormatting sqref="U90:U103">
    <cfRule type="cellIs" dxfId="3255" priority="535" operator="lessThan">
      <formula>-0.0001</formula>
    </cfRule>
    <cfRule type="cellIs" dxfId="3254" priority="536" operator="greaterThan">
      <formula>0.00016</formula>
    </cfRule>
  </conditionalFormatting>
  <conditionalFormatting sqref="S90:S103">
    <cfRule type="cellIs" dxfId="3253" priority="533" operator="lessThan">
      <formula>-0.0001</formula>
    </cfRule>
    <cfRule type="cellIs" dxfId="3252" priority="534" operator="greaterThan">
      <formula>0.00016</formula>
    </cfRule>
  </conditionalFormatting>
  <conditionalFormatting sqref="U90:U103">
    <cfRule type="cellIs" dxfId="3251" priority="527" operator="lessThan">
      <formula>-0.0001</formula>
    </cfRule>
    <cfRule type="cellIs" dxfId="3250" priority="528" operator="greaterThan">
      <formula>0.00016</formula>
    </cfRule>
  </conditionalFormatting>
  <conditionalFormatting sqref="U90:U103">
    <cfRule type="cellIs" dxfId="3249" priority="459" operator="lessThan">
      <formula>-0.0001</formula>
    </cfRule>
    <cfRule type="cellIs" dxfId="3248" priority="460" operator="greaterThan">
      <formula>0.00016</formula>
    </cfRule>
  </conditionalFormatting>
  <conditionalFormatting sqref="Y90:Y103">
    <cfRule type="cellIs" dxfId="3247" priority="531" operator="lessThan">
      <formula>-0.0001</formula>
    </cfRule>
    <cfRule type="cellIs" dxfId="3246" priority="532" operator="greaterThan">
      <formula>0.00016</formula>
    </cfRule>
  </conditionalFormatting>
  <conditionalFormatting sqref="W90:W103">
    <cfRule type="cellIs" dxfId="3245" priority="529" operator="lessThan">
      <formula>-0.0001</formula>
    </cfRule>
    <cfRule type="cellIs" dxfId="3244" priority="530" operator="greaterThan">
      <formula>0.00016</formula>
    </cfRule>
  </conditionalFormatting>
  <conditionalFormatting sqref="W90:W103">
    <cfRule type="cellIs" dxfId="3243" priority="451" operator="lessThan">
      <formula>-0.0001</formula>
    </cfRule>
    <cfRule type="cellIs" dxfId="3242" priority="452" operator="greaterThan">
      <formula>0.00016</formula>
    </cfRule>
  </conditionalFormatting>
  <conditionalFormatting sqref="Y90:Y103">
    <cfRule type="cellIs" dxfId="3241" priority="525" operator="lessThan">
      <formula>-0.0001</formula>
    </cfRule>
    <cfRule type="cellIs" dxfId="3240" priority="526" operator="greaterThan">
      <formula>0.00016</formula>
    </cfRule>
  </conditionalFormatting>
  <conditionalFormatting sqref="W90:W103">
    <cfRule type="cellIs" dxfId="3239" priority="523" operator="lessThan">
      <formula>-0.0001</formula>
    </cfRule>
    <cfRule type="cellIs" dxfId="3238" priority="524" operator="greaterThan">
      <formula>0.00016</formula>
    </cfRule>
  </conditionalFormatting>
  <conditionalFormatting sqref="U90:U103">
    <cfRule type="cellIs" dxfId="3237" priority="521" operator="lessThan">
      <formula>-0.0001</formula>
    </cfRule>
    <cfRule type="cellIs" dxfId="3236" priority="522" operator="greaterThan">
      <formula>0.00016</formula>
    </cfRule>
  </conditionalFormatting>
  <conditionalFormatting sqref="Y90:Y103">
    <cfRule type="cellIs" dxfId="3235" priority="443" operator="lessThan">
      <formula>-0.0001</formula>
    </cfRule>
    <cfRule type="cellIs" dxfId="3234" priority="444" operator="greaterThan">
      <formula>0.00016</formula>
    </cfRule>
  </conditionalFormatting>
  <conditionalFormatting sqref="Y90:Y103">
    <cfRule type="cellIs" dxfId="3233" priority="519" operator="lessThan">
      <formula>-0.0001</formula>
    </cfRule>
    <cfRule type="cellIs" dxfId="3232" priority="520" operator="greaterThan">
      <formula>0.00016</formula>
    </cfRule>
  </conditionalFormatting>
  <conditionalFormatting sqref="Y90:Y103">
    <cfRule type="cellIs" dxfId="3231" priority="437" operator="lessThan">
      <formula>-0.0001</formula>
    </cfRule>
    <cfRule type="cellIs" dxfId="3230" priority="438" operator="greaterThan">
      <formula>0.00016</formula>
    </cfRule>
  </conditionalFormatting>
  <conditionalFormatting sqref="Y90:Y103">
    <cfRule type="cellIs" dxfId="3229" priority="515" operator="lessThan">
      <formula>-0.0001</formula>
    </cfRule>
    <cfRule type="cellIs" dxfId="3228" priority="516" operator="greaterThan">
      <formula>0.00016</formula>
    </cfRule>
  </conditionalFormatting>
  <conditionalFormatting sqref="W90:W103">
    <cfRule type="cellIs" dxfId="3227" priority="513" operator="lessThan">
      <formula>-0.0001</formula>
    </cfRule>
    <cfRule type="cellIs" dxfId="3226" priority="514" operator="greaterThan">
      <formula>0.00016</formula>
    </cfRule>
  </conditionalFormatting>
  <conditionalFormatting sqref="U90:U103">
    <cfRule type="cellIs" dxfId="3225" priority="511" operator="lessThan">
      <formula>-0.0001</formula>
    </cfRule>
    <cfRule type="cellIs" dxfId="3224" priority="512" operator="greaterThan">
      <formula>0.00016</formula>
    </cfRule>
  </conditionalFormatting>
  <conditionalFormatting sqref="S90:S103">
    <cfRule type="cellIs" dxfId="3223" priority="509" operator="lessThan">
      <formula>-0.0001</formula>
    </cfRule>
    <cfRule type="cellIs" dxfId="3222" priority="510" operator="greaterThan">
      <formula>0.00016</formula>
    </cfRule>
  </conditionalFormatting>
  <conditionalFormatting sqref="U90:U103">
    <cfRule type="cellIs" dxfId="3221" priority="503" operator="lessThan">
      <formula>-0.0001</formula>
    </cfRule>
    <cfRule type="cellIs" dxfId="3220" priority="504" operator="greaterThan">
      <formula>0.00016</formula>
    </cfRule>
  </conditionalFormatting>
  <conditionalFormatting sqref="Y90:Y103">
    <cfRule type="cellIs" dxfId="3219" priority="427" operator="lessThan">
      <formula>-0.0001</formula>
    </cfRule>
    <cfRule type="cellIs" dxfId="3218" priority="428" operator="greaterThan">
      <formula>0.00016</formula>
    </cfRule>
  </conditionalFormatting>
  <conditionalFormatting sqref="Y90:Y103">
    <cfRule type="cellIs" dxfId="3217" priority="507" operator="lessThan">
      <formula>-0.0001</formula>
    </cfRule>
    <cfRule type="cellIs" dxfId="3216" priority="508" operator="greaterThan">
      <formula>0.00016</formula>
    </cfRule>
  </conditionalFormatting>
  <conditionalFormatting sqref="W90:W103">
    <cfRule type="cellIs" dxfId="3215" priority="505" operator="lessThan">
      <formula>-0.0001</formula>
    </cfRule>
    <cfRule type="cellIs" dxfId="3214" priority="506" operator="greaterThan">
      <formula>0.00016</formula>
    </cfRule>
  </conditionalFormatting>
  <conditionalFormatting sqref="W90:W103">
    <cfRule type="cellIs" dxfId="3213" priority="419" operator="lessThan">
      <formula>-0.0001</formula>
    </cfRule>
    <cfRule type="cellIs" dxfId="3212" priority="420" operator="greaterThan">
      <formula>0.00016</formula>
    </cfRule>
  </conditionalFormatting>
  <conditionalFormatting sqref="Y90:Y103">
    <cfRule type="cellIs" dxfId="3211" priority="501" operator="lessThan">
      <formula>-0.0001</formula>
    </cfRule>
    <cfRule type="cellIs" dxfId="3210" priority="502" operator="greaterThan">
      <formula>0.00016</formula>
    </cfRule>
  </conditionalFormatting>
  <conditionalFormatting sqref="W90:W103">
    <cfRule type="cellIs" dxfId="3209" priority="499" operator="lessThan">
      <formula>-0.0001</formula>
    </cfRule>
    <cfRule type="cellIs" dxfId="3208" priority="500" operator="greaterThan">
      <formula>0.00016</formula>
    </cfRule>
  </conditionalFormatting>
  <conditionalFormatting sqref="W90:W103">
    <cfRule type="cellIs" dxfId="3207" priority="493" operator="lessThan">
      <formula>-0.0001</formula>
    </cfRule>
    <cfRule type="cellIs" dxfId="3206" priority="494" operator="greaterThan">
      <formula>0.00016</formula>
    </cfRule>
  </conditionalFormatting>
  <conditionalFormatting sqref="AA90:AA103">
    <cfRule type="cellIs" dxfId="3205" priority="411" operator="lessThan">
      <formula>-0.0001</formula>
    </cfRule>
    <cfRule type="cellIs" dxfId="3204" priority="412" operator="greaterThan">
      <formula>0.00016</formula>
    </cfRule>
  </conditionalFormatting>
  <conditionalFormatting sqref="Y90:Y103">
    <cfRule type="cellIs" dxfId="3203" priority="495" operator="lessThan">
      <formula>-0.0001</formula>
    </cfRule>
    <cfRule type="cellIs" dxfId="3202" priority="496" operator="greaterThan">
      <formula>0.00016</formula>
    </cfRule>
  </conditionalFormatting>
  <conditionalFormatting sqref="AA90:AA103">
    <cfRule type="cellIs" dxfId="3201" priority="405" operator="lessThan">
      <formula>-0.0001</formula>
    </cfRule>
    <cfRule type="cellIs" dxfId="3200" priority="406" operator="greaterThan">
      <formula>0.00016</formula>
    </cfRule>
  </conditionalFormatting>
  <conditionalFormatting sqref="W90:W103">
    <cfRule type="cellIs" dxfId="3199" priority="489" operator="lessThan">
      <formula>-0.0001</formula>
    </cfRule>
    <cfRule type="cellIs" dxfId="3198" priority="490" operator="greaterThan">
      <formula>0.00016</formula>
    </cfRule>
  </conditionalFormatting>
  <conditionalFormatting sqref="U90:U103">
    <cfRule type="cellIs" dxfId="3197" priority="487" operator="lessThan">
      <formula>-0.0001</formula>
    </cfRule>
    <cfRule type="cellIs" dxfId="3196" priority="488" operator="greaterThan">
      <formula>0.00016</formula>
    </cfRule>
  </conditionalFormatting>
  <conditionalFormatting sqref="AA90:AA103">
    <cfRule type="cellIs" dxfId="3195" priority="397" operator="lessThan">
      <formula>-0.0001</formula>
    </cfRule>
    <cfRule type="cellIs" dxfId="3194" priority="398" operator="greaterThan">
      <formula>0.00016</formula>
    </cfRule>
  </conditionalFormatting>
  <conditionalFormatting sqref="Y90:Y103">
    <cfRule type="cellIs" dxfId="3193" priority="485" operator="lessThan">
      <formula>-0.0001</formula>
    </cfRule>
    <cfRule type="cellIs" dxfId="3192" priority="486" operator="greaterThan">
      <formula>0.00016</formula>
    </cfRule>
  </conditionalFormatting>
  <conditionalFormatting sqref="AA90:AA103">
    <cfRule type="cellIs" dxfId="3191" priority="391" operator="lessThan">
      <formula>-0.0001</formula>
    </cfRule>
    <cfRule type="cellIs" dxfId="3190" priority="392" operator="greaterThan">
      <formula>0.00016</formula>
    </cfRule>
  </conditionalFormatting>
  <conditionalFormatting sqref="Y90:Y103">
    <cfRule type="cellIs" dxfId="3189" priority="481" operator="lessThan">
      <formula>-0.0001</formula>
    </cfRule>
    <cfRule type="cellIs" dxfId="3188" priority="482" operator="greaterThan">
      <formula>0.00016</formula>
    </cfRule>
  </conditionalFormatting>
  <conditionalFormatting sqref="W90:W103">
    <cfRule type="cellIs" dxfId="3187" priority="479" operator="lessThan">
      <formula>-0.0001</formula>
    </cfRule>
    <cfRule type="cellIs" dxfId="3186" priority="480" operator="greaterThan">
      <formula>0.00016</formula>
    </cfRule>
  </conditionalFormatting>
  <conditionalFormatting sqref="AA90:AA103">
    <cfRule type="cellIs" dxfId="3185" priority="385" operator="lessThan">
      <formula>-0.0001</formula>
    </cfRule>
    <cfRule type="cellIs" dxfId="3184" priority="386" operator="greaterThan">
      <formula>0.00016</formula>
    </cfRule>
  </conditionalFormatting>
  <conditionalFormatting sqref="Y90:Y103">
    <cfRule type="cellIs" dxfId="3183" priority="475" operator="lessThan">
      <formula>-0.0001</formula>
    </cfRule>
    <cfRule type="cellIs" dxfId="3182" priority="476" operator="greaterThan">
      <formula>0.00016</formula>
    </cfRule>
  </conditionalFormatting>
  <conditionalFormatting sqref="W90:W103">
    <cfRule type="cellIs" dxfId="3181" priority="473" operator="lessThan">
      <formula>-0.0001</formula>
    </cfRule>
    <cfRule type="cellIs" dxfId="3180" priority="474" operator="greaterThan">
      <formula>0.00016</formula>
    </cfRule>
  </conditionalFormatting>
  <conditionalFormatting sqref="U90:U103">
    <cfRule type="cellIs" dxfId="3179" priority="471" operator="lessThan">
      <formula>-0.0001</formula>
    </cfRule>
    <cfRule type="cellIs" dxfId="3178" priority="472" operator="greaterThan">
      <formula>0.00016</formula>
    </cfRule>
  </conditionalFormatting>
  <conditionalFormatting sqref="U90:U103">
    <cfRule type="cellIs" dxfId="3177" priority="465" operator="lessThan">
      <formula>-0.0001</formula>
    </cfRule>
    <cfRule type="cellIs" dxfId="3176" priority="466" operator="greaterThan">
      <formula>0.00016</formula>
    </cfRule>
  </conditionalFormatting>
  <conditionalFormatting sqref="W90:W103">
    <cfRule type="cellIs" dxfId="3175" priority="467" operator="lessThan">
      <formula>-0.0001</formula>
    </cfRule>
    <cfRule type="cellIs" dxfId="3174" priority="468" operator="greaterThan">
      <formula>0.00016</formula>
    </cfRule>
  </conditionalFormatting>
  <conditionalFormatting sqref="Y90:Y103">
    <cfRule type="cellIs" dxfId="3173" priority="463" operator="lessThan">
      <formula>-0.0001</formula>
    </cfRule>
    <cfRule type="cellIs" dxfId="3172" priority="464" operator="greaterThan">
      <formula>0.00016</formula>
    </cfRule>
  </conditionalFormatting>
  <conditionalFormatting sqref="W90:W103">
    <cfRule type="cellIs" dxfId="3171" priority="461" operator="lessThan">
      <formula>-0.0001</formula>
    </cfRule>
    <cfRule type="cellIs" dxfId="3170" priority="462" operator="greaterThan">
      <formula>0.00016</formula>
    </cfRule>
  </conditionalFormatting>
  <conditionalFormatting sqref="W90:W103">
    <cfRule type="cellIs" dxfId="3169" priority="455" operator="lessThan">
      <formula>-0.0001</formula>
    </cfRule>
    <cfRule type="cellIs" dxfId="3168" priority="456" operator="greaterThan">
      <formula>0.00016</formula>
    </cfRule>
  </conditionalFormatting>
  <conditionalFormatting sqref="Y90:Y103">
    <cfRule type="cellIs" dxfId="3167" priority="457" operator="lessThan">
      <formula>-0.0001</formula>
    </cfRule>
    <cfRule type="cellIs" dxfId="3166" priority="458" operator="greaterThan">
      <formula>0.00016</formula>
    </cfRule>
  </conditionalFormatting>
  <conditionalFormatting sqref="Y90:Y103">
    <cfRule type="cellIs" dxfId="3165" priority="439" operator="lessThan">
      <formula>-0.0001</formula>
    </cfRule>
    <cfRule type="cellIs" dxfId="3164" priority="440" operator="greaterThan">
      <formula>0.00016</formula>
    </cfRule>
  </conditionalFormatting>
  <conditionalFormatting sqref="Y90:Y103">
    <cfRule type="cellIs" dxfId="3163" priority="453" operator="lessThan">
      <formula>-0.0001</formula>
    </cfRule>
    <cfRule type="cellIs" dxfId="3162" priority="454" operator="greaterThan">
      <formula>0.00016</formula>
    </cfRule>
  </conditionalFormatting>
  <conditionalFormatting sqref="U90:U103">
    <cfRule type="cellIs" dxfId="3161" priority="449" operator="lessThan">
      <formula>-0.0001</formula>
    </cfRule>
    <cfRule type="cellIs" dxfId="3160" priority="450" operator="greaterThan">
      <formula>0.00016</formula>
    </cfRule>
  </conditionalFormatting>
  <conditionalFormatting sqref="W90:W103">
    <cfRule type="cellIs" dxfId="3159" priority="445" operator="lessThan">
      <formula>-0.0001</formula>
    </cfRule>
    <cfRule type="cellIs" dxfId="3158" priority="446" operator="greaterThan">
      <formula>0.00016</formula>
    </cfRule>
  </conditionalFormatting>
  <conditionalFormatting sqref="Y90:Y103">
    <cfRule type="cellIs" dxfId="3157" priority="447" operator="lessThan">
      <formula>-0.0001</formula>
    </cfRule>
    <cfRule type="cellIs" dxfId="3156" priority="448" operator="greaterThan">
      <formula>0.00016</formula>
    </cfRule>
  </conditionalFormatting>
  <conditionalFormatting sqref="W90:W103">
    <cfRule type="cellIs" dxfId="3155" priority="441" operator="lessThan">
      <formula>-0.0001</formula>
    </cfRule>
    <cfRule type="cellIs" dxfId="3154" priority="442" operator="greaterThan">
      <formula>0.00016</formula>
    </cfRule>
  </conditionalFormatting>
  <conditionalFormatting sqref="W90:W103">
    <cfRule type="cellIs" dxfId="3153" priority="435" operator="lessThan">
      <formula>-0.0001</formula>
    </cfRule>
    <cfRule type="cellIs" dxfId="3152" priority="436" operator="greaterThan">
      <formula>0.00016</formula>
    </cfRule>
  </conditionalFormatting>
  <conditionalFormatting sqref="U90:U103">
    <cfRule type="cellIs" dxfId="3151" priority="433" operator="lessThan">
      <formula>-0.0001</formula>
    </cfRule>
    <cfRule type="cellIs" dxfId="3150" priority="434" operator="greaterThan">
      <formula>0.00016</formula>
    </cfRule>
  </conditionalFormatting>
  <conditionalFormatting sqref="W90:W103">
    <cfRule type="cellIs" dxfId="3149" priority="429" operator="lessThan">
      <formula>-0.0001</formula>
    </cfRule>
    <cfRule type="cellIs" dxfId="3148" priority="430" operator="greaterThan">
      <formula>0.00016</formula>
    </cfRule>
  </conditionalFormatting>
  <conditionalFormatting sqref="Y90:Y103">
    <cfRule type="cellIs" dxfId="3147" priority="431" operator="lessThan">
      <formula>-0.0001</formula>
    </cfRule>
    <cfRule type="cellIs" dxfId="3146" priority="432" operator="greaterThan">
      <formula>0.00016</formula>
    </cfRule>
  </conditionalFormatting>
  <conditionalFormatting sqref="W90:W103">
    <cfRule type="cellIs" dxfId="3145" priority="425" operator="lessThan">
      <formula>-0.0001</formula>
    </cfRule>
    <cfRule type="cellIs" dxfId="3144" priority="426" operator="greaterThan">
      <formula>0.00016</formula>
    </cfRule>
  </conditionalFormatting>
  <conditionalFormatting sqref="Y90:Y103">
    <cfRule type="cellIs" dxfId="3143" priority="423" operator="lessThan">
      <formula>-0.0001</formula>
    </cfRule>
    <cfRule type="cellIs" dxfId="3142" priority="424" operator="greaterThan">
      <formula>0.00016</formula>
    </cfRule>
  </conditionalFormatting>
  <conditionalFormatting sqref="Y90:Y103">
    <cfRule type="cellIs" dxfId="3141" priority="421" operator="lessThan">
      <formula>-0.0001</formula>
    </cfRule>
    <cfRule type="cellIs" dxfId="3140" priority="422" operator="greaterThan">
      <formula>0.00016</formula>
    </cfRule>
  </conditionalFormatting>
  <conditionalFormatting sqref="Y90:Y103">
    <cfRule type="cellIs" dxfId="3139" priority="417" operator="lessThan">
      <formula>-0.0001</formula>
    </cfRule>
    <cfRule type="cellIs" dxfId="3138" priority="418" operator="greaterThan">
      <formula>0.00016</formula>
    </cfRule>
  </conditionalFormatting>
  <conditionalFormatting sqref="Y90:Y103">
    <cfRule type="cellIs" dxfId="3137" priority="415" operator="lessThan">
      <formula>-0.0001</formula>
    </cfRule>
    <cfRule type="cellIs" dxfId="3136" priority="416" operator="greaterThan">
      <formula>0.00016</formula>
    </cfRule>
  </conditionalFormatting>
  <conditionalFormatting sqref="S90:S103">
    <cfRule type="cellIs" dxfId="3135" priority="413" operator="lessThan">
      <formula>-0.0001</formula>
    </cfRule>
    <cfRule type="cellIs" dxfId="3134" priority="414" operator="greaterThan">
      <formula>0.00016</formula>
    </cfRule>
  </conditionalFormatting>
  <conditionalFormatting sqref="AA90:AA103">
    <cfRule type="cellIs" dxfId="3133" priority="319" operator="lessThan">
      <formula>-0.0001</formula>
    </cfRule>
    <cfRule type="cellIs" dxfId="3132" priority="320" operator="greaterThan">
      <formula>0.00016</formula>
    </cfRule>
  </conditionalFormatting>
  <conditionalFormatting sqref="AA90:AA103">
    <cfRule type="cellIs" dxfId="3131" priority="409" operator="lessThan">
      <formula>-0.0001</formula>
    </cfRule>
    <cfRule type="cellIs" dxfId="3130" priority="410" operator="greaterThan">
      <formula>0.00016</formula>
    </cfRule>
  </conditionalFormatting>
  <conditionalFormatting sqref="AA90:AA103">
    <cfRule type="cellIs" dxfId="3129" priority="407" operator="lessThan">
      <formula>-0.0001</formula>
    </cfRule>
    <cfRule type="cellIs" dxfId="3128" priority="408" operator="greaterThan">
      <formula>0.00016</formula>
    </cfRule>
  </conditionalFormatting>
  <conditionalFormatting sqref="AA90:AA103">
    <cfRule type="cellIs" dxfId="3127" priority="403" operator="lessThan">
      <formula>-0.0001</formula>
    </cfRule>
    <cfRule type="cellIs" dxfId="3126" priority="404" operator="greaterThan">
      <formula>0.00016</formula>
    </cfRule>
  </conditionalFormatting>
  <conditionalFormatting sqref="AA90:AA103">
    <cfRule type="cellIs" dxfId="3125" priority="401" operator="lessThan">
      <formula>-0.0001</formula>
    </cfRule>
    <cfRule type="cellIs" dxfId="3124" priority="402" operator="greaterThan">
      <formula>0.00016</formula>
    </cfRule>
  </conditionalFormatting>
  <conditionalFormatting sqref="AA90:AA103">
    <cfRule type="cellIs" dxfId="3123" priority="399" operator="lessThan">
      <formula>-0.0001</formula>
    </cfRule>
    <cfRule type="cellIs" dxfId="3122" priority="400" operator="greaterThan">
      <formula>0.00016</formula>
    </cfRule>
  </conditionalFormatting>
  <conditionalFormatting sqref="AA90:AA103">
    <cfRule type="cellIs" dxfId="3121" priority="395" operator="lessThan">
      <formula>-0.0001</formula>
    </cfRule>
    <cfRule type="cellIs" dxfId="3120" priority="396" operator="greaterThan">
      <formula>0.00016</formula>
    </cfRule>
  </conditionalFormatting>
  <conditionalFormatting sqref="AA90:AA103">
    <cfRule type="cellIs" dxfId="3119" priority="393" operator="lessThan">
      <formula>-0.0001</formula>
    </cfRule>
    <cfRule type="cellIs" dxfId="3118" priority="394" operator="greaterThan">
      <formula>0.00016</formula>
    </cfRule>
  </conditionalFormatting>
  <conditionalFormatting sqref="AA90:AA103">
    <cfRule type="cellIs" dxfId="3117" priority="389" operator="lessThan">
      <formula>-0.0001</formula>
    </cfRule>
    <cfRule type="cellIs" dxfId="3116" priority="390" operator="greaterThan">
      <formula>0.00016</formula>
    </cfRule>
  </conditionalFormatting>
  <conditionalFormatting sqref="AA90:AA103">
    <cfRule type="cellIs" dxfId="3115" priority="387" operator="lessThan">
      <formula>-0.0001</formula>
    </cfRule>
    <cfRule type="cellIs" dxfId="3114" priority="388" operator="greaterThan">
      <formula>0.00016</formula>
    </cfRule>
  </conditionalFormatting>
  <conditionalFormatting sqref="AA90:AA103">
    <cfRule type="cellIs" dxfId="3113" priority="383" operator="lessThan">
      <formula>-0.0001</formula>
    </cfRule>
    <cfRule type="cellIs" dxfId="3112" priority="384" operator="greaterThan">
      <formula>0.00016</formula>
    </cfRule>
  </conditionalFormatting>
  <conditionalFormatting sqref="AA90:AA103">
    <cfRule type="cellIs" dxfId="3111" priority="381" operator="lessThan">
      <formula>-0.0001</formula>
    </cfRule>
    <cfRule type="cellIs" dxfId="3110" priority="382" operator="greaterThan">
      <formula>0.00016</formula>
    </cfRule>
  </conditionalFormatting>
  <conditionalFormatting sqref="AA90:AA103">
    <cfRule type="cellIs" dxfId="3109" priority="379" operator="lessThan">
      <formula>-0.0001</formula>
    </cfRule>
    <cfRule type="cellIs" dxfId="3108" priority="380" operator="greaterThan">
      <formula>0.00016</formula>
    </cfRule>
  </conditionalFormatting>
  <conditionalFormatting sqref="AA90:AA103">
    <cfRule type="cellIs" dxfId="3107" priority="377" operator="lessThan">
      <formula>-0.0001</formula>
    </cfRule>
    <cfRule type="cellIs" dxfId="3106" priority="378" operator="greaterThan">
      <formula>0.00016</formula>
    </cfRule>
  </conditionalFormatting>
  <conditionalFormatting sqref="AA90:AA103">
    <cfRule type="cellIs" dxfId="3105" priority="375" operator="lessThan">
      <formula>-0.0001</formula>
    </cfRule>
    <cfRule type="cellIs" dxfId="3104" priority="376" operator="greaterThan">
      <formula>0.00016</formula>
    </cfRule>
  </conditionalFormatting>
  <conditionalFormatting sqref="AA90:AA103">
    <cfRule type="cellIs" dxfId="3103" priority="373" operator="lessThan">
      <formula>-0.0001</formula>
    </cfRule>
    <cfRule type="cellIs" dxfId="3102" priority="374" operator="greaterThan">
      <formula>0.00016</formula>
    </cfRule>
  </conditionalFormatting>
  <conditionalFormatting sqref="AA90:AA103">
    <cfRule type="cellIs" dxfId="3101" priority="371" operator="lessThan">
      <formula>-0.0001</formula>
    </cfRule>
    <cfRule type="cellIs" dxfId="3100" priority="372" operator="greaterThan">
      <formula>0.00016</formula>
    </cfRule>
  </conditionalFormatting>
  <conditionalFormatting sqref="AA90:AA103">
    <cfRule type="cellIs" dxfId="3099" priority="369" operator="lessThan">
      <formula>-0.0001</formula>
    </cfRule>
    <cfRule type="cellIs" dxfId="3098" priority="370" operator="greaterThan">
      <formula>0.00016</formula>
    </cfRule>
  </conditionalFormatting>
  <conditionalFormatting sqref="AA90:AA103">
    <cfRule type="cellIs" dxfId="3097" priority="367" operator="lessThan">
      <formula>-0.0001</formula>
    </cfRule>
    <cfRule type="cellIs" dxfId="3096" priority="368" operator="greaterThan">
      <formula>0.00016</formula>
    </cfRule>
  </conditionalFormatting>
  <conditionalFormatting sqref="AA90:AA103">
    <cfRule type="cellIs" dxfId="3095" priority="365" operator="lessThan">
      <formula>-0.0001</formula>
    </cfRule>
    <cfRule type="cellIs" dxfId="3094" priority="366" operator="greaterThan">
      <formula>0.00016</formula>
    </cfRule>
  </conditionalFormatting>
  <conditionalFormatting sqref="AA90:AA103">
    <cfRule type="cellIs" dxfId="3093" priority="363" operator="lessThan">
      <formula>-0.0001</formula>
    </cfRule>
    <cfRule type="cellIs" dxfId="3092" priority="364" operator="greaterThan">
      <formula>0.00016</formula>
    </cfRule>
  </conditionalFormatting>
  <conditionalFormatting sqref="AA90:AA103">
    <cfRule type="cellIs" dxfId="3091" priority="361" operator="lessThan">
      <formula>-0.0001</formula>
    </cfRule>
    <cfRule type="cellIs" dxfId="3090" priority="362" operator="greaterThan">
      <formula>0.00016</formula>
    </cfRule>
  </conditionalFormatting>
  <conditionalFormatting sqref="AA90:AA103">
    <cfRule type="cellIs" dxfId="3089" priority="359" operator="lessThan">
      <formula>-0.0001</formula>
    </cfRule>
    <cfRule type="cellIs" dxfId="3088" priority="360" operator="greaterThan">
      <formula>0.00016</formula>
    </cfRule>
  </conditionalFormatting>
  <conditionalFormatting sqref="AA90:AA103">
    <cfRule type="cellIs" dxfId="3087" priority="357" operator="lessThan">
      <formula>-0.0001</formula>
    </cfRule>
    <cfRule type="cellIs" dxfId="3086" priority="358" operator="greaterThan">
      <formula>0.00016</formula>
    </cfRule>
  </conditionalFormatting>
  <conditionalFormatting sqref="AA90:AA103">
    <cfRule type="cellIs" dxfId="3085" priority="349" operator="lessThan">
      <formula>-0.0001</formula>
    </cfRule>
    <cfRule type="cellIs" dxfId="3084" priority="350" operator="greaterThan">
      <formula>0.00016</formula>
    </cfRule>
  </conditionalFormatting>
  <conditionalFormatting sqref="AA90:AA103">
    <cfRule type="cellIs" dxfId="3083" priority="355" operator="lessThan">
      <formula>-0.0001</formula>
    </cfRule>
    <cfRule type="cellIs" dxfId="3082" priority="356" operator="greaterThan">
      <formula>0.00016</formula>
    </cfRule>
  </conditionalFormatting>
  <conditionalFormatting sqref="AA90:AA103">
    <cfRule type="cellIs" dxfId="3081" priority="353" operator="lessThan">
      <formula>-0.0001</formula>
    </cfRule>
    <cfRule type="cellIs" dxfId="3080" priority="354" operator="greaterThan">
      <formula>0.00016</formula>
    </cfRule>
  </conditionalFormatting>
  <conditionalFormatting sqref="AA90:AA103">
    <cfRule type="cellIs" dxfId="3079" priority="351" operator="lessThan">
      <formula>-0.0001</formula>
    </cfRule>
    <cfRule type="cellIs" dxfId="3078" priority="352" operator="greaterThan">
      <formula>0.00016</formula>
    </cfRule>
  </conditionalFormatting>
  <conditionalFormatting sqref="AA90:AA103">
    <cfRule type="cellIs" dxfId="3077" priority="347" operator="lessThan">
      <formula>-0.0001</formula>
    </cfRule>
    <cfRule type="cellIs" dxfId="3076" priority="348" operator="greaterThan">
      <formula>0.00016</formula>
    </cfRule>
  </conditionalFormatting>
  <conditionalFormatting sqref="AA90:AA103">
    <cfRule type="cellIs" dxfId="3075" priority="345" operator="lessThan">
      <formula>-0.0001</formula>
    </cfRule>
    <cfRule type="cellIs" dxfId="3074" priority="346" operator="greaterThan">
      <formula>0.00016</formula>
    </cfRule>
  </conditionalFormatting>
  <conditionalFormatting sqref="AA90:AA103">
    <cfRule type="cellIs" dxfId="3073" priority="343" operator="lessThan">
      <formula>-0.0001</formula>
    </cfRule>
    <cfRule type="cellIs" dxfId="3072" priority="344" operator="greaterThan">
      <formula>0.00016</formula>
    </cfRule>
  </conditionalFormatting>
  <conditionalFormatting sqref="AA90:AA103">
    <cfRule type="cellIs" dxfId="3071" priority="341" operator="lessThan">
      <formula>-0.0001</formula>
    </cfRule>
    <cfRule type="cellIs" dxfId="3070" priority="342" operator="greaterThan">
      <formula>0.00016</formula>
    </cfRule>
  </conditionalFormatting>
  <conditionalFormatting sqref="AA90:AA103">
    <cfRule type="cellIs" dxfId="3069" priority="333" operator="lessThan">
      <formula>-0.0001</formula>
    </cfRule>
    <cfRule type="cellIs" dxfId="3068" priority="334" operator="greaterThan">
      <formula>0.00016</formula>
    </cfRule>
  </conditionalFormatting>
  <conditionalFormatting sqref="AA90:AA103">
    <cfRule type="cellIs" dxfId="3067" priority="339" operator="lessThan">
      <formula>-0.0001</formula>
    </cfRule>
    <cfRule type="cellIs" dxfId="3066" priority="340" operator="greaterThan">
      <formula>0.00016</formula>
    </cfRule>
  </conditionalFormatting>
  <conditionalFormatting sqref="AA90:AA103">
    <cfRule type="cellIs" dxfId="3065" priority="337" operator="lessThan">
      <formula>-0.0001</formula>
    </cfRule>
    <cfRule type="cellIs" dxfId="3064" priority="338" operator="greaterThan">
      <formula>0.00016</formula>
    </cfRule>
  </conditionalFormatting>
  <conditionalFormatting sqref="AA90:AA103">
    <cfRule type="cellIs" dxfId="3063" priority="335" operator="lessThan">
      <formula>-0.0001</formula>
    </cfRule>
    <cfRule type="cellIs" dxfId="3062" priority="336" operator="greaterThan">
      <formula>0.00016</formula>
    </cfRule>
  </conditionalFormatting>
  <conditionalFormatting sqref="AA90:AA103">
    <cfRule type="cellIs" dxfId="3061" priority="331" operator="lessThan">
      <formula>-0.0001</formula>
    </cfRule>
    <cfRule type="cellIs" dxfId="3060" priority="332" operator="greaterThan">
      <formula>0.00016</formula>
    </cfRule>
  </conditionalFormatting>
  <conditionalFormatting sqref="AA90:AA103">
    <cfRule type="cellIs" dxfId="3059" priority="329" operator="lessThan">
      <formula>-0.0001</formula>
    </cfRule>
    <cfRule type="cellIs" dxfId="3058" priority="330" operator="greaterThan">
      <formula>0.00016</formula>
    </cfRule>
  </conditionalFormatting>
  <conditionalFormatting sqref="AA90:AA103">
    <cfRule type="cellIs" dxfId="3057" priority="327" operator="lessThan">
      <formula>-0.0001</formula>
    </cfRule>
    <cfRule type="cellIs" dxfId="3056" priority="328" operator="greaterThan">
      <formula>0.00016</formula>
    </cfRule>
  </conditionalFormatting>
  <conditionalFormatting sqref="AA90:AA103">
    <cfRule type="cellIs" dxfId="3055" priority="325" operator="lessThan">
      <formula>-0.0001</formula>
    </cfRule>
    <cfRule type="cellIs" dxfId="3054" priority="326" operator="greaterThan">
      <formula>0.00016</formula>
    </cfRule>
  </conditionalFormatting>
  <conditionalFormatting sqref="AA90:AA103">
    <cfRule type="cellIs" dxfId="3053" priority="323" operator="lessThan">
      <formula>-0.0001</formula>
    </cfRule>
    <cfRule type="cellIs" dxfId="3052" priority="324" operator="greaterThan">
      <formula>0.00016</formula>
    </cfRule>
  </conditionalFormatting>
  <conditionalFormatting sqref="AA90:AA103">
    <cfRule type="cellIs" dxfId="3051" priority="321" operator="lessThan">
      <formula>-0.0001</formula>
    </cfRule>
    <cfRule type="cellIs" dxfId="3050" priority="322" operator="greaterThan">
      <formula>0.00016</formula>
    </cfRule>
  </conditionalFormatting>
  <conditionalFormatting sqref="AC90:AC103">
    <cfRule type="cellIs" dxfId="3049" priority="317" operator="lessThan">
      <formula>-0.0001</formula>
    </cfRule>
    <cfRule type="cellIs" dxfId="3048" priority="318" operator="greaterThan">
      <formula>0.00016</formula>
    </cfRule>
  </conditionalFormatting>
  <conditionalFormatting sqref="AC90:AC103">
    <cfRule type="cellIs" dxfId="3047" priority="311" operator="lessThan">
      <formula>-0.0001</formula>
    </cfRule>
    <cfRule type="cellIs" dxfId="3046" priority="312" operator="greaterThan">
      <formula>0.00016</formula>
    </cfRule>
  </conditionalFormatting>
  <conditionalFormatting sqref="AC90:AC103">
    <cfRule type="cellIs" dxfId="3045" priority="303" operator="lessThan">
      <formula>-0.0001</formula>
    </cfRule>
    <cfRule type="cellIs" dxfId="3044" priority="304" operator="greaterThan">
      <formula>0.00016</formula>
    </cfRule>
  </conditionalFormatting>
  <conditionalFormatting sqref="AC90:AC103">
    <cfRule type="cellIs" dxfId="3043" priority="297" operator="lessThan">
      <formula>-0.0001</formula>
    </cfRule>
    <cfRule type="cellIs" dxfId="3042" priority="298" operator="greaterThan">
      <formula>0.00016</formula>
    </cfRule>
  </conditionalFormatting>
  <conditionalFormatting sqref="AC90:AC103">
    <cfRule type="cellIs" dxfId="3041" priority="291" operator="lessThan">
      <formula>-0.0001</formula>
    </cfRule>
    <cfRule type="cellIs" dxfId="3040" priority="292" operator="greaterThan">
      <formula>0.00016</formula>
    </cfRule>
  </conditionalFormatting>
  <conditionalFormatting sqref="AC90:AC103">
    <cfRule type="cellIs" dxfId="3039" priority="225" operator="lessThan">
      <formula>-0.0001</formula>
    </cfRule>
    <cfRule type="cellIs" dxfId="3038" priority="226" operator="greaterThan">
      <formula>0.00016</formula>
    </cfRule>
  </conditionalFormatting>
  <conditionalFormatting sqref="AC90:AC103">
    <cfRule type="cellIs" dxfId="3037" priority="315" operator="lessThan">
      <formula>-0.0001</formula>
    </cfRule>
    <cfRule type="cellIs" dxfId="3036" priority="316" operator="greaterThan">
      <formula>0.00016</formula>
    </cfRule>
  </conditionalFormatting>
  <conditionalFormatting sqref="AC90:AC103">
    <cfRule type="cellIs" dxfId="3035" priority="313" operator="lessThan">
      <formula>-0.0001</formula>
    </cfRule>
    <cfRule type="cellIs" dxfId="3034" priority="314" operator="greaterThan">
      <formula>0.00016</formula>
    </cfRule>
  </conditionalFormatting>
  <conditionalFormatting sqref="AC90:AC103">
    <cfRule type="cellIs" dxfId="3033" priority="309" operator="lessThan">
      <formula>-0.0001</formula>
    </cfRule>
    <cfRule type="cellIs" dxfId="3032" priority="310" operator="greaterThan">
      <formula>0.00016</formula>
    </cfRule>
  </conditionalFormatting>
  <conditionalFormatting sqref="AC90:AC103">
    <cfRule type="cellIs" dxfId="3031" priority="307" operator="lessThan">
      <formula>-0.0001</formula>
    </cfRule>
    <cfRule type="cellIs" dxfId="3030" priority="308" operator="greaterThan">
      <formula>0.00016</formula>
    </cfRule>
  </conditionalFormatting>
  <conditionalFormatting sqref="AC90:AC103">
    <cfRule type="cellIs" dxfId="3029" priority="305" operator="lessThan">
      <formula>-0.0001</formula>
    </cfRule>
    <cfRule type="cellIs" dxfId="3028" priority="306" operator="greaterThan">
      <formula>0.00016</formula>
    </cfRule>
  </conditionalFormatting>
  <conditionalFormatting sqref="AC90:AC103">
    <cfRule type="cellIs" dxfId="3027" priority="301" operator="lessThan">
      <formula>-0.0001</formula>
    </cfRule>
    <cfRule type="cellIs" dxfId="3026" priority="302" operator="greaterThan">
      <formula>0.00016</formula>
    </cfRule>
  </conditionalFormatting>
  <conditionalFormatting sqref="AC90:AC103">
    <cfRule type="cellIs" dxfId="3025" priority="299" operator="lessThan">
      <formula>-0.0001</formula>
    </cfRule>
    <cfRule type="cellIs" dxfId="3024" priority="300" operator="greaterThan">
      <formula>0.00016</formula>
    </cfRule>
  </conditionalFormatting>
  <conditionalFormatting sqref="AC90:AC103">
    <cfRule type="cellIs" dxfId="3023" priority="295" operator="lessThan">
      <formula>-0.0001</formula>
    </cfRule>
    <cfRule type="cellIs" dxfId="3022" priority="296" operator="greaterThan">
      <formula>0.00016</formula>
    </cfRule>
  </conditionalFormatting>
  <conditionalFormatting sqref="AC90:AC103">
    <cfRule type="cellIs" dxfId="3021" priority="293" operator="lessThan">
      <formula>-0.0001</formula>
    </cfRule>
    <cfRule type="cellIs" dxfId="3020" priority="294" operator="greaterThan">
      <formula>0.00016</formula>
    </cfRule>
  </conditionalFormatting>
  <conditionalFormatting sqref="AC90:AC103">
    <cfRule type="cellIs" dxfId="3019" priority="289" operator="lessThan">
      <formula>-0.0001</formula>
    </cfRule>
    <cfRule type="cellIs" dxfId="3018" priority="290" operator="greaterThan">
      <formula>0.00016</formula>
    </cfRule>
  </conditionalFormatting>
  <conditionalFormatting sqref="AC90:AC103">
    <cfRule type="cellIs" dxfId="3017" priority="287" operator="lessThan">
      <formula>-0.0001</formula>
    </cfRule>
    <cfRule type="cellIs" dxfId="3016" priority="288" operator="greaterThan">
      <formula>0.00016</formula>
    </cfRule>
  </conditionalFormatting>
  <conditionalFormatting sqref="AC90:AC103">
    <cfRule type="cellIs" dxfId="3015" priority="285" operator="lessThan">
      <formula>-0.0001</formula>
    </cfRule>
    <cfRule type="cellIs" dxfId="3014" priority="286" operator="greaterThan">
      <formula>0.00016</formula>
    </cfRule>
  </conditionalFormatting>
  <conditionalFormatting sqref="AC90:AC103">
    <cfRule type="cellIs" dxfId="3013" priority="283" operator="lessThan">
      <formula>-0.0001</formula>
    </cfRule>
    <cfRule type="cellIs" dxfId="3012" priority="284" operator="greaterThan">
      <formula>0.00016</formula>
    </cfRule>
  </conditionalFormatting>
  <conditionalFormatting sqref="AC90:AC103">
    <cfRule type="cellIs" dxfId="3011" priority="281" operator="lessThan">
      <formula>-0.0001</formula>
    </cfRule>
    <cfRule type="cellIs" dxfId="3010" priority="282" operator="greaterThan">
      <formula>0.00016</formula>
    </cfRule>
  </conditionalFormatting>
  <conditionalFormatting sqref="AC90:AC103">
    <cfRule type="cellIs" dxfId="3009" priority="279" operator="lessThan">
      <formula>-0.0001</formula>
    </cfRule>
    <cfRule type="cellIs" dxfId="3008" priority="280" operator="greaterThan">
      <formula>0.00016</formula>
    </cfRule>
  </conditionalFormatting>
  <conditionalFormatting sqref="AC90:AC103">
    <cfRule type="cellIs" dxfId="3007" priority="277" operator="lessThan">
      <formula>-0.0001</formula>
    </cfRule>
    <cfRule type="cellIs" dxfId="3006" priority="278" operator="greaterThan">
      <formula>0.00016</formula>
    </cfRule>
  </conditionalFormatting>
  <conditionalFormatting sqref="AC90:AC103">
    <cfRule type="cellIs" dxfId="3005" priority="275" operator="lessThan">
      <formula>-0.0001</formula>
    </cfRule>
    <cfRule type="cellIs" dxfId="3004" priority="276" operator="greaterThan">
      <formula>0.00016</formula>
    </cfRule>
  </conditionalFormatting>
  <conditionalFormatting sqref="AC90:AC103">
    <cfRule type="cellIs" dxfId="3003" priority="273" operator="lessThan">
      <formula>-0.0001</formula>
    </cfRule>
    <cfRule type="cellIs" dxfId="3002" priority="274" operator="greaterThan">
      <formula>0.00016</formula>
    </cfRule>
  </conditionalFormatting>
  <conditionalFormatting sqref="AC90:AC103">
    <cfRule type="cellIs" dxfId="3001" priority="271" operator="lessThan">
      <formula>-0.0001</formula>
    </cfRule>
    <cfRule type="cellIs" dxfId="3000" priority="272" operator="greaterThan">
      <formula>0.00016</formula>
    </cfRule>
  </conditionalFormatting>
  <conditionalFormatting sqref="AC90:AC103">
    <cfRule type="cellIs" dxfId="2999" priority="269" operator="lessThan">
      <formula>-0.0001</formula>
    </cfRule>
    <cfRule type="cellIs" dxfId="2998" priority="270" operator="greaterThan">
      <formula>0.00016</formula>
    </cfRule>
  </conditionalFormatting>
  <conditionalFormatting sqref="AC90:AC103">
    <cfRule type="cellIs" dxfId="2997" priority="267" operator="lessThan">
      <formula>-0.0001</formula>
    </cfRule>
    <cfRule type="cellIs" dxfId="2996" priority="268" operator="greaterThan">
      <formula>0.00016</formula>
    </cfRule>
  </conditionalFormatting>
  <conditionalFormatting sqref="AC90:AC103">
    <cfRule type="cellIs" dxfId="2995" priority="265" operator="lessThan">
      <formula>-0.0001</formula>
    </cfRule>
    <cfRule type="cellIs" dxfId="2994" priority="266" operator="greaterThan">
      <formula>0.00016</formula>
    </cfRule>
  </conditionalFormatting>
  <conditionalFormatting sqref="AC90:AC103">
    <cfRule type="cellIs" dxfId="2993" priority="263" operator="lessThan">
      <formula>-0.0001</formula>
    </cfRule>
    <cfRule type="cellIs" dxfId="2992" priority="264" operator="greaterThan">
      <formula>0.00016</formula>
    </cfRule>
  </conditionalFormatting>
  <conditionalFormatting sqref="AC90:AC103">
    <cfRule type="cellIs" dxfId="2991" priority="255" operator="lessThan">
      <formula>-0.0001</formula>
    </cfRule>
    <cfRule type="cellIs" dxfId="2990" priority="256" operator="greaterThan">
      <formula>0.00016</formula>
    </cfRule>
  </conditionalFormatting>
  <conditionalFormatting sqref="AC90:AC103">
    <cfRule type="cellIs" dxfId="2989" priority="261" operator="lessThan">
      <formula>-0.0001</formula>
    </cfRule>
    <cfRule type="cellIs" dxfId="2988" priority="262" operator="greaterThan">
      <formula>0.00016</formula>
    </cfRule>
  </conditionalFormatting>
  <conditionalFormatting sqref="AC90:AC103">
    <cfRule type="cellIs" dxfId="2987" priority="259" operator="lessThan">
      <formula>-0.0001</formula>
    </cfRule>
    <cfRule type="cellIs" dxfId="2986" priority="260" operator="greaterThan">
      <formula>0.00016</formula>
    </cfRule>
  </conditionalFormatting>
  <conditionalFormatting sqref="AC90:AC103">
    <cfRule type="cellIs" dxfId="2985" priority="257" operator="lessThan">
      <formula>-0.0001</formula>
    </cfRule>
    <cfRule type="cellIs" dxfId="2984" priority="258" operator="greaterThan">
      <formula>0.00016</formula>
    </cfRule>
  </conditionalFormatting>
  <conditionalFormatting sqref="AC90:AC103">
    <cfRule type="cellIs" dxfId="2983" priority="253" operator="lessThan">
      <formula>-0.0001</formula>
    </cfRule>
    <cfRule type="cellIs" dxfId="2982" priority="254" operator="greaterThan">
      <formula>0.00016</formula>
    </cfRule>
  </conditionalFormatting>
  <conditionalFormatting sqref="AC90:AC103">
    <cfRule type="cellIs" dxfId="2981" priority="251" operator="lessThan">
      <formula>-0.0001</formula>
    </cfRule>
    <cfRule type="cellIs" dxfId="2980" priority="252" operator="greaterThan">
      <formula>0.00016</formula>
    </cfRule>
  </conditionalFormatting>
  <conditionalFormatting sqref="AC90:AC103">
    <cfRule type="cellIs" dxfId="2979" priority="249" operator="lessThan">
      <formula>-0.0001</formula>
    </cfRule>
    <cfRule type="cellIs" dxfId="2978" priority="250" operator="greaterThan">
      <formula>0.00016</formula>
    </cfRule>
  </conditionalFormatting>
  <conditionalFormatting sqref="AC90:AC103">
    <cfRule type="cellIs" dxfId="2977" priority="247" operator="lessThan">
      <formula>-0.0001</formula>
    </cfRule>
    <cfRule type="cellIs" dxfId="2976" priority="248" operator="greaterThan">
      <formula>0.00016</formula>
    </cfRule>
  </conditionalFormatting>
  <conditionalFormatting sqref="AC90:AC103">
    <cfRule type="cellIs" dxfId="2975" priority="239" operator="lessThan">
      <formula>-0.0001</formula>
    </cfRule>
    <cfRule type="cellIs" dxfId="2974" priority="240" operator="greaterThan">
      <formula>0.00016</formula>
    </cfRule>
  </conditionalFormatting>
  <conditionalFormatting sqref="AC90:AC103">
    <cfRule type="cellIs" dxfId="2973" priority="245" operator="lessThan">
      <formula>-0.0001</formula>
    </cfRule>
    <cfRule type="cellIs" dxfId="2972" priority="246" operator="greaterThan">
      <formula>0.00016</formula>
    </cfRule>
  </conditionalFormatting>
  <conditionalFormatting sqref="AC90:AC103">
    <cfRule type="cellIs" dxfId="2971" priority="243" operator="lessThan">
      <formula>-0.0001</formula>
    </cfRule>
    <cfRule type="cellIs" dxfId="2970" priority="244" operator="greaterThan">
      <formula>0.00016</formula>
    </cfRule>
  </conditionalFormatting>
  <conditionalFormatting sqref="AC90:AC103">
    <cfRule type="cellIs" dxfId="2969" priority="241" operator="lessThan">
      <formula>-0.0001</formula>
    </cfRule>
    <cfRule type="cellIs" dxfId="2968" priority="242" operator="greaterThan">
      <formula>0.00016</formula>
    </cfRule>
  </conditionalFormatting>
  <conditionalFormatting sqref="AC90:AC103">
    <cfRule type="cellIs" dxfId="2967" priority="237" operator="lessThan">
      <formula>-0.0001</formula>
    </cfRule>
    <cfRule type="cellIs" dxfId="2966" priority="238" operator="greaterThan">
      <formula>0.00016</formula>
    </cfRule>
  </conditionalFormatting>
  <conditionalFormatting sqref="AC90:AC103">
    <cfRule type="cellIs" dxfId="2965" priority="235" operator="lessThan">
      <formula>-0.0001</formula>
    </cfRule>
    <cfRule type="cellIs" dxfId="2964" priority="236" operator="greaterThan">
      <formula>0.00016</formula>
    </cfRule>
  </conditionalFormatting>
  <conditionalFormatting sqref="AC90:AC103">
    <cfRule type="cellIs" dxfId="2963" priority="233" operator="lessThan">
      <formula>-0.0001</formula>
    </cfRule>
    <cfRule type="cellIs" dxfId="2962" priority="234" operator="greaterThan">
      <formula>0.00016</formula>
    </cfRule>
  </conditionalFormatting>
  <conditionalFormatting sqref="AC90:AC103">
    <cfRule type="cellIs" dxfId="2961" priority="231" operator="lessThan">
      <formula>-0.0001</formula>
    </cfRule>
    <cfRule type="cellIs" dxfId="2960" priority="232" operator="greaterThan">
      <formula>0.00016</formula>
    </cfRule>
  </conditionalFormatting>
  <conditionalFormatting sqref="AC90:AC103">
    <cfRule type="cellIs" dxfId="2959" priority="229" operator="lessThan">
      <formula>-0.0001</formula>
    </cfRule>
    <cfRule type="cellIs" dxfId="2958" priority="230" operator="greaterThan">
      <formula>0.00016</formula>
    </cfRule>
  </conditionalFormatting>
  <conditionalFormatting sqref="AC90:AC103">
    <cfRule type="cellIs" dxfId="2957" priority="227" operator="lessThan">
      <formula>-0.0001</formula>
    </cfRule>
    <cfRule type="cellIs" dxfId="2956" priority="228" operator="greaterThan">
      <formula>0.00016</formula>
    </cfRule>
  </conditionalFormatting>
  <conditionalFormatting sqref="N43">
    <cfRule type="cellIs" dxfId="2955" priority="186" operator="greaterThan">
      <formula>P43</formula>
    </cfRule>
  </conditionalFormatting>
  <conditionalFormatting sqref="N62">
    <cfRule type="cellIs" dxfId="2954" priority="167" operator="greaterThan">
      <formula>P62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104"/>
  <sheetViews>
    <sheetView topLeftCell="A2" workbookViewId="0">
      <selection activeCell="P45" sqref="P45"/>
    </sheetView>
  </sheetViews>
  <sheetFormatPr defaultRowHeight="15" x14ac:dyDescent="0.25"/>
  <cols>
    <col min="1" max="1" width="2.42578125" customWidth="1"/>
    <col min="2" max="2" width="9.42578125" style="8" customWidth="1"/>
    <col min="3" max="3" width="33.85546875" customWidth="1"/>
    <col min="4" max="4" width="5.85546875" customWidth="1"/>
    <col min="8" max="8" width="23.140625" customWidth="1"/>
    <col min="9" max="9" width="9.140625" hidden="1" customWidth="1"/>
    <col min="10" max="10" width="11.5703125" hidden="1" customWidth="1"/>
    <col min="11" max="11" width="7.5703125" style="13" customWidth="1"/>
    <col min="12" max="12" width="6.28515625" style="30" customWidth="1"/>
    <col min="13" max="13" width="6.85546875" style="30" customWidth="1"/>
    <col min="14" max="14" width="7" style="6" customWidth="1"/>
    <col min="15" max="15" width="5.7109375" style="6" customWidth="1"/>
    <col min="16" max="16" width="6.7109375" customWidth="1"/>
    <col min="17" max="18" width="5.85546875" customWidth="1"/>
    <col min="19" max="21" width="6.140625" customWidth="1"/>
    <col min="22" max="23" width="6" customWidth="1"/>
    <col min="24" max="25" width="5.85546875" customWidth="1"/>
    <col min="26" max="27" width="6.5703125" customWidth="1"/>
    <col min="28" max="28" width="6" customWidth="1"/>
    <col min="29" max="30" width="5.85546875" customWidth="1"/>
    <col min="31" max="31" width="6.7109375" customWidth="1"/>
    <col min="32" max="33" width="6.140625" customWidth="1"/>
    <col min="34" max="34" width="5.85546875" customWidth="1"/>
    <col min="35" max="35" width="6" customWidth="1"/>
    <col min="36" max="37" width="6.5703125" customWidth="1"/>
  </cols>
  <sheetData>
    <row r="1" spans="2:23" ht="15.75" hidden="1" customHeight="1" thickBot="1" x14ac:dyDescent="0.3"/>
    <row r="2" spans="2:23" ht="15.75" customHeight="1" thickBot="1" x14ac:dyDescent="0.3"/>
    <row r="3" spans="2:23" ht="15.75" thickBot="1" x14ac:dyDescent="0.3">
      <c r="C3" s="4" t="s">
        <v>198</v>
      </c>
    </row>
    <row r="4" spans="2:23" s="1" customFormat="1" x14ac:dyDescent="0.25">
      <c r="B4" s="45"/>
      <c r="C4" s="46"/>
      <c r="L4" s="47"/>
      <c r="M4" s="47"/>
      <c r="N4" s="7"/>
      <c r="O4" s="7"/>
    </row>
    <row r="5" spans="2:23" s="48" customFormat="1" x14ac:dyDescent="0.25">
      <c r="B5" s="49"/>
      <c r="C5" s="50" t="s">
        <v>186</v>
      </c>
      <c r="L5" s="51"/>
      <c r="M5" s="51"/>
      <c r="N5" s="52"/>
      <c r="O5" s="52"/>
    </row>
    <row r="6" spans="2:23" s="48" customFormat="1" x14ac:dyDescent="0.25">
      <c r="B6" s="49"/>
      <c r="C6" s="50"/>
      <c r="L6" s="51"/>
      <c r="M6" s="51"/>
      <c r="N6" s="52"/>
      <c r="O6" s="52"/>
    </row>
    <row r="7" spans="2:23" s="165" customFormat="1" ht="15.75" thickBot="1" x14ac:dyDescent="0.3">
      <c r="B7" s="166"/>
      <c r="C7" s="167" t="s">
        <v>202</v>
      </c>
      <c r="L7" s="168"/>
      <c r="M7" s="168"/>
      <c r="N7" s="169"/>
      <c r="O7" s="169"/>
    </row>
    <row r="8" spans="2:23" ht="15.75" thickBot="1" x14ac:dyDescent="0.3">
      <c r="N8" s="554">
        <v>42383</v>
      </c>
      <c r="O8" s="599"/>
      <c r="P8" s="554">
        <v>42135</v>
      </c>
      <c r="Q8" s="599"/>
      <c r="R8" s="554">
        <v>42114</v>
      </c>
      <c r="S8" s="555"/>
      <c r="T8" s="554">
        <v>42107</v>
      </c>
      <c r="U8" s="555"/>
      <c r="V8" s="554">
        <v>42102</v>
      </c>
      <c r="W8" s="606"/>
    </row>
    <row r="9" spans="2:23" ht="23.25" thickBot="1" x14ac:dyDescent="0.3">
      <c r="B9" s="136" t="s">
        <v>3</v>
      </c>
      <c r="C9" s="589" t="s">
        <v>183</v>
      </c>
      <c r="D9" s="590"/>
      <c r="E9" s="590"/>
      <c r="F9" s="590"/>
      <c r="G9" s="590"/>
      <c r="H9" s="591"/>
      <c r="I9" s="160"/>
      <c r="J9" s="160"/>
      <c r="K9" s="138" t="s">
        <v>14</v>
      </c>
      <c r="L9" s="139" t="s">
        <v>16</v>
      </c>
      <c r="M9" s="71"/>
      <c r="N9" s="250" t="s">
        <v>226</v>
      </c>
      <c r="O9" s="251" t="s">
        <v>225</v>
      </c>
      <c r="P9" s="250" t="s">
        <v>226</v>
      </c>
      <c r="Q9" s="251" t="s">
        <v>225</v>
      </c>
      <c r="R9" s="250" t="s">
        <v>226</v>
      </c>
      <c r="S9" s="251" t="s">
        <v>225</v>
      </c>
      <c r="T9" s="250" t="s">
        <v>226</v>
      </c>
      <c r="U9" s="251" t="s">
        <v>225</v>
      </c>
      <c r="V9" s="250" t="s">
        <v>226</v>
      </c>
      <c r="W9" s="251" t="s">
        <v>225</v>
      </c>
    </row>
    <row r="10" spans="2:23" s="12" customFormat="1" ht="11.25" x14ac:dyDescent="0.2">
      <c r="B10" s="164" t="s">
        <v>15</v>
      </c>
      <c r="C10" s="158"/>
      <c r="D10" s="158"/>
      <c r="E10" s="159"/>
      <c r="F10" s="159"/>
      <c r="G10" s="159"/>
      <c r="H10" s="159"/>
      <c r="I10" s="159"/>
      <c r="J10" s="161"/>
      <c r="K10" s="162" t="s">
        <v>32</v>
      </c>
      <c r="L10" s="163"/>
      <c r="M10" s="72"/>
      <c r="N10" s="220"/>
      <c r="O10" s="221"/>
      <c r="P10" s="220"/>
      <c r="Q10" s="221"/>
      <c r="R10" s="220"/>
      <c r="S10" s="221"/>
      <c r="T10" s="220"/>
      <c r="U10" s="221"/>
      <c r="V10" s="220"/>
      <c r="W10" s="221"/>
    </row>
    <row r="11" spans="2:23" s="37" customFormat="1" ht="11.25" customHeight="1" x14ac:dyDescent="0.25">
      <c r="B11" s="592" t="s">
        <v>182</v>
      </c>
      <c r="C11" s="593"/>
      <c r="D11" s="593"/>
      <c r="E11" s="593"/>
      <c r="F11" s="593"/>
      <c r="G11" s="593"/>
      <c r="H11" s="593"/>
      <c r="I11" s="593"/>
      <c r="J11" s="593"/>
      <c r="K11" s="593"/>
      <c r="L11" s="594"/>
      <c r="M11" s="98"/>
      <c r="N11" s="210"/>
      <c r="O11" s="211"/>
      <c r="P11" s="210"/>
      <c r="Q11" s="211"/>
      <c r="R11" s="210"/>
      <c r="S11" s="211"/>
      <c r="T11" s="210"/>
      <c r="U11" s="211"/>
      <c r="V11" s="210"/>
      <c r="W11" s="211"/>
    </row>
    <row r="12" spans="2:23" s="10" customFormat="1" ht="31.5" customHeight="1" x14ac:dyDescent="0.25">
      <c r="B12" s="33" t="s">
        <v>83</v>
      </c>
      <c r="C12" s="324" t="s">
        <v>82</v>
      </c>
      <c r="D12" s="18"/>
      <c r="E12" s="595" t="s">
        <v>84</v>
      </c>
      <c r="F12" s="595"/>
      <c r="G12" s="595"/>
      <c r="H12" s="595"/>
      <c r="I12" s="595"/>
      <c r="J12" s="595"/>
      <c r="K12" s="321">
        <v>27</v>
      </c>
      <c r="L12" s="44" t="s">
        <v>8</v>
      </c>
      <c r="M12" s="73"/>
      <c r="N12" s="212"/>
      <c r="O12" s="213"/>
      <c r="P12" s="212"/>
      <c r="Q12" s="213"/>
      <c r="R12" s="212"/>
      <c r="S12" s="213"/>
      <c r="T12" s="212"/>
      <c r="U12" s="213"/>
      <c r="V12" s="212"/>
      <c r="W12" s="213"/>
    </row>
    <row r="13" spans="2:23" s="10" customFormat="1" ht="30" customHeight="1" x14ac:dyDescent="0.25">
      <c r="B13" s="33" t="s">
        <v>188</v>
      </c>
      <c r="C13" s="324" t="s">
        <v>187</v>
      </c>
      <c r="D13" s="18"/>
      <c r="E13" s="596" t="s">
        <v>84</v>
      </c>
      <c r="F13" s="597"/>
      <c r="G13" s="597"/>
      <c r="H13" s="597"/>
      <c r="I13" s="597"/>
      <c r="J13" s="598"/>
      <c r="K13" s="321">
        <v>8</v>
      </c>
      <c r="L13" s="44" t="s">
        <v>12</v>
      </c>
      <c r="M13" s="73"/>
      <c r="N13" s="212"/>
      <c r="O13" s="213"/>
      <c r="P13" s="212"/>
      <c r="Q13" s="213"/>
      <c r="R13" s="212"/>
      <c r="S13" s="213"/>
      <c r="T13" s="212"/>
      <c r="U13" s="213"/>
      <c r="V13" s="212"/>
      <c r="W13" s="213"/>
    </row>
    <row r="14" spans="2:23" s="199" customFormat="1" ht="20.25" customHeight="1" thickBot="1" x14ac:dyDescent="0.3">
      <c r="B14" s="193"/>
      <c r="C14" s="587" t="s">
        <v>220</v>
      </c>
      <c r="D14" s="588"/>
      <c r="E14" s="588"/>
      <c r="F14" s="588"/>
      <c r="G14" s="588"/>
      <c r="H14" s="588"/>
      <c r="I14" s="194"/>
      <c r="J14" s="195"/>
      <c r="K14" s="196"/>
      <c r="L14" s="197"/>
      <c r="M14" s="198"/>
      <c r="N14" s="222"/>
      <c r="O14" s="223"/>
      <c r="P14" s="222"/>
      <c r="Q14" s="223"/>
      <c r="R14" s="222"/>
      <c r="S14" s="223"/>
      <c r="T14" s="222"/>
      <c r="U14" s="223"/>
      <c r="V14" s="222"/>
      <c r="W14" s="223"/>
    </row>
    <row r="15" spans="2:23" s="10" customFormat="1" ht="20.25" customHeight="1" x14ac:dyDescent="0.25">
      <c r="B15" s="33" t="s">
        <v>189</v>
      </c>
      <c r="C15" s="324" t="s">
        <v>201</v>
      </c>
      <c r="D15" s="21"/>
      <c r="E15" s="584" t="s">
        <v>85</v>
      </c>
      <c r="F15" s="584"/>
      <c r="G15" s="584"/>
      <c r="H15" s="584"/>
      <c r="I15" s="584"/>
      <c r="J15" s="584"/>
      <c r="K15" s="321">
        <v>13</v>
      </c>
      <c r="L15" s="44" t="s">
        <v>12</v>
      </c>
      <c r="M15" s="73"/>
      <c r="N15" s="228">
        <v>0</v>
      </c>
      <c r="O15" s="229">
        <v>0</v>
      </c>
      <c r="P15" s="228">
        <v>0</v>
      </c>
      <c r="Q15" s="229">
        <v>0</v>
      </c>
      <c r="R15" s="228">
        <v>0</v>
      </c>
      <c r="S15" s="229">
        <v>0</v>
      </c>
      <c r="T15" s="228">
        <v>0</v>
      </c>
      <c r="U15" s="229">
        <v>0</v>
      </c>
      <c r="V15" s="228">
        <v>0</v>
      </c>
      <c r="W15" s="229">
        <v>0</v>
      </c>
    </row>
    <row r="16" spans="2:23" s="10" customFormat="1" ht="16.5" customHeight="1" x14ac:dyDescent="0.25">
      <c r="B16" s="33" t="s">
        <v>86</v>
      </c>
      <c r="C16" s="324" t="s">
        <v>87</v>
      </c>
      <c r="D16" s="93"/>
      <c r="E16" s="603" t="s">
        <v>26</v>
      </c>
      <c r="F16" s="603"/>
      <c r="G16" s="603"/>
      <c r="H16" s="603"/>
      <c r="I16" s="603"/>
      <c r="J16" s="603"/>
      <c r="K16" s="321">
        <v>5.9999999999999929</v>
      </c>
      <c r="L16" s="44" t="s">
        <v>10</v>
      </c>
      <c r="M16" s="73"/>
      <c r="N16" s="228">
        <v>0</v>
      </c>
      <c r="O16" s="231">
        <v>0</v>
      </c>
      <c r="P16" s="228">
        <v>0</v>
      </c>
      <c r="Q16" s="231">
        <v>0</v>
      </c>
      <c r="R16" s="228">
        <v>0</v>
      </c>
      <c r="S16" s="231">
        <v>0</v>
      </c>
      <c r="T16" s="230">
        <v>0</v>
      </c>
      <c r="U16" s="231">
        <v>0</v>
      </c>
      <c r="V16" s="230">
        <v>0</v>
      </c>
      <c r="W16" s="231">
        <v>0</v>
      </c>
    </row>
    <row r="17" spans="2:23" s="10" customFormat="1" ht="26.25" customHeight="1" x14ac:dyDescent="0.25">
      <c r="B17" s="33" t="s">
        <v>90</v>
      </c>
      <c r="C17" s="324" t="s">
        <v>89</v>
      </c>
      <c r="D17" s="92"/>
      <c r="E17" s="603" t="s">
        <v>236</v>
      </c>
      <c r="F17" s="603"/>
      <c r="G17" s="603"/>
      <c r="H17" s="603"/>
      <c r="I17" s="603"/>
      <c r="J17" s="603"/>
      <c r="K17" s="321">
        <v>64</v>
      </c>
      <c r="L17" s="44" t="s">
        <v>91</v>
      </c>
      <c r="M17" s="185"/>
      <c r="N17" s="232">
        <v>37</v>
      </c>
      <c r="O17" s="231">
        <v>0</v>
      </c>
      <c r="P17" s="232">
        <v>37</v>
      </c>
      <c r="Q17" s="231">
        <v>0</v>
      </c>
      <c r="R17" s="232">
        <v>37</v>
      </c>
      <c r="S17" s="231">
        <v>0</v>
      </c>
      <c r="T17" s="232">
        <v>37</v>
      </c>
      <c r="U17" s="231">
        <v>0</v>
      </c>
      <c r="V17" s="232">
        <v>30</v>
      </c>
      <c r="W17" s="231">
        <v>0</v>
      </c>
    </row>
    <row r="18" spans="2:23" s="10" customFormat="1" ht="30" customHeight="1" x14ac:dyDescent="0.25">
      <c r="B18" s="33" t="s">
        <v>93</v>
      </c>
      <c r="C18" s="324" t="s">
        <v>94</v>
      </c>
      <c r="D18" s="93"/>
      <c r="E18" s="603" t="s">
        <v>26</v>
      </c>
      <c r="F18" s="603"/>
      <c r="G18" s="603"/>
      <c r="H18" s="603"/>
      <c r="I18" s="603"/>
      <c r="J18" s="603"/>
      <c r="K18" s="321">
        <v>20</v>
      </c>
      <c r="L18" s="44" t="s">
        <v>10</v>
      </c>
      <c r="M18" s="73"/>
      <c r="N18" s="228">
        <v>0</v>
      </c>
      <c r="O18" s="233">
        <v>0</v>
      </c>
      <c r="P18" s="228">
        <v>0</v>
      </c>
      <c r="Q18" s="233">
        <v>0</v>
      </c>
      <c r="R18" s="228">
        <v>0</v>
      </c>
      <c r="S18" s="233">
        <v>0</v>
      </c>
      <c r="T18" s="230">
        <v>0</v>
      </c>
      <c r="U18" s="233">
        <v>0</v>
      </c>
      <c r="V18" s="230">
        <v>0</v>
      </c>
      <c r="W18" s="233">
        <v>0</v>
      </c>
    </row>
    <row r="19" spans="2:23" s="10" customFormat="1" ht="26.25" customHeight="1" x14ac:dyDescent="0.25">
      <c r="B19" s="33" t="s">
        <v>95</v>
      </c>
      <c r="C19" s="324" t="s">
        <v>96</v>
      </c>
      <c r="D19" s="92"/>
      <c r="E19" s="578" t="s">
        <v>239</v>
      </c>
      <c r="F19" s="578"/>
      <c r="G19" s="578"/>
      <c r="H19" s="578"/>
      <c r="I19" s="578"/>
      <c r="J19" s="578"/>
      <c r="K19" s="321">
        <v>228</v>
      </c>
      <c r="L19" s="44" t="s">
        <v>91</v>
      </c>
      <c r="M19" s="73"/>
      <c r="N19" s="228">
        <v>20</v>
      </c>
      <c r="O19" s="233">
        <v>0</v>
      </c>
      <c r="P19" s="228">
        <v>20</v>
      </c>
      <c r="Q19" s="233">
        <v>0</v>
      </c>
      <c r="R19" s="228">
        <v>20</v>
      </c>
      <c r="S19" s="233">
        <v>0</v>
      </c>
      <c r="T19" s="230">
        <v>11</v>
      </c>
      <c r="U19" s="233">
        <v>0</v>
      </c>
      <c r="V19" s="230">
        <v>0</v>
      </c>
      <c r="W19" s="233">
        <v>0</v>
      </c>
    </row>
    <row r="20" spans="2:23" s="10" customFormat="1" ht="11.25" customHeight="1" x14ac:dyDescent="0.25">
      <c r="B20" s="33" t="s">
        <v>98</v>
      </c>
      <c r="C20" s="324" t="s">
        <v>97</v>
      </c>
      <c r="D20" s="93"/>
      <c r="E20" s="603" t="s">
        <v>26</v>
      </c>
      <c r="F20" s="603"/>
      <c r="G20" s="603"/>
      <c r="H20" s="603"/>
      <c r="I20" s="603"/>
      <c r="J20" s="603"/>
      <c r="K20" s="321">
        <v>5.9999999999999432</v>
      </c>
      <c r="L20" s="44" t="s">
        <v>10</v>
      </c>
      <c r="M20" s="73"/>
      <c r="N20" s="232">
        <v>0</v>
      </c>
      <c r="O20" s="233">
        <v>0</v>
      </c>
      <c r="P20" s="232">
        <v>0</v>
      </c>
      <c r="Q20" s="233">
        <v>0</v>
      </c>
      <c r="R20" s="232">
        <v>0</v>
      </c>
      <c r="S20" s="233">
        <v>0</v>
      </c>
      <c r="T20" s="230">
        <v>0</v>
      </c>
      <c r="U20" s="233">
        <v>0</v>
      </c>
      <c r="V20" s="230">
        <v>0</v>
      </c>
      <c r="W20" s="233">
        <v>0</v>
      </c>
    </row>
    <row r="21" spans="2:23" s="10" customFormat="1" ht="23.25" customHeight="1" x14ac:dyDescent="0.25">
      <c r="B21" s="33" t="s">
        <v>100</v>
      </c>
      <c r="C21" s="324" t="s">
        <v>99</v>
      </c>
      <c r="D21" s="93"/>
      <c r="E21" s="603" t="s">
        <v>26</v>
      </c>
      <c r="F21" s="603"/>
      <c r="G21" s="603"/>
      <c r="H21" s="603"/>
      <c r="I21" s="603"/>
      <c r="J21" s="603"/>
      <c r="K21" s="321">
        <v>234.00000000000006</v>
      </c>
      <c r="L21" s="44" t="s">
        <v>10</v>
      </c>
      <c r="M21" s="73"/>
      <c r="N21" s="228">
        <v>0</v>
      </c>
      <c r="O21" s="233">
        <v>0</v>
      </c>
      <c r="P21" s="228">
        <v>0</v>
      </c>
      <c r="Q21" s="233">
        <v>0</v>
      </c>
      <c r="R21" s="228">
        <v>0</v>
      </c>
      <c r="S21" s="233">
        <v>0</v>
      </c>
      <c r="T21" s="230">
        <v>0</v>
      </c>
      <c r="U21" s="233">
        <v>0</v>
      </c>
      <c r="V21" s="230">
        <v>0</v>
      </c>
      <c r="W21" s="233">
        <v>0</v>
      </c>
    </row>
    <row r="22" spans="2:23" s="10" customFormat="1" ht="17.25" customHeight="1" x14ac:dyDescent="0.25">
      <c r="B22" s="33" t="s">
        <v>102</v>
      </c>
      <c r="C22" s="324" t="s">
        <v>101</v>
      </c>
      <c r="D22" s="93"/>
      <c r="E22" s="603" t="s">
        <v>26</v>
      </c>
      <c r="F22" s="603"/>
      <c r="G22" s="603"/>
      <c r="H22" s="603"/>
      <c r="I22" s="603"/>
      <c r="J22" s="603"/>
      <c r="K22" s="321">
        <v>6</v>
      </c>
      <c r="L22" s="44" t="s">
        <v>10</v>
      </c>
      <c r="M22" s="73"/>
      <c r="N22" s="228">
        <v>0</v>
      </c>
      <c r="O22" s="233">
        <v>0</v>
      </c>
      <c r="P22" s="228">
        <v>0</v>
      </c>
      <c r="Q22" s="233">
        <v>0</v>
      </c>
      <c r="R22" s="228">
        <v>0</v>
      </c>
      <c r="S22" s="233">
        <v>0</v>
      </c>
      <c r="T22" s="230">
        <v>0</v>
      </c>
      <c r="U22" s="233">
        <v>0</v>
      </c>
      <c r="V22" s="230">
        <v>0</v>
      </c>
      <c r="W22" s="233">
        <v>0</v>
      </c>
    </row>
    <row r="23" spans="2:23" s="10" customFormat="1" ht="27.75" customHeight="1" x14ac:dyDescent="0.25">
      <c r="B23" s="33" t="s">
        <v>104</v>
      </c>
      <c r="C23" s="323" t="s">
        <v>103</v>
      </c>
      <c r="D23" s="93"/>
      <c r="E23" s="603" t="s">
        <v>105</v>
      </c>
      <c r="F23" s="603"/>
      <c r="G23" s="603"/>
      <c r="H23" s="603"/>
      <c r="I23" s="603"/>
      <c r="J23" s="603"/>
      <c r="K23" s="321">
        <v>48</v>
      </c>
      <c r="L23" s="44" t="s">
        <v>10</v>
      </c>
      <c r="M23" s="73"/>
      <c r="N23" s="228">
        <v>0</v>
      </c>
      <c r="O23" s="233">
        <v>0</v>
      </c>
      <c r="P23" s="228">
        <v>0</v>
      </c>
      <c r="Q23" s="233">
        <v>0</v>
      </c>
      <c r="R23" s="228">
        <v>0</v>
      </c>
      <c r="S23" s="233">
        <v>0</v>
      </c>
      <c r="T23" s="230">
        <v>0</v>
      </c>
      <c r="U23" s="233">
        <v>0</v>
      </c>
      <c r="V23" s="230">
        <v>0</v>
      </c>
      <c r="W23" s="233">
        <v>0</v>
      </c>
    </row>
    <row r="24" spans="2:23" s="10" customFormat="1" ht="9.75" customHeight="1" x14ac:dyDescent="0.25">
      <c r="B24" s="33" t="s">
        <v>106</v>
      </c>
      <c r="C24" s="321" t="s">
        <v>101</v>
      </c>
      <c r="D24" s="93"/>
      <c r="E24" s="603" t="s">
        <v>26</v>
      </c>
      <c r="F24" s="603"/>
      <c r="G24" s="603"/>
      <c r="H24" s="603"/>
      <c r="I24" s="603"/>
      <c r="J24" s="603"/>
      <c r="K24" s="321">
        <v>6</v>
      </c>
      <c r="L24" s="44" t="s">
        <v>10</v>
      </c>
      <c r="M24" s="73"/>
      <c r="N24" s="228">
        <v>0</v>
      </c>
      <c r="O24" s="233">
        <v>0</v>
      </c>
      <c r="P24" s="228">
        <v>0</v>
      </c>
      <c r="Q24" s="233">
        <v>0</v>
      </c>
      <c r="R24" s="228">
        <v>0</v>
      </c>
      <c r="S24" s="233">
        <v>0</v>
      </c>
      <c r="T24" s="230">
        <v>0</v>
      </c>
      <c r="U24" s="233">
        <v>0</v>
      </c>
      <c r="V24" s="230">
        <v>0</v>
      </c>
      <c r="W24" s="233">
        <v>0</v>
      </c>
    </row>
    <row r="25" spans="2:23" s="10" customFormat="1" ht="29.25" customHeight="1" x14ac:dyDescent="0.25">
      <c r="B25" s="32" t="s">
        <v>108</v>
      </c>
      <c r="C25" s="324" t="s">
        <v>107</v>
      </c>
      <c r="D25" s="93"/>
      <c r="E25" s="603" t="s">
        <v>26</v>
      </c>
      <c r="F25" s="603"/>
      <c r="G25" s="603"/>
      <c r="H25" s="603"/>
      <c r="I25" s="603"/>
      <c r="J25" s="603"/>
      <c r="K25" s="131">
        <v>49</v>
      </c>
      <c r="L25" s="44" t="s">
        <v>10</v>
      </c>
      <c r="M25" s="73"/>
      <c r="N25" s="228">
        <v>0</v>
      </c>
      <c r="O25" s="233">
        <v>0</v>
      </c>
      <c r="P25" s="228">
        <v>0</v>
      </c>
      <c r="Q25" s="233">
        <v>0</v>
      </c>
      <c r="R25" s="228">
        <v>0</v>
      </c>
      <c r="S25" s="233">
        <v>0</v>
      </c>
      <c r="T25" s="230">
        <v>0</v>
      </c>
      <c r="U25" s="233">
        <v>0</v>
      </c>
      <c r="V25" s="230">
        <v>0</v>
      </c>
      <c r="W25" s="233">
        <v>0</v>
      </c>
    </row>
    <row r="26" spans="2:23" s="10" customFormat="1" ht="15" customHeight="1" x14ac:dyDescent="0.25">
      <c r="B26" s="33" t="s">
        <v>109</v>
      </c>
      <c r="C26" s="321" t="s">
        <v>110</v>
      </c>
      <c r="D26" s="93"/>
      <c r="E26" s="578" t="s">
        <v>26</v>
      </c>
      <c r="F26" s="578"/>
      <c r="G26" s="578"/>
      <c r="H26" s="578"/>
      <c r="I26" s="578"/>
      <c r="J26" s="578"/>
      <c r="K26" s="321">
        <v>6</v>
      </c>
      <c r="L26" s="44" t="s">
        <v>10</v>
      </c>
      <c r="M26" s="73"/>
      <c r="N26" s="228">
        <v>0</v>
      </c>
      <c r="O26" s="233">
        <v>0</v>
      </c>
      <c r="P26" s="228">
        <v>0</v>
      </c>
      <c r="Q26" s="233">
        <v>0</v>
      </c>
      <c r="R26" s="228">
        <v>0</v>
      </c>
      <c r="S26" s="233">
        <v>0</v>
      </c>
      <c r="T26" s="230">
        <v>0</v>
      </c>
      <c r="U26" s="233">
        <v>0</v>
      </c>
      <c r="V26" s="230">
        <v>0</v>
      </c>
      <c r="W26" s="233">
        <v>0</v>
      </c>
    </row>
    <row r="27" spans="2:23" s="10" customFormat="1" ht="24.75" customHeight="1" x14ac:dyDescent="0.25">
      <c r="B27" s="33" t="s">
        <v>111</v>
      </c>
      <c r="C27" s="324" t="s">
        <v>178</v>
      </c>
      <c r="D27" s="96"/>
      <c r="E27" s="578" t="s">
        <v>26</v>
      </c>
      <c r="F27" s="578"/>
      <c r="G27" s="578"/>
      <c r="H27" s="578"/>
      <c r="I27" s="578"/>
      <c r="J27" s="578"/>
      <c r="K27" s="321">
        <v>19</v>
      </c>
      <c r="L27" s="44" t="s">
        <v>10</v>
      </c>
      <c r="M27" s="73"/>
      <c r="N27" s="228">
        <v>0</v>
      </c>
      <c r="O27" s="233">
        <v>0</v>
      </c>
      <c r="P27" s="228">
        <v>0</v>
      </c>
      <c r="Q27" s="233">
        <v>0</v>
      </c>
      <c r="R27" s="228">
        <v>0</v>
      </c>
      <c r="S27" s="233">
        <v>0</v>
      </c>
      <c r="T27" s="230">
        <v>0</v>
      </c>
      <c r="U27" s="233">
        <v>0</v>
      </c>
      <c r="V27" s="230">
        <v>0</v>
      </c>
      <c r="W27" s="233">
        <v>0</v>
      </c>
    </row>
    <row r="28" spans="2:23" s="10" customFormat="1" ht="31.5" customHeight="1" thickBot="1" x14ac:dyDescent="0.3">
      <c r="B28" s="33" t="s">
        <v>112</v>
      </c>
      <c r="C28" s="324" t="s">
        <v>179</v>
      </c>
      <c r="D28" s="93"/>
      <c r="E28" s="578" t="s">
        <v>113</v>
      </c>
      <c r="F28" s="578"/>
      <c r="G28" s="578"/>
      <c r="H28" s="578"/>
      <c r="I28" s="578"/>
      <c r="J28" s="578"/>
      <c r="K28" s="321">
        <v>133</v>
      </c>
      <c r="L28" s="44" t="s">
        <v>10</v>
      </c>
      <c r="M28" s="73"/>
      <c r="N28" s="308">
        <v>0</v>
      </c>
      <c r="O28" s="235">
        <v>0</v>
      </c>
      <c r="P28" s="308">
        <v>0</v>
      </c>
      <c r="Q28" s="235">
        <v>0</v>
      </c>
      <c r="R28" s="308">
        <v>0</v>
      </c>
      <c r="S28" s="235">
        <v>0</v>
      </c>
      <c r="T28" s="234">
        <v>0</v>
      </c>
      <c r="U28" s="235">
        <v>0</v>
      </c>
      <c r="V28" s="234">
        <v>0</v>
      </c>
      <c r="W28" s="235">
        <v>0</v>
      </c>
    </row>
    <row r="29" spans="2:23" s="10" customFormat="1" ht="16.5" customHeight="1" thickBot="1" x14ac:dyDescent="0.3">
      <c r="B29" s="224"/>
      <c r="C29" s="225"/>
      <c r="D29" s="226"/>
      <c r="E29" s="320"/>
      <c r="F29" s="320"/>
      <c r="G29" s="320"/>
      <c r="H29" s="320"/>
      <c r="I29" s="320"/>
      <c r="J29" s="320"/>
      <c r="K29" s="320"/>
      <c r="L29" s="227"/>
      <c r="M29" s="73"/>
      <c r="N29" s="242">
        <f>SUM(N15:N28)</f>
        <v>57</v>
      </c>
      <c r="O29" s="237">
        <f>SUM(O14:O27)</f>
        <v>0</v>
      </c>
      <c r="P29" s="242">
        <f>SUM(P15:P28)</f>
        <v>57</v>
      </c>
      <c r="Q29" s="237">
        <f>SUM(Q14:Q27)</f>
        <v>0</v>
      </c>
      <c r="R29" s="242">
        <f>SUM(R15:R28)</f>
        <v>57</v>
      </c>
      <c r="S29" s="237">
        <f>SUM(S14:S27)</f>
        <v>0</v>
      </c>
      <c r="T29" s="236">
        <v>48</v>
      </c>
      <c r="U29" s="237">
        <v>0</v>
      </c>
      <c r="V29" s="236">
        <f>SUM(V14:V27)</f>
        <v>30</v>
      </c>
      <c r="W29" s="237">
        <f>SUM(W14:W27)</f>
        <v>0</v>
      </c>
    </row>
    <row r="30" spans="2:23" s="37" customFormat="1" ht="11.25" customHeight="1" thickBot="1" x14ac:dyDescent="0.3">
      <c r="B30" s="558" t="s">
        <v>160</v>
      </c>
      <c r="C30" s="559"/>
      <c r="D30" s="559"/>
      <c r="E30" s="559"/>
      <c r="F30" s="559"/>
      <c r="G30" s="559"/>
      <c r="H30" s="559"/>
      <c r="I30" s="559"/>
      <c r="J30" s="559"/>
      <c r="K30" s="559"/>
      <c r="L30" s="560"/>
      <c r="M30" s="98"/>
      <c r="N30" s="349"/>
      <c r="O30" s="350"/>
      <c r="P30" s="349"/>
      <c r="Q30" s="350"/>
      <c r="R30" s="349"/>
      <c r="S30" s="350"/>
      <c r="T30" s="349"/>
      <c r="U30" s="350"/>
      <c r="V30" s="349"/>
      <c r="W30" s="350"/>
    </row>
    <row r="31" spans="2:23" s="9" customFormat="1" ht="18.75" customHeight="1" x14ac:dyDescent="0.25">
      <c r="B31" s="33" t="s">
        <v>114</v>
      </c>
      <c r="C31" s="324" t="s">
        <v>204</v>
      </c>
      <c r="D31" s="93"/>
      <c r="E31" s="578" t="s">
        <v>26</v>
      </c>
      <c r="F31" s="578"/>
      <c r="G31" s="578"/>
      <c r="H31" s="578"/>
      <c r="I31" s="578"/>
      <c r="J31" s="578"/>
      <c r="K31" s="321">
        <v>198</v>
      </c>
      <c r="L31" s="44" t="s">
        <v>10</v>
      </c>
      <c r="M31" s="73"/>
      <c r="N31" s="228">
        <v>0</v>
      </c>
      <c r="O31" s="229">
        <v>0</v>
      </c>
      <c r="P31" s="228">
        <v>0</v>
      </c>
      <c r="Q31" s="229">
        <v>0</v>
      </c>
      <c r="R31" s="228">
        <v>0</v>
      </c>
      <c r="S31" s="229">
        <v>0</v>
      </c>
      <c r="T31" s="228">
        <v>0</v>
      </c>
      <c r="U31" s="229">
        <v>0</v>
      </c>
      <c r="V31" s="228">
        <v>0</v>
      </c>
      <c r="W31" s="229">
        <v>0</v>
      </c>
    </row>
    <row r="32" spans="2:23" s="9" customFormat="1" ht="15" customHeight="1" x14ac:dyDescent="0.25">
      <c r="B32" s="32" t="s">
        <v>116</v>
      </c>
      <c r="C32" s="321" t="s">
        <v>115</v>
      </c>
      <c r="D32" s="93"/>
      <c r="E32" s="578" t="s">
        <v>26</v>
      </c>
      <c r="F32" s="578"/>
      <c r="G32" s="578"/>
      <c r="H32" s="578"/>
      <c r="I32" s="578"/>
      <c r="J32" s="578"/>
      <c r="K32" s="321">
        <v>10</v>
      </c>
      <c r="L32" s="44" t="s">
        <v>10</v>
      </c>
      <c r="M32" s="73"/>
      <c r="N32" s="230">
        <v>0</v>
      </c>
      <c r="O32" s="233">
        <v>0</v>
      </c>
      <c r="P32" s="230">
        <v>0</v>
      </c>
      <c r="Q32" s="233">
        <v>0</v>
      </c>
      <c r="R32" s="230">
        <v>0</v>
      </c>
      <c r="S32" s="233">
        <v>0</v>
      </c>
      <c r="T32" s="230">
        <v>0</v>
      </c>
      <c r="U32" s="233">
        <v>0</v>
      </c>
      <c r="V32" s="230">
        <v>0</v>
      </c>
      <c r="W32" s="233">
        <v>0</v>
      </c>
    </row>
    <row r="33" spans="2:27" s="9" customFormat="1" ht="15" customHeight="1" x14ac:dyDescent="0.25">
      <c r="B33" s="32" t="s">
        <v>117</v>
      </c>
      <c r="C33" s="321" t="s">
        <v>118</v>
      </c>
      <c r="D33" s="93"/>
      <c r="E33" s="578" t="s">
        <v>26</v>
      </c>
      <c r="F33" s="578"/>
      <c r="G33" s="578"/>
      <c r="H33" s="578"/>
      <c r="I33" s="578"/>
      <c r="J33" s="578"/>
      <c r="K33" s="321">
        <v>6</v>
      </c>
      <c r="L33" s="44" t="s">
        <v>10</v>
      </c>
      <c r="M33" s="73"/>
      <c r="N33" s="230">
        <v>0</v>
      </c>
      <c r="O33" s="233">
        <v>0</v>
      </c>
      <c r="P33" s="230">
        <v>0</v>
      </c>
      <c r="Q33" s="233">
        <v>0</v>
      </c>
      <c r="R33" s="230">
        <v>0</v>
      </c>
      <c r="S33" s="233">
        <v>0</v>
      </c>
      <c r="T33" s="230">
        <v>0</v>
      </c>
      <c r="U33" s="233">
        <v>0</v>
      </c>
      <c r="V33" s="230">
        <v>0</v>
      </c>
      <c r="W33" s="233">
        <v>0</v>
      </c>
    </row>
    <row r="34" spans="2:27" s="9" customFormat="1" ht="27" customHeight="1" x14ac:dyDescent="0.25">
      <c r="B34" s="32" t="s">
        <v>120</v>
      </c>
      <c r="C34" s="324" t="s">
        <v>119</v>
      </c>
      <c r="D34" s="92"/>
      <c r="E34" s="578" t="s">
        <v>241</v>
      </c>
      <c r="F34" s="578"/>
      <c r="G34" s="578"/>
      <c r="H34" s="578"/>
      <c r="I34" s="578"/>
      <c r="J34" s="578"/>
      <c r="K34" s="321">
        <v>152</v>
      </c>
      <c r="L34" s="44" t="s">
        <v>91</v>
      </c>
      <c r="M34" s="73"/>
      <c r="N34" s="310">
        <v>86</v>
      </c>
      <c r="O34" s="239">
        <v>0</v>
      </c>
      <c r="P34" s="309">
        <v>86</v>
      </c>
      <c r="Q34" s="239">
        <v>0</v>
      </c>
      <c r="R34" s="232">
        <v>72</v>
      </c>
      <c r="S34" s="239">
        <v>0</v>
      </c>
      <c r="T34" s="232">
        <v>72</v>
      </c>
      <c r="U34" s="239">
        <v>0</v>
      </c>
      <c r="V34" s="232">
        <v>68</v>
      </c>
      <c r="W34" s="239">
        <v>0</v>
      </c>
    </row>
    <row r="35" spans="2:27" s="9" customFormat="1" ht="16.5" customHeight="1" x14ac:dyDescent="0.25">
      <c r="B35" s="32" t="s">
        <v>121</v>
      </c>
      <c r="C35" s="321" t="s">
        <v>122</v>
      </c>
      <c r="D35" s="96"/>
      <c r="E35" s="578" t="s">
        <v>26</v>
      </c>
      <c r="F35" s="578"/>
      <c r="G35" s="578"/>
      <c r="H35" s="578"/>
      <c r="I35" s="578"/>
      <c r="J35" s="578"/>
      <c r="K35" s="321">
        <v>6</v>
      </c>
      <c r="L35" s="44" t="s">
        <v>10</v>
      </c>
      <c r="M35" s="73"/>
      <c r="N35" s="232">
        <v>0</v>
      </c>
      <c r="O35" s="239">
        <v>0</v>
      </c>
      <c r="P35" s="232">
        <v>0</v>
      </c>
      <c r="Q35" s="239">
        <v>0</v>
      </c>
      <c r="R35" s="232">
        <v>0</v>
      </c>
      <c r="S35" s="239">
        <v>0</v>
      </c>
      <c r="T35" s="232">
        <v>0</v>
      </c>
      <c r="U35" s="239">
        <v>0</v>
      </c>
      <c r="V35" s="232">
        <v>0</v>
      </c>
      <c r="W35" s="239">
        <v>0</v>
      </c>
    </row>
    <row r="36" spans="2:27" s="9" customFormat="1" ht="24.75" customHeight="1" x14ac:dyDescent="0.25">
      <c r="B36" s="32" t="s">
        <v>123</v>
      </c>
      <c r="C36" s="324" t="s">
        <v>124</v>
      </c>
      <c r="D36" s="92"/>
      <c r="E36" s="578" t="s">
        <v>242</v>
      </c>
      <c r="F36" s="578"/>
      <c r="G36" s="578"/>
      <c r="H36" s="578"/>
      <c r="I36" s="578"/>
      <c r="J36" s="578"/>
      <c r="K36" s="321">
        <v>118</v>
      </c>
      <c r="L36" s="44" t="s">
        <v>91</v>
      </c>
      <c r="M36" s="73"/>
      <c r="N36" s="232">
        <v>40</v>
      </c>
      <c r="O36" s="239">
        <v>0</v>
      </c>
      <c r="P36" s="232">
        <v>40</v>
      </c>
      <c r="Q36" s="239">
        <v>0</v>
      </c>
      <c r="R36" s="232">
        <v>40</v>
      </c>
      <c r="S36" s="239">
        <v>0</v>
      </c>
      <c r="T36" s="232">
        <v>40</v>
      </c>
      <c r="U36" s="239">
        <v>0</v>
      </c>
      <c r="V36" s="232">
        <v>40</v>
      </c>
      <c r="W36" s="239">
        <v>0</v>
      </c>
    </row>
    <row r="37" spans="2:27" s="9" customFormat="1" ht="15" customHeight="1" x14ac:dyDescent="0.25">
      <c r="B37" s="32" t="s">
        <v>125</v>
      </c>
      <c r="C37" s="321" t="s">
        <v>126</v>
      </c>
      <c r="D37" s="93"/>
      <c r="E37" s="578" t="s">
        <v>26</v>
      </c>
      <c r="F37" s="578"/>
      <c r="G37" s="578"/>
      <c r="H37" s="578"/>
      <c r="I37" s="578"/>
      <c r="J37" s="578"/>
      <c r="K37" s="321">
        <v>6</v>
      </c>
      <c r="L37" s="44" t="s">
        <v>10</v>
      </c>
      <c r="M37" s="73"/>
      <c r="N37" s="232">
        <v>0</v>
      </c>
      <c r="O37" s="239">
        <v>0</v>
      </c>
      <c r="P37" s="232">
        <v>0</v>
      </c>
      <c r="Q37" s="239">
        <v>0</v>
      </c>
      <c r="R37" s="232">
        <v>0</v>
      </c>
      <c r="S37" s="239">
        <v>0</v>
      </c>
      <c r="T37" s="232">
        <v>0</v>
      </c>
      <c r="U37" s="239">
        <v>0</v>
      </c>
      <c r="V37" s="232">
        <v>0</v>
      </c>
      <c r="W37" s="239">
        <v>0</v>
      </c>
    </row>
    <row r="38" spans="2:27" s="9" customFormat="1" ht="26.25" customHeight="1" x14ac:dyDescent="0.25">
      <c r="B38" s="32" t="s">
        <v>127</v>
      </c>
      <c r="C38" s="324" t="s">
        <v>128</v>
      </c>
      <c r="D38" s="92"/>
      <c r="E38" s="578" t="s">
        <v>249</v>
      </c>
      <c r="F38" s="578"/>
      <c r="G38" s="578"/>
      <c r="H38" s="578"/>
      <c r="I38" s="578"/>
      <c r="J38" s="578"/>
      <c r="K38" s="338">
        <v>155</v>
      </c>
      <c r="L38" s="44" t="s">
        <v>25</v>
      </c>
      <c r="M38" s="73"/>
      <c r="N38" s="232">
        <v>89</v>
      </c>
      <c r="O38" s="311">
        <v>4</v>
      </c>
      <c r="P38" s="232">
        <v>89</v>
      </c>
      <c r="Q38" s="239">
        <v>0</v>
      </c>
      <c r="R38" s="232">
        <v>89</v>
      </c>
      <c r="S38" s="239">
        <v>0</v>
      </c>
      <c r="T38" s="232">
        <v>89</v>
      </c>
      <c r="U38" s="239">
        <v>0</v>
      </c>
      <c r="V38" s="232">
        <v>84</v>
      </c>
      <c r="W38" s="239">
        <v>0</v>
      </c>
    </row>
    <row r="39" spans="2:27" s="9" customFormat="1" ht="15.75" customHeight="1" x14ac:dyDescent="0.25">
      <c r="B39" s="32" t="s">
        <v>129</v>
      </c>
      <c r="C39" s="324" t="s">
        <v>130</v>
      </c>
      <c r="D39" s="92"/>
      <c r="E39" s="578" t="s">
        <v>244</v>
      </c>
      <c r="F39" s="578"/>
      <c r="G39" s="578"/>
      <c r="H39" s="578"/>
      <c r="I39" s="578"/>
      <c r="J39" s="578"/>
      <c r="K39" s="321">
        <v>6</v>
      </c>
      <c r="L39" s="44" t="s">
        <v>10</v>
      </c>
      <c r="M39" s="73"/>
      <c r="N39" s="232">
        <v>1</v>
      </c>
      <c r="O39" s="239">
        <v>0</v>
      </c>
      <c r="P39" s="232">
        <v>1</v>
      </c>
      <c r="Q39" s="239">
        <v>0</v>
      </c>
      <c r="R39" s="232">
        <v>1</v>
      </c>
      <c r="S39" s="239">
        <v>0</v>
      </c>
      <c r="T39" s="232">
        <v>1</v>
      </c>
      <c r="U39" s="239">
        <v>0</v>
      </c>
      <c r="V39" s="232">
        <v>0</v>
      </c>
      <c r="W39" s="239">
        <v>0</v>
      </c>
    </row>
    <row r="40" spans="2:27" s="9" customFormat="1" ht="26.25" customHeight="1" x14ac:dyDescent="0.25">
      <c r="B40" s="32" t="s">
        <v>131</v>
      </c>
      <c r="C40" s="324" t="s">
        <v>132</v>
      </c>
      <c r="D40" s="92"/>
      <c r="E40" s="578" t="s">
        <v>234</v>
      </c>
      <c r="F40" s="578"/>
      <c r="G40" s="578"/>
      <c r="H40" s="578"/>
      <c r="I40" s="578"/>
      <c r="J40" s="578"/>
      <c r="K40" s="321">
        <v>239</v>
      </c>
      <c r="L40" s="44" t="s">
        <v>91</v>
      </c>
      <c r="M40" s="73"/>
      <c r="N40" s="310">
        <v>85</v>
      </c>
      <c r="O40" s="239">
        <v>0</v>
      </c>
      <c r="P40" s="309">
        <v>85</v>
      </c>
      <c r="Q40" s="239">
        <v>0</v>
      </c>
      <c r="R40" s="232">
        <v>62</v>
      </c>
      <c r="S40" s="239">
        <v>0</v>
      </c>
      <c r="T40" s="232">
        <v>62</v>
      </c>
      <c r="U40" s="239">
        <v>0</v>
      </c>
      <c r="V40" s="232">
        <v>62</v>
      </c>
      <c r="W40" s="239">
        <v>0</v>
      </c>
    </row>
    <row r="41" spans="2:27" s="9" customFormat="1" ht="15" customHeight="1" x14ac:dyDescent="0.25">
      <c r="B41" s="32" t="s">
        <v>133</v>
      </c>
      <c r="C41" s="324" t="s">
        <v>134</v>
      </c>
      <c r="D41" s="93"/>
      <c r="E41" s="578" t="s">
        <v>26</v>
      </c>
      <c r="F41" s="578"/>
      <c r="G41" s="578"/>
      <c r="H41" s="578"/>
      <c r="I41" s="578"/>
      <c r="J41" s="578"/>
      <c r="K41" s="321">
        <v>6</v>
      </c>
      <c r="L41" s="44" t="s">
        <v>10</v>
      </c>
      <c r="M41" s="73"/>
      <c r="N41" s="230">
        <v>0</v>
      </c>
      <c r="O41" s="233">
        <v>0</v>
      </c>
      <c r="P41" s="230">
        <v>0</v>
      </c>
      <c r="Q41" s="233">
        <v>0</v>
      </c>
      <c r="R41" s="230">
        <v>0</v>
      </c>
      <c r="S41" s="233">
        <v>0</v>
      </c>
      <c r="T41" s="230">
        <v>0</v>
      </c>
      <c r="U41" s="233">
        <v>0</v>
      </c>
      <c r="V41" s="230">
        <v>0</v>
      </c>
      <c r="W41" s="233">
        <v>0</v>
      </c>
    </row>
    <row r="42" spans="2:27" s="9" customFormat="1" ht="26.25" customHeight="1" x14ac:dyDescent="0.25">
      <c r="B42" s="32" t="s">
        <v>135</v>
      </c>
      <c r="C42" s="324" t="s">
        <v>136</v>
      </c>
      <c r="D42" s="93"/>
      <c r="E42" s="578" t="s">
        <v>26</v>
      </c>
      <c r="F42" s="578"/>
      <c r="G42" s="578"/>
      <c r="H42" s="578"/>
      <c r="I42" s="578"/>
      <c r="J42" s="578"/>
      <c r="K42" s="321">
        <v>173</v>
      </c>
      <c r="L42" s="44" t="s">
        <v>10</v>
      </c>
      <c r="M42" s="73"/>
      <c r="N42" s="230">
        <v>0</v>
      </c>
      <c r="O42" s="233">
        <v>0</v>
      </c>
      <c r="P42" s="230">
        <v>0</v>
      </c>
      <c r="Q42" s="233">
        <v>0</v>
      </c>
      <c r="R42" s="230">
        <v>0</v>
      </c>
      <c r="S42" s="233">
        <v>0</v>
      </c>
      <c r="T42" s="230">
        <v>0</v>
      </c>
      <c r="U42" s="233">
        <v>0</v>
      </c>
      <c r="V42" s="230">
        <v>0</v>
      </c>
      <c r="W42" s="233">
        <v>0</v>
      </c>
    </row>
    <row r="43" spans="2:27" s="9" customFormat="1" ht="17.25" customHeight="1" x14ac:dyDescent="0.25">
      <c r="B43" s="32" t="s">
        <v>137</v>
      </c>
      <c r="C43" s="324" t="s">
        <v>138</v>
      </c>
      <c r="D43" s="93"/>
      <c r="E43" s="578" t="s">
        <v>26</v>
      </c>
      <c r="F43" s="578"/>
      <c r="G43" s="578"/>
      <c r="H43" s="578"/>
      <c r="I43" s="578"/>
      <c r="J43" s="578"/>
      <c r="K43" s="321">
        <v>6</v>
      </c>
      <c r="L43" s="44" t="s">
        <v>10</v>
      </c>
      <c r="M43" s="73"/>
      <c r="N43" s="230">
        <v>0</v>
      </c>
      <c r="O43" s="233">
        <v>0</v>
      </c>
      <c r="P43" s="230">
        <v>0</v>
      </c>
      <c r="Q43" s="233">
        <v>0</v>
      </c>
      <c r="R43" s="230">
        <v>0</v>
      </c>
      <c r="S43" s="233">
        <v>0</v>
      </c>
      <c r="T43" s="230">
        <v>0</v>
      </c>
      <c r="U43" s="233">
        <v>0</v>
      </c>
      <c r="V43" s="230">
        <v>0</v>
      </c>
      <c r="W43" s="233">
        <v>0</v>
      </c>
    </row>
    <row r="44" spans="2:27" s="9" customFormat="1" ht="21.75" customHeight="1" thickBot="1" x14ac:dyDescent="0.3">
      <c r="B44" s="32" t="s">
        <v>139</v>
      </c>
      <c r="C44" s="324" t="s">
        <v>140</v>
      </c>
      <c r="D44" s="93"/>
      <c r="E44" s="578" t="s">
        <v>26</v>
      </c>
      <c r="F44" s="578"/>
      <c r="G44" s="578"/>
      <c r="H44" s="578"/>
      <c r="I44" s="578"/>
      <c r="J44" s="578"/>
      <c r="K44" s="321">
        <v>69</v>
      </c>
      <c r="L44" s="44" t="s">
        <v>10</v>
      </c>
      <c r="M44" s="73"/>
      <c r="N44" s="234">
        <v>0</v>
      </c>
      <c r="O44" s="235">
        <v>0</v>
      </c>
      <c r="P44" s="234">
        <v>0</v>
      </c>
      <c r="Q44" s="235">
        <v>0</v>
      </c>
      <c r="R44" s="234">
        <v>0</v>
      </c>
      <c r="S44" s="235">
        <v>0</v>
      </c>
      <c r="T44" s="234">
        <v>0</v>
      </c>
      <c r="U44" s="235">
        <v>0</v>
      </c>
      <c r="V44" s="234">
        <v>0</v>
      </c>
      <c r="W44" s="235">
        <v>0</v>
      </c>
    </row>
    <row r="45" spans="2:27" s="9" customFormat="1" ht="15.75" customHeight="1" thickBot="1" x14ac:dyDescent="0.3">
      <c r="B45" s="238"/>
      <c r="C45" s="225"/>
      <c r="D45" s="226"/>
      <c r="E45" s="320"/>
      <c r="F45" s="320"/>
      <c r="G45" s="320"/>
      <c r="H45" s="320"/>
      <c r="I45" s="320"/>
      <c r="J45" s="320"/>
      <c r="K45" s="320"/>
      <c r="L45" s="227"/>
      <c r="M45" s="73"/>
      <c r="N45" s="240">
        <f t="shared" ref="N45:S45" si="0">SUM(N31:N44)</f>
        <v>301</v>
      </c>
      <c r="O45" s="241">
        <f t="shared" si="0"/>
        <v>4</v>
      </c>
      <c r="P45" s="240">
        <f t="shared" si="0"/>
        <v>301</v>
      </c>
      <c r="Q45" s="241">
        <f t="shared" si="0"/>
        <v>0</v>
      </c>
      <c r="R45" s="240">
        <f t="shared" si="0"/>
        <v>264</v>
      </c>
      <c r="S45" s="241">
        <f t="shared" si="0"/>
        <v>0</v>
      </c>
      <c r="T45" s="240">
        <v>264</v>
      </c>
      <c r="U45" s="241">
        <v>0</v>
      </c>
      <c r="V45" s="240">
        <f>SUM(V31:V44)</f>
        <v>254</v>
      </c>
      <c r="W45" s="241">
        <f>SUM(W31:W44)</f>
        <v>0</v>
      </c>
    </row>
    <row r="46" spans="2:27" s="37" customFormat="1" ht="10.5" customHeight="1" x14ac:dyDescent="0.25">
      <c r="B46" s="558" t="s">
        <v>161</v>
      </c>
      <c r="C46" s="559"/>
      <c r="D46" s="559"/>
      <c r="E46" s="559"/>
      <c r="F46" s="559"/>
      <c r="G46" s="559"/>
      <c r="H46" s="559"/>
      <c r="I46" s="559"/>
      <c r="J46" s="559"/>
      <c r="K46" s="559"/>
      <c r="L46" s="560"/>
      <c r="M46" s="98"/>
      <c r="N46" s="351"/>
      <c r="O46" s="352"/>
      <c r="P46" s="351"/>
      <c r="Q46" s="352"/>
      <c r="R46" s="351"/>
      <c r="S46" s="352"/>
      <c r="T46" s="351"/>
      <c r="U46" s="352"/>
      <c r="V46" s="351"/>
      <c r="W46" s="352"/>
    </row>
    <row r="47" spans="2:27" s="9" customFormat="1" ht="20.25" customHeight="1" x14ac:dyDescent="0.25">
      <c r="B47" s="32" t="s">
        <v>142</v>
      </c>
      <c r="C47" s="324" t="s">
        <v>141</v>
      </c>
      <c r="D47" s="29"/>
      <c r="E47" s="579" t="s">
        <v>2</v>
      </c>
      <c r="F47" s="579"/>
      <c r="G47" s="579"/>
      <c r="H47" s="579"/>
      <c r="I47" s="579"/>
      <c r="J47" s="580"/>
      <c r="K47" s="321">
        <v>491</v>
      </c>
      <c r="L47" s="44" t="s">
        <v>4</v>
      </c>
      <c r="M47" s="73"/>
      <c r="N47" s="218"/>
      <c r="O47" s="219"/>
      <c r="P47" s="218"/>
      <c r="Q47" s="219"/>
      <c r="R47" s="218"/>
      <c r="S47" s="219"/>
      <c r="T47" s="218"/>
      <c r="U47" s="219"/>
      <c r="V47" s="218"/>
      <c r="W47" s="219"/>
      <c r="Y47" s="10"/>
      <c r="AA47" s="10"/>
    </row>
    <row r="48" spans="2:27" s="84" customFormat="1" ht="11.25" customHeight="1" thickBot="1" x14ac:dyDescent="0.3">
      <c r="B48" s="558" t="s">
        <v>181</v>
      </c>
      <c r="C48" s="559"/>
      <c r="D48" s="559"/>
      <c r="E48" s="559"/>
      <c r="F48" s="559"/>
      <c r="G48" s="559"/>
      <c r="H48" s="559"/>
      <c r="I48" s="559"/>
      <c r="J48" s="559"/>
      <c r="K48" s="559"/>
      <c r="L48" s="560"/>
      <c r="M48" s="98"/>
      <c r="N48" s="353"/>
      <c r="O48" s="354"/>
      <c r="P48" s="353"/>
      <c r="Q48" s="354"/>
      <c r="R48" s="355"/>
      <c r="S48" s="356"/>
      <c r="T48" s="355"/>
      <c r="U48" s="356"/>
      <c r="V48" s="355"/>
      <c r="W48" s="356"/>
      <c r="Y48" s="37"/>
      <c r="AA48" s="37"/>
    </row>
    <row r="49" spans="2:28" s="9" customFormat="1" ht="23.25" customHeight="1" x14ac:dyDescent="0.25">
      <c r="B49" s="32" t="s">
        <v>190</v>
      </c>
      <c r="C49" s="324" t="s">
        <v>193</v>
      </c>
      <c r="D49" s="86"/>
      <c r="E49" s="578" t="s">
        <v>26</v>
      </c>
      <c r="F49" s="578"/>
      <c r="G49" s="578"/>
      <c r="H49" s="578"/>
      <c r="I49" s="578"/>
      <c r="J49" s="578"/>
      <c r="K49" s="321">
        <v>348</v>
      </c>
      <c r="L49" s="44" t="s">
        <v>10</v>
      </c>
      <c r="M49" s="73"/>
      <c r="N49" s="230">
        <v>0</v>
      </c>
      <c r="O49" s="233">
        <v>0</v>
      </c>
      <c r="P49" s="230">
        <v>0</v>
      </c>
      <c r="Q49" s="233">
        <v>0</v>
      </c>
      <c r="R49" s="228">
        <v>0</v>
      </c>
      <c r="S49" s="229">
        <v>0</v>
      </c>
      <c r="T49" s="228">
        <v>0</v>
      </c>
      <c r="U49" s="229">
        <v>0</v>
      </c>
      <c r="V49" s="228">
        <v>0</v>
      </c>
      <c r="W49" s="229">
        <v>0</v>
      </c>
      <c r="Y49" s="10"/>
      <c r="AA49" s="10"/>
    </row>
    <row r="50" spans="2:28" s="9" customFormat="1" ht="21" customHeight="1" x14ac:dyDescent="0.25">
      <c r="B50" s="32" t="s">
        <v>191</v>
      </c>
      <c r="C50" s="324" t="s">
        <v>192</v>
      </c>
      <c r="D50" s="86"/>
      <c r="E50" s="578" t="s">
        <v>26</v>
      </c>
      <c r="F50" s="578"/>
      <c r="G50" s="578"/>
      <c r="H50" s="578"/>
      <c r="I50" s="578"/>
      <c r="J50" s="578"/>
      <c r="K50" s="321">
        <v>6</v>
      </c>
      <c r="L50" s="44" t="s">
        <v>10</v>
      </c>
      <c r="M50" s="73"/>
      <c r="N50" s="230">
        <v>0</v>
      </c>
      <c r="O50" s="233">
        <v>0</v>
      </c>
      <c r="P50" s="230">
        <v>0</v>
      </c>
      <c r="Q50" s="233">
        <v>0</v>
      </c>
      <c r="R50" s="230">
        <v>0</v>
      </c>
      <c r="S50" s="233">
        <v>0</v>
      </c>
      <c r="T50" s="230">
        <v>0</v>
      </c>
      <c r="U50" s="233">
        <v>0</v>
      </c>
      <c r="V50" s="230">
        <v>0</v>
      </c>
      <c r="W50" s="233">
        <v>0</v>
      </c>
      <c r="Y50" s="10"/>
      <c r="AA50" s="10"/>
    </row>
    <row r="51" spans="2:28" s="9" customFormat="1" ht="21" customHeight="1" x14ac:dyDescent="0.25">
      <c r="B51" s="32" t="s">
        <v>147</v>
      </c>
      <c r="C51" s="324" t="s">
        <v>146</v>
      </c>
      <c r="D51" s="86"/>
      <c r="E51" s="578" t="s">
        <v>26</v>
      </c>
      <c r="F51" s="578"/>
      <c r="G51" s="578"/>
      <c r="H51" s="578"/>
      <c r="I51" s="578"/>
      <c r="J51" s="578"/>
      <c r="K51" s="321">
        <v>175</v>
      </c>
      <c r="L51" s="44" t="s">
        <v>10</v>
      </c>
      <c r="M51" s="73"/>
      <c r="N51" s="230">
        <v>0</v>
      </c>
      <c r="O51" s="233">
        <v>0</v>
      </c>
      <c r="P51" s="230">
        <v>0</v>
      </c>
      <c r="Q51" s="233">
        <v>0</v>
      </c>
      <c r="R51" s="230">
        <v>0</v>
      </c>
      <c r="S51" s="233">
        <v>0</v>
      </c>
      <c r="T51" s="230">
        <v>0</v>
      </c>
      <c r="U51" s="233">
        <v>0</v>
      </c>
      <c r="V51" s="230">
        <v>0</v>
      </c>
      <c r="W51" s="233">
        <v>0</v>
      </c>
      <c r="Y51" s="10"/>
      <c r="AA51" s="10"/>
    </row>
    <row r="52" spans="2:28" s="9" customFormat="1" ht="21" customHeight="1" x14ac:dyDescent="0.25">
      <c r="B52" s="32" t="s">
        <v>149</v>
      </c>
      <c r="C52" s="324" t="s">
        <v>148</v>
      </c>
      <c r="D52" s="86"/>
      <c r="E52" s="578" t="s">
        <v>26</v>
      </c>
      <c r="F52" s="578"/>
      <c r="G52" s="578"/>
      <c r="H52" s="578"/>
      <c r="I52" s="578"/>
      <c r="J52" s="578"/>
      <c r="K52" s="321">
        <v>87</v>
      </c>
      <c r="L52" s="44" t="s">
        <v>10</v>
      </c>
      <c r="M52" s="73"/>
      <c r="N52" s="230">
        <v>0</v>
      </c>
      <c r="O52" s="233">
        <v>0</v>
      </c>
      <c r="P52" s="230">
        <v>0</v>
      </c>
      <c r="Q52" s="233">
        <v>0</v>
      </c>
      <c r="R52" s="230">
        <v>0</v>
      </c>
      <c r="S52" s="233">
        <v>0</v>
      </c>
      <c r="T52" s="230">
        <v>0</v>
      </c>
      <c r="U52" s="233">
        <v>0</v>
      </c>
      <c r="V52" s="230">
        <v>0</v>
      </c>
      <c r="W52" s="233">
        <v>0</v>
      </c>
      <c r="Y52" s="10"/>
      <c r="AA52" s="10"/>
    </row>
    <row r="53" spans="2:28" s="9" customFormat="1" ht="23.25" customHeight="1" x14ac:dyDescent="0.25">
      <c r="B53" s="32" t="s">
        <v>151</v>
      </c>
      <c r="C53" s="324" t="s">
        <v>150</v>
      </c>
      <c r="D53" s="86"/>
      <c r="E53" s="578" t="s">
        <v>26</v>
      </c>
      <c r="F53" s="578"/>
      <c r="G53" s="578"/>
      <c r="H53" s="578"/>
      <c r="I53" s="578"/>
      <c r="J53" s="578"/>
      <c r="K53" s="321">
        <v>466</v>
      </c>
      <c r="L53" s="44" t="s">
        <v>10</v>
      </c>
      <c r="M53" s="73"/>
      <c r="N53" s="230">
        <v>0</v>
      </c>
      <c r="O53" s="233">
        <v>0</v>
      </c>
      <c r="P53" s="230">
        <v>0</v>
      </c>
      <c r="Q53" s="233">
        <v>0</v>
      </c>
      <c r="R53" s="230">
        <v>0</v>
      </c>
      <c r="S53" s="233">
        <v>0</v>
      </c>
      <c r="T53" s="230">
        <v>0</v>
      </c>
      <c r="U53" s="233">
        <v>0</v>
      </c>
      <c r="V53" s="230">
        <v>0</v>
      </c>
      <c r="W53" s="233">
        <v>0</v>
      </c>
      <c r="Y53" s="10"/>
      <c r="AA53" s="10"/>
    </row>
    <row r="54" spans="2:28" s="9" customFormat="1" ht="23.25" customHeight="1" x14ac:dyDescent="0.25">
      <c r="B54" s="32" t="s">
        <v>153</v>
      </c>
      <c r="C54" s="324" t="s">
        <v>152</v>
      </c>
      <c r="D54" s="97"/>
      <c r="E54" s="578" t="s">
        <v>26</v>
      </c>
      <c r="F54" s="578"/>
      <c r="G54" s="578"/>
      <c r="H54" s="578"/>
      <c r="I54" s="578"/>
      <c r="J54" s="578"/>
      <c r="K54" s="321">
        <v>12</v>
      </c>
      <c r="L54" s="44" t="s">
        <v>10</v>
      </c>
      <c r="M54" s="73"/>
      <c r="N54" s="230">
        <v>0</v>
      </c>
      <c r="O54" s="233">
        <v>0</v>
      </c>
      <c r="P54" s="230">
        <v>0</v>
      </c>
      <c r="Q54" s="233">
        <v>0</v>
      </c>
      <c r="R54" s="230">
        <v>0</v>
      </c>
      <c r="S54" s="233">
        <v>0</v>
      </c>
      <c r="T54" s="230">
        <v>0</v>
      </c>
      <c r="U54" s="233">
        <v>0</v>
      </c>
      <c r="V54" s="230">
        <v>0</v>
      </c>
      <c r="W54" s="233">
        <v>0</v>
      </c>
      <c r="Y54" s="10"/>
      <c r="AA54" s="10"/>
    </row>
    <row r="55" spans="2:28" s="9" customFormat="1" ht="21" customHeight="1" x14ac:dyDescent="0.25">
      <c r="B55" s="32" t="s">
        <v>155</v>
      </c>
      <c r="C55" s="324" t="s">
        <v>154</v>
      </c>
      <c r="D55" s="97"/>
      <c r="E55" s="578" t="s">
        <v>26</v>
      </c>
      <c r="F55" s="578"/>
      <c r="G55" s="578"/>
      <c r="H55" s="578"/>
      <c r="I55" s="578"/>
      <c r="J55" s="578"/>
      <c r="K55" s="321">
        <v>149</v>
      </c>
      <c r="L55" s="44" t="s">
        <v>10</v>
      </c>
      <c r="M55" s="73"/>
      <c r="N55" s="230">
        <v>0</v>
      </c>
      <c r="O55" s="233">
        <v>0</v>
      </c>
      <c r="P55" s="230">
        <v>0</v>
      </c>
      <c r="Q55" s="233">
        <v>0</v>
      </c>
      <c r="R55" s="230">
        <v>0</v>
      </c>
      <c r="S55" s="233">
        <v>0</v>
      </c>
      <c r="T55" s="230">
        <v>0</v>
      </c>
      <c r="U55" s="233">
        <v>0</v>
      </c>
      <c r="V55" s="230">
        <v>0</v>
      </c>
      <c r="W55" s="233">
        <v>0</v>
      </c>
      <c r="Y55" s="10"/>
      <c r="AA55" s="10"/>
    </row>
    <row r="56" spans="2:28" s="9" customFormat="1" ht="21" customHeight="1" x14ac:dyDescent="0.25">
      <c r="B56" s="32" t="s">
        <v>157</v>
      </c>
      <c r="C56" s="324" t="s">
        <v>156</v>
      </c>
      <c r="D56" s="97"/>
      <c r="E56" s="578" t="s">
        <v>26</v>
      </c>
      <c r="F56" s="578"/>
      <c r="G56" s="578"/>
      <c r="H56" s="578"/>
      <c r="I56" s="578"/>
      <c r="J56" s="578"/>
      <c r="K56" s="321">
        <v>6</v>
      </c>
      <c r="L56" s="44" t="s">
        <v>10</v>
      </c>
      <c r="M56" s="73"/>
      <c r="N56" s="230">
        <v>0</v>
      </c>
      <c r="O56" s="233">
        <v>0</v>
      </c>
      <c r="P56" s="230">
        <v>0</v>
      </c>
      <c r="Q56" s="233">
        <v>0</v>
      </c>
      <c r="R56" s="230">
        <v>0</v>
      </c>
      <c r="S56" s="233">
        <v>0</v>
      </c>
      <c r="T56" s="230">
        <v>0</v>
      </c>
      <c r="U56" s="233">
        <v>0</v>
      </c>
      <c r="V56" s="230">
        <v>0</v>
      </c>
      <c r="W56" s="233">
        <v>0</v>
      </c>
      <c r="Y56" s="10"/>
      <c r="AA56" s="10"/>
    </row>
    <row r="57" spans="2:28" s="9" customFormat="1" ht="21" customHeight="1" thickBot="1" x14ac:dyDescent="0.3">
      <c r="B57" s="140" t="s">
        <v>159</v>
      </c>
      <c r="C57" s="141" t="s">
        <v>158</v>
      </c>
      <c r="D57" s="142"/>
      <c r="E57" s="604" t="s">
        <v>26</v>
      </c>
      <c r="F57" s="604"/>
      <c r="G57" s="604"/>
      <c r="H57" s="604"/>
      <c r="I57" s="604"/>
      <c r="J57" s="604"/>
      <c r="K57" s="322">
        <v>94</v>
      </c>
      <c r="L57" s="144" t="s">
        <v>10</v>
      </c>
      <c r="M57" s="73"/>
      <c r="N57" s="234">
        <v>0</v>
      </c>
      <c r="O57" s="235">
        <v>0</v>
      </c>
      <c r="P57" s="234">
        <v>0</v>
      </c>
      <c r="Q57" s="235">
        <v>0</v>
      </c>
      <c r="R57" s="234">
        <v>0</v>
      </c>
      <c r="S57" s="235">
        <v>0</v>
      </c>
      <c r="T57" s="234">
        <v>0</v>
      </c>
      <c r="U57" s="235">
        <v>0</v>
      </c>
      <c r="V57" s="234">
        <v>0</v>
      </c>
      <c r="W57" s="235">
        <v>0</v>
      </c>
      <c r="Y57" s="10"/>
      <c r="AA57" s="10"/>
    </row>
    <row r="58" spans="2:28" s="6" customFormat="1" ht="12.75" customHeight="1" thickBot="1" x14ac:dyDescent="0.3">
      <c r="B58" s="145"/>
      <c r="C58" s="26"/>
      <c r="D58" s="146"/>
      <c r="E58" s="146"/>
      <c r="F58" s="26"/>
      <c r="G58" s="26"/>
      <c r="H58" s="26"/>
      <c r="I58" s="26"/>
      <c r="J58" s="156" t="s">
        <v>31</v>
      </c>
      <c r="K58" s="147">
        <f>SUM(K11:K57)</f>
        <v>3857</v>
      </c>
      <c r="L58" s="157"/>
      <c r="M58" s="74"/>
      <c r="N58" s="242">
        <f>SUM(N49:N57)</f>
        <v>0</v>
      </c>
      <c r="O58" s="242">
        <f t="shared" ref="O58:W58" si="1">SUM(O49:O57)</f>
        <v>0</v>
      </c>
      <c r="P58" s="242">
        <f t="shared" si="1"/>
        <v>0</v>
      </c>
      <c r="Q58" s="242">
        <f t="shared" si="1"/>
        <v>0</v>
      </c>
      <c r="R58" s="242">
        <f t="shared" si="1"/>
        <v>0</v>
      </c>
      <c r="S58" s="242">
        <f t="shared" si="1"/>
        <v>0</v>
      </c>
      <c r="T58" s="242">
        <f t="shared" si="1"/>
        <v>0</v>
      </c>
      <c r="U58" s="242">
        <f t="shared" si="1"/>
        <v>0</v>
      </c>
      <c r="V58" s="242">
        <f t="shared" si="1"/>
        <v>0</v>
      </c>
      <c r="W58" s="242">
        <f t="shared" si="1"/>
        <v>0</v>
      </c>
    </row>
    <row r="59" spans="2:28" s="6" customFormat="1" ht="12.75" customHeight="1" thickBot="1" x14ac:dyDescent="0.3">
      <c r="B59" s="153"/>
      <c r="C59" s="3"/>
      <c r="D59" s="2"/>
      <c r="E59" s="2"/>
      <c r="F59" s="3"/>
      <c r="G59" s="3"/>
      <c r="H59" s="3"/>
      <c r="I59" s="3"/>
      <c r="J59" s="154"/>
      <c r="K59" s="155"/>
      <c r="L59" s="74"/>
      <c r="M59" s="74"/>
      <c r="N59" s="218"/>
      <c r="O59" s="219"/>
      <c r="P59" s="218"/>
      <c r="Q59" s="219"/>
      <c r="R59" s="218"/>
      <c r="S59" s="219"/>
      <c r="T59" s="218"/>
      <c r="U59" s="219"/>
      <c r="V59" s="218"/>
      <c r="W59" s="219"/>
    </row>
    <row r="60" spans="2:28" s="6" customFormat="1" ht="23.25" thickBot="1" x14ac:dyDescent="0.3">
      <c r="B60" s="136" t="s">
        <v>3</v>
      </c>
      <c r="C60" s="570" t="s">
        <v>185</v>
      </c>
      <c r="D60" s="571"/>
      <c r="E60" s="571"/>
      <c r="F60" s="571"/>
      <c r="G60" s="571"/>
      <c r="H60" s="571"/>
      <c r="I60" s="137"/>
      <c r="J60" s="137"/>
      <c r="K60" s="138" t="s">
        <v>14</v>
      </c>
      <c r="L60" s="139" t="s">
        <v>16</v>
      </c>
      <c r="M60" s="71"/>
      <c r="N60" s="250" t="s">
        <v>226</v>
      </c>
      <c r="O60" s="251" t="s">
        <v>225</v>
      </c>
      <c r="P60" s="250" t="s">
        <v>226</v>
      </c>
      <c r="Q60" s="251" t="s">
        <v>225</v>
      </c>
      <c r="R60" s="250" t="s">
        <v>226</v>
      </c>
      <c r="S60" s="251" t="s">
        <v>225</v>
      </c>
      <c r="T60" s="250" t="s">
        <v>226</v>
      </c>
      <c r="U60" s="251" t="s">
        <v>225</v>
      </c>
      <c r="V60" s="250" t="s">
        <v>226</v>
      </c>
      <c r="W60" s="251" t="s">
        <v>225</v>
      </c>
    </row>
    <row r="61" spans="2:28" s="11" customFormat="1" ht="11.25" x14ac:dyDescent="0.2">
      <c r="B61" s="132" t="s">
        <v>15</v>
      </c>
      <c r="C61" s="572"/>
      <c r="D61" s="573"/>
      <c r="E61" s="573"/>
      <c r="F61" s="573"/>
      <c r="G61" s="573"/>
      <c r="H61" s="574"/>
      <c r="I61" s="133"/>
      <c r="J61" s="133"/>
      <c r="K61" s="134" t="s">
        <v>32</v>
      </c>
      <c r="L61" s="135"/>
      <c r="M61" s="72"/>
      <c r="N61" s="214">
        <v>0</v>
      </c>
      <c r="O61" s="215">
        <v>0</v>
      </c>
      <c r="P61" s="214">
        <v>0</v>
      </c>
      <c r="Q61" s="215">
        <v>0</v>
      </c>
      <c r="R61" s="214">
        <v>0</v>
      </c>
      <c r="S61" s="215">
        <v>0</v>
      </c>
      <c r="T61" s="214">
        <v>0</v>
      </c>
      <c r="U61" s="215">
        <v>0</v>
      </c>
      <c r="V61" s="214">
        <v>0</v>
      </c>
      <c r="W61" s="215">
        <v>0</v>
      </c>
      <c r="AA61" s="9"/>
      <c r="AB61" s="9"/>
    </row>
    <row r="62" spans="2:28" s="37" customFormat="1" ht="10.5" customHeight="1" x14ac:dyDescent="0.25">
      <c r="B62" s="558" t="s">
        <v>184</v>
      </c>
      <c r="C62" s="559"/>
      <c r="D62" s="559"/>
      <c r="E62" s="559"/>
      <c r="F62" s="559"/>
      <c r="G62" s="559"/>
      <c r="H62" s="559"/>
      <c r="I62" s="559"/>
      <c r="J62" s="559"/>
      <c r="K62" s="559"/>
      <c r="L62" s="560"/>
      <c r="M62" s="98"/>
      <c r="N62" s="357"/>
      <c r="O62" s="358"/>
      <c r="P62" s="357"/>
      <c r="Q62" s="358"/>
      <c r="R62" s="357"/>
      <c r="S62" s="358"/>
      <c r="T62" s="357"/>
      <c r="U62" s="358"/>
      <c r="V62" s="357"/>
      <c r="W62" s="358"/>
    </row>
    <row r="63" spans="2:28" s="37" customFormat="1" ht="12.75" customHeight="1" x14ac:dyDescent="0.25">
      <c r="B63" s="33" t="s">
        <v>196</v>
      </c>
      <c r="C63" s="321" t="s">
        <v>197</v>
      </c>
      <c r="D63" s="130"/>
      <c r="E63" s="567" t="s">
        <v>26</v>
      </c>
      <c r="F63" s="568"/>
      <c r="G63" s="568"/>
      <c r="H63" s="568"/>
      <c r="I63" s="568"/>
      <c r="J63" s="569"/>
      <c r="K63" s="321">
        <v>143</v>
      </c>
      <c r="L63" s="44" t="s">
        <v>10</v>
      </c>
      <c r="M63" s="98"/>
      <c r="N63" s="214">
        <v>0</v>
      </c>
      <c r="O63" s="215">
        <v>0</v>
      </c>
      <c r="P63" s="214">
        <v>0</v>
      </c>
      <c r="Q63" s="215">
        <v>0</v>
      </c>
      <c r="R63" s="214">
        <v>0</v>
      </c>
      <c r="S63" s="215">
        <v>0</v>
      </c>
      <c r="T63" s="214">
        <v>0</v>
      </c>
      <c r="U63" s="215">
        <v>0</v>
      </c>
      <c r="V63" s="214">
        <v>0</v>
      </c>
      <c r="W63" s="215">
        <v>0</v>
      </c>
    </row>
    <row r="64" spans="2:28" s="9" customFormat="1" ht="15" customHeight="1" x14ac:dyDescent="0.25">
      <c r="B64" s="33" t="s">
        <v>162</v>
      </c>
      <c r="C64" s="321" t="s">
        <v>163</v>
      </c>
      <c r="D64" s="130"/>
      <c r="E64" s="567" t="s">
        <v>26</v>
      </c>
      <c r="F64" s="568"/>
      <c r="G64" s="568"/>
      <c r="H64" s="568"/>
      <c r="I64" s="568"/>
      <c r="J64" s="569"/>
      <c r="K64" s="321">
        <v>6</v>
      </c>
      <c r="L64" s="44" t="s">
        <v>10</v>
      </c>
      <c r="M64" s="73"/>
      <c r="N64" s="214">
        <v>0</v>
      </c>
      <c r="O64" s="215">
        <v>0</v>
      </c>
      <c r="P64" s="214">
        <v>0</v>
      </c>
      <c r="Q64" s="215">
        <v>0</v>
      </c>
      <c r="R64" s="214">
        <v>0</v>
      </c>
      <c r="S64" s="215">
        <v>0</v>
      </c>
      <c r="T64" s="214">
        <v>0</v>
      </c>
      <c r="U64" s="215">
        <v>0</v>
      </c>
      <c r="V64" s="214">
        <v>0</v>
      </c>
      <c r="W64" s="215">
        <v>0</v>
      </c>
      <c r="Y64" s="10"/>
      <c r="AA64" s="10"/>
    </row>
    <row r="65" spans="2:28" s="9" customFormat="1" ht="14.25" customHeight="1" x14ac:dyDescent="0.25">
      <c r="B65" s="33" t="s">
        <v>164</v>
      </c>
      <c r="C65" s="321" t="s">
        <v>165</v>
      </c>
      <c r="D65" s="28"/>
      <c r="E65" s="567" t="s">
        <v>26</v>
      </c>
      <c r="F65" s="568"/>
      <c r="G65" s="568"/>
      <c r="H65" s="568"/>
      <c r="I65" s="568"/>
      <c r="J65" s="569"/>
      <c r="K65" s="321">
        <v>150</v>
      </c>
      <c r="L65" s="44" t="s">
        <v>10</v>
      </c>
      <c r="M65" s="73"/>
      <c r="N65" s="214">
        <v>0</v>
      </c>
      <c r="O65" s="215">
        <v>0</v>
      </c>
      <c r="P65" s="214">
        <v>0</v>
      </c>
      <c r="Q65" s="215">
        <v>0</v>
      </c>
      <c r="R65" s="214">
        <v>0</v>
      </c>
      <c r="S65" s="215">
        <v>0</v>
      </c>
      <c r="T65" s="214">
        <v>0</v>
      </c>
      <c r="U65" s="215">
        <v>0</v>
      </c>
      <c r="V65" s="214">
        <v>0</v>
      </c>
      <c r="W65" s="215">
        <v>0</v>
      </c>
      <c r="X65" s="100"/>
      <c r="Y65" s="100"/>
      <c r="Z65" s="100"/>
      <c r="AA65" s="100"/>
    </row>
    <row r="66" spans="2:28" s="37" customFormat="1" ht="10.5" customHeight="1" x14ac:dyDescent="0.25">
      <c r="B66" s="558" t="s">
        <v>180</v>
      </c>
      <c r="C66" s="559"/>
      <c r="D66" s="559"/>
      <c r="E66" s="559"/>
      <c r="F66" s="559"/>
      <c r="G66" s="559"/>
      <c r="H66" s="559"/>
      <c r="I66" s="559"/>
      <c r="J66" s="559"/>
      <c r="K66" s="559"/>
      <c r="L66" s="560"/>
      <c r="M66" s="98"/>
      <c r="N66" s="357"/>
      <c r="O66" s="358"/>
      <c r="P66" s="357"/>
      <c r="Q66" s="358"/>
      <c r="R66" s="357"/>
      <c r="S66" s="358"/>
      <c r="T66" s="357"/>
      <c r="U66" s="358"/>
      <c r="V66" s="357"/>
      <c r="W66" s="358"/>
    </row>
    <row r="67" spans="2:28" s="9" customFormat="1" ht="15.75" customHeight="1" x14ac:dyDescent="0.25">
      <c r="B67" s="33" t="s">
        <v>167</v>
      </c>
      <c r="C67" s="321" t="s">
        <v>166</v>
      </c>
      <c r="D67" s="28"/>
      <c r="E67" s="567" t="s">
        <v>26</v>
      </c>
      <c r="F67" s="568"/>
      <c r="G67" s="568"/>
      <c r="H67" s="568"/>
      <c r="I67" s="568"/>
      <c r="J67" s="569"/>
      <c r="K67" s="321">
        <v>30</v>
      </c>
      <c r="L67" s="44" t="s">
        <v>10</v>
      </c>
      <c r="M67" s="73"/>
      <c r="N67" s="214">
        <v>0</v>
      </c>
      <c r="O67" s="215">
        <v>0</v>
      </c>
      <c r="P67" s="214">
        <v>0</v>
      </c>
      <c r="Q67" s="215">
        <v>0</v>
      </c>
      <c r="R67" s="214">
        <v>0</v>
      </c>
      <c r="S67" s="215">
        <v>0</v>
      </c>
      <c r="T67" s="214">
        <v>0</v>
      </c>
      <c r="U67" s="215">
        <v>0</v>
      </c>
      <c r="V67" s="214">
        <v>0</v>
      </c>
      <c r="W67" s="215">
        <v>0</v>
      </c>
      <c r="X67" s="326"/>
      <c r="Y67" s="326"/>
      <c r="Z67" s="326"/>
      <c r="AA67" s="326"/>
    </row>
    <row r="68" spans="2:28" s="9" customFormat="1" ht="15.75" customHeight="1" x14ac:dyDescent="0.25">
      <c r="B68" s="33" t="s">
        <v>169</v>
      </c>
      <c r="C68" s="321" t="s">
        <v>168</v>
      </c>
      <c r="D68" s="28"/>
      <c r="E68" s="567" t="s">
        <v>26</v>
      </c>
      <c r="F68" s="568"/>
      <c r="G68" s="568"/>
      <c r="H68" s="568"/>
      <c r="I68" s="568"/>
      <c r="J68" s="569"/>
      <c r="K68" s="28">
        <v>6</v>
      </c>
      <c r="L68" s="44" t="s">
        <v>10</v>
      </c>
      <c r="M68" s="73"/>
      <c r="N68" s="214">
        <v>0</v>
      </c>
      <c r="O68" s="215">
        <v>0</v>
      </c>
      <c r="P68" s="214">
        <v>0</v>
      </c>
      <c r="Q68" s="215">
        <v>0</v>
      </c>
      <c r="R68" s="214">
        <v>0</v>
      </c>
      <c r="S68" s="215">
        <v>0</v>
      </c>
      <c r="T68" s="214">
        <v>0</v>
      </c>
      <c r="U68" s="215">
        <v>0</v>
      </c>
      <c r="V68" s="214">
        <v>0</v>
      </c>
      <c r="W68" s="215">
        <v>0</v>
      </c>
      <c r="X68" s="326"/>
      <c r="Y68" s="326"/>
      <c r="Z68" s="326"/>
      <c r="AA68" s="326"/>
    </row>
    <row r="69" spans="2:28" s="9" customFormat="1" ht="12" customHeight="1" x14ac:dyDescent="0.25">
      <c r="B69" s="33" t="s">
        <v>171</v>
      </c>
      <c r="C69" s="326" t="s">
        <v>170</v>
      </c>
      <c r="D69" s="28"/>
      <c r="E69" s="567" t="s">
        <v>26</v>
      </c>
      <c r="F69" s="568"/>
      <c r="G69" s="568"/>
      <c r="H69" s="568"/>
      <c r="I69" s="568"/>
      <c r="J69" s="569"/>
      <c r="K69" s="28">
        <v>123</v>
      </c>
      <c r="L69" s="44" t="s">
        <v>10</v>
      </c>
      <c r="M69" s="73"/>
      <c r="N69" s="214">
        <v>0</v>
      </c>
      <c r="O69" s="215">
        <v>0</v>
      </c>
      <c r="P69" s="214">
        <v>0</v>
      </c>
      <c r="Q69" s="215">
        <v>0</v>
      </c>
      <c r="R69" s="214">
        <v>0</v>
      </c>
      <c r="S69" s="215">
        <v>0</v>
      </c>
      <c r="T69" s="214">
        <v>0</v>
      </c>
      <c r="U69" s="215">
        <v>0</v>
      </c>
      <c r="V69" s="214">
        <v>0</v>
      </c>
      <c r="W69" s="215">
        <v>0</v>
      </c>
      <c r="X69" s="100"/>
      <c r="Y69" s="100"/>
      <c r="Z69" s="100"/>
      <c r="AA69" s="100"/>
    </row>
    <row r="70" spans="2:28" s="9" customFormat="1" ht="12.75" customHeight="1" x14ac:dyDescent="0.25">
      <c r="B70" s="33" t="s">
        <v>173</v>
      </c>
      <c r="C70" s="321" t="s">
        <v>172</v>
      </c>
      <c r="D70" s="28"/>
      <c r="E70" s="567" t="s">
        <v>26</v>
      </c>
      <c r="F70" s="568"/>
      <c r="G70" s="568"/>
      <c r="H70" s="568"/>
      <c r="I70" s="568"/>
      <c r="J70" s="569"/>
      <c r="K70" s="28">
        <v>6</v>
      </c>
      <c r="L70" s="44" t="s">
        <v>10</v>
      </c>
      <c r="M70" s="73"/>
      <c r="N70" s="214">
        <v>0</v>
      </c>
      <c r="O70" s="215">
        <v>0</v>
      </c>
      <c r="P70" s="214">
        <v>0</v>
      </c>
      <c r="Q70" s="215">
        <v>0</v>
      </c>
      <c r="R70" s="214">
        <v>0</v>
      </c>
      <c r="S70" s="215">
        <v>0</v>
      </c>
      <c r="T70" s="214">
        <v>0</v>
      </c>
      <c r="U70" s="215">
        <v>0</v>
      </c>
      <c r="V70" s="214">
        <v>0</v>
      </c>
      <c r="W70" s="215">
        <v>0</v>
      </c>
      <c r="X70" s="100"/>
      <c r="Y70" s="100"/>
      <c r="Z70" s="100"/>
      <c r="AA70" s="100"/>
    </row>
    <row r="71" spans="2:28" s="9" customFormat="1" ht="18.75" customHeight="1" x14ac:dyDescent="0.25">
      <c r="B71" s="33" t="s">
        <v>174</v>
      </c>
      <c r="C71" s="321" t="s">
        <v>175</v>
      </c>
      <c r="D71" s="28"/>
      <c r="E71" s="567" t="s">
        <v>26</v>
      </c>
      <c r="F71" s="568"/>
      <c r="G71" s="568"/>
      <c r="H71" s="568"/>
      <c r="I71" s="568"/>
      <c r="J71" s="569"/>
      <c r="K71" s="28">
        <v>50</v>
      </c>
      <c r="L71" s="44" t="s">
        <v>10</v>
      </c>
      <c r="M71" s="73"/>
      <c r="N71" s="214">
        <v>0</v>
      </c>
      <c r="O71" s="215">
        <v>0</v>
      </c>
      <c r="P71" s="214">
        <v>0</v>
      </c>
      <c r="Q71" s="215">
        <v>0</v>
      </c>
      <c r="R71" s="214">
        <v>0</v>
      </c>
      <c r="S71" s="215">
        <v>0</v>
      </c>
      <c r="T71" s="214">
        <v>0</v>
      </c>
      <c r="U71" s="215">
        <v>0</v>
      </c>
      <c r="V71" s="214">
        <v>0</v>
      </c>
      <c r="W71" s="215">
        <v>0</v>
      </c>
      <c r="X71" s="100"/>
      <c r="Y71" s="100"/>
      <c r="Z71" s="100"/>
      <c r="AA71" s="100"/>
    </row>
    <row r="72" spans="2:28" s="9" customFormat="1" ht="15.6" customHeight="1" thickBot="1" x14ac:dyDescent="0.3">
      <c r="B72" s="103"/>
      <c r="C72" s="14" t="s">
        <v>176</v>
      </c>
      <c r="D72" s="31"/>
      <c r="E72" s="14" t="s">
        <v>2</v>
      </c>
      <c r="F72" s="14"/>
      <c r="G72" s="14"/>
      <c r="H72" s="14"/>
      <c r="I72" s="104"/>
      <c r="J72" s="105"/>
      <c r="K72" s="106"/>
      <c r="L72" s="107" t="s">
        <v>4</v>
      </c>
      <c r="M72" s="73"/>
      <c r="N72" s="218"/>
      <c r="O72" s="219"/>
      <c r="P72" s="218"/>
      <c r="Q72" s="219"/>
      <c r="R72" s="218"/>
      <c r="S72" s="219"/>
      <c r="T72" s="218"/>
      <c r="U72" s="219"/>
      <c r="V72" s="218"/>
      <c r="W72" s="219"/>
    </row>
    <row r="73" spans="2:28" s="9" customFormat="1" ht="12" thickBot="1" x14ac:dyDescent="0.3">
      <c r="B73" s="34"/>
      <c r="C73" s="35"/>
      <c r="D73" s="36"/>
      <c r="E73" s="36"/>
      <c r="F73" s="35"/>
      <c r="G73" s="35"/>
      <c r="H73" s="35"/>
      <c r="I73" s="35"/>
      <c r="J73" s="101" t="s">
        <v>31</v>
      </c>
      <c r="K73" s="38">
        <f>SUM(K62:K72)</f>
        <v>514</v>
      </c>
      <c r="L73" s="102"/>
      <c r="M73" s="39"/>
      <c r="N73" s="359">
        <f>SUM(N61:N72)</f>
        <v>0</v>
      </c>
      <c r="O73" s="359">
        <f>SUM(O61:O72)</f>
        <v>0</v>
      </c>
      <c r="P73" s="359">
        <f t="shared" ref="P73:W73" si="2">SUM(P61:P72)</f>
        <v>0</v>
      </c>
      <c r="Q73" s="359">
        <f t="shared" si="2"/>
        <v>0</v>
      </c>
      <c r="R73" s="359">
        <f t="shared" si="2"/>
        <v>0</v>
      </c>
      <c r="S73" s="359">
        <f t="shared" si="2"/>
        <v>0</v>
      </c>
      <c r="T73" s="359">
        <f t="shared" si="2"/>
        <v>0</v>
      </c>
      <c r="U73" s="359">
        <f t="shared" si="2"/>
        <v>0</v>
      </c>
      <c r="V73" s="359">
        <f t="shared" si="2"/>
        <v>0</v>
      </c>
      <c r="W73" s="360">
        <f t="shared" si="2"/>
        <v>0</v>
      </c>
    </row>
    <row r="74" spans="2:28" s="6" customFormat="1" ht="15.75" thickBot="1" x14ac:dyDescent="0.3">
      <c r="B74" s="8"/>
      <c r="C74"/>
      <c r="D74" s="2"/>
      <c r="E74" s="1"/>
      <c r="F74"/>
      <c r="G74"/>
      <c r="H74"/>
      <c r="I74"/>
      <c r="J74"/>
      <c r="K74" s="11"/>
      <c r="L74" s="30"/>
      <c r="M74" s="74"/>
      <c r="N74" s="218"/>
      <c r="O74" s="219"/>
      <c r="P74" s="218"/>
      <c r="Q74" s="219"/>
      <c r="R74" s="218"/>
      <c r="S74" s="219"/>
      <c r="T74" s="218"/>
      <c r="U74" s="219"/>
      <c r="V74" s="218"/>
      <c r="W74" s="219"/>
    </row>
    <row r="75" spans="2:28" s="6" customFormat="1" ht="23.25" thickBot="1" x14ac:dyDescent="0.3">
      <c r="B75" s="136" t="s">
        <v>3</v>
      </c>
      <c r="C75" s="570" t="s">
        <v>240</v>
      </c>
      <c r="D75" s="571"/>
      <c r="E75" s="571"/>
      <c r="F75" s="571"/>
      <c r="G75" s="571"/>
      <c r="H75" s="571"/>
      <c r="I75" s="137"/>
      <c r="J75" s="137"/>
      <c r="K75" s="138" t="s">
        <v>14</v>
      </c>
      <c r="L75" s="139" t="s">
        <v>16</v>
      </c>
      <c r="M75" s="71"/>
      <c r="N75" s="250" t="s">
        <v>226</v>
      </c>
      <c r="O75" s="251" t="s">
        <v>225</v>
      </c>
      <c r="P75" s="250" t="s">
        <v>226</v>
      </c>
      <c r="Q75" s="251" t="s">
        <v>225</v>
      </c>
      <c r="R75" s="250" t="s">
        <v>226</v>
      </c>
      <c r="S75" s="251" t="s">
        <v>225</v>
      </c>
      <c r="T75" s="250" t="s">
        <v>226</v>
      </c>
      <c r="U75" s="251" t="s">
        <v>225</v>
      </c>
      <c r="V75" s="250" t="s">
        <v>226</v>
      </c>
      <c r="W75" s="251" t="s">
        <v>225</v>
      </c>
    </row>
    <row r="76" spans="2:28" s="11" customFormat="1" ht="11.25" x14ac:dyDescent="0.2">
      <c r="B76" s="132" t="s">
        <v>15</v>
      </c>
      <c r="C76" s="133"/>
      <c r="D76" s="133"/>
      <c r="E76" s="133"/>
      <c r="F76" s="133"/>
      <c r="G76" s="133"/>
      <c r="H76" s="133"/>
      <c r="I76" s="133"/>
      <c r="J76" s="133"/>
      <c r="K76" s="134" t="s">
        <v>32</v>
      </c>
      <c r="L76" s="135"/>
      <c r="M76" s="72"/>
      <c r="N76" s="218"/>
      <c r="O76" s="219"/>
      <c r="P76" s="218"/>
      <c r="Q76" s="219"/>
      <c r="R76" s="218"/>
      <c r="S76" s="219"/>
      <c r="T76" s="218"/>
      <c r="U76" s="219"/>
      <c r="V76" s="218"/>
      <c r="W76" s="219"/>
      <c r="AA76" s="9"/>
      <c r="AB76" s="9"/>
    </row>
    <row r="77" spans="2:28" s="37" customFormat="1" ht="10.5" customHeight="1" x14ac:dyDescent="0.25">
      <c r="B77" s="558" t="s">
        <v>195</v>
      </c>
      <c r="C77" s="559"/>
      <c r="D77" s="559"/>
      <c r="E77" s="559"/>
      <c r="F77" s="559"/>
      <c r="G77" s="559"/>
      <c r="H77" s="559"/>
      <c r="I77" s="559"/>
      <c r="J77" s="559"/>
      <c r="K77" s="559"/>
      <c r="L77" s="560"/>
      <c r="M77" s="98"/>
      <c r="N77" s="218"/>
      <c r="O77" s="219"/>
      <c r="P77" s="218"/>
      <c r="Q77" s="219"/>
      <c r="R77" s="218"/>
      <c r="S77" s="219"/>
      <c r="T77" s="218"/>
      <c r="U77" s="219"/>
      <c r="V77" s="218"/>
      <c r="W77" s="219"/>
    </row>
    <row r="78" spans="2:28" s="9" customFormat="1" ht="27.75" customHeight="1" thickBot="1" x14ac:dyDescent="0.3">
      <c r="B78" s="170" t="s">
        <v>199</v>
      </c>
      <c r="C78" s="141" t="s">
        <v>200</v>
      </c>
      <c r="D78" s="171"/>
      <c r="E78" s="575" t="s">
        <v>203</v>
      </c>
      <c r="F78" s="576"/>
      <c r="G78" s="576"/>
      <c r="H78" s="576"/>
      <c r="I78" s="576"/>
      <c r="J78" s="577"/>
      <c r="K78" s="322">
        <v>139</v>
      </c>
      <c r="L78" s="144" t="s">
        <v>10</v>
      </c>
      <c r="M78" s="73"/>
      <c r="N78" s="230">
        <v>0</v>
      </c>
      <c r="O78" s="233">
        <v>0</v>
      </c>
      <c r="P78" s="230">
        <v>0</v>
      </c>
      <c r="Q78" s="233">
        <v>0</v>
      </c>
      <c r="R78" s="230">
        <v>0</v>
      </c>
      <c r="S78" s="233">
        <v>0</v>
      </c>
      <c r="T78" s="230">
        <v>0</v>
      </c>
      <c r="U78" s="233">
        <v>0</v>
      </c>
      <c r="V78" s="230">
        <v>0</v>
      </c>
      <c r="W78" s="233">
        <v>0</v>
      </c>
      <c r="Y78" s="10"/>
      <c r="AA78" s="10"/>
    </row>
    <row r="79" spans="2:28" s="9" customFormat="1" ht="12" thickBot="1" x14ac:dyDescent="0.3">
      <c r="B79" s="172"/>
      <c r="C79" s="173"/>
      <c r="D79" s="174"/>
      <c r="E79" s="174"/>
      <c r="F79" s="173"/>
      <c r="G79" s="173"/>
      <c r="H79" s="173"/>
      <c r="I79" s="173"/>
      <c r="J79" s="175" t="s">
        <v>31</v>
      </c>
      <c r="K79" s="176">
        <f>SUM(K77:K78)</f>
        <v>139</v>
      </c>
      <c r="L79" s="177"/>
      <c r="M79" s="39"/>
      <c r="N79" s="244">
        <f t="shared" ref="N79:S79" si="3">SUM(N78)</f>
        <v>0</v>
      </c>
      <c r="O79" s="244">
        <f t="shared" si="3"/>
        <v>0</v>
      </c>
      <c r="P79" s="244">
        <f t="shared" si="3"/>
        <v>0</v>
      </c>
      <c r="Q79" s="244">
        <f t="shared" si="3"/>
        <v>0</v>
      </c>
      <c r="R79" s="244">
        <f t="shared" si="3"/>
        <v>0</v>
      </c>
      <c r="S79" s="244">
        <f t="shared" si="3"/>
        <v>0</v>
      </c>
      <c r="T79" s="244">
        <v>0</v>
      </c>
      <c r="U79" s="244">
        <v>0</v>
      </c>
      <c r="V79" s="244">
        <f>SUM(V78)</f>
        <v>0</v>
      </c>
      <c r="W79" s="244">
        <f>SUM(W78)</f>
        <v>0</v>
      </c>
    </row>
    <row r="80" spans="2:28" ht="15.75" thickBot="1" x14ac:dyDescent="0.3">
      <c r="N80" s="11"/>
      <c r="O80" s="11"/>
      <c r="P80" s="11"/>
      <c r="Q80" s="11"/>
      <c r="R80" s="11"/>
      <c r="S80" s="11"/>
      <c r="T80" s="11"/>
      <c r="U80" s="11"/>
      <c r="V80" s="11"/>
      <c r="W80" s="11"/>
    </row>
    <row r="81" spans="2:39" ht="15.75" thickBot="1" x14ac:dyDescent="0.3">
      <c r="H81" s="249" t="s">
        <v>228</v>
      </c>
      <c r="K81" s="245">
        <f>K29+K45+K58+K73+K79</f>
        <v>4510</v>
      </c>
      <c r="L81" s="246"/>
      <c r="M81" s="246"/>
      <c r="N81" s="247">
        <f t="shared" ref="N81:S81" si="4">N29+N45+N58+N73+N79</f>
        <v>358</v>
      </c>
      <c r="O81" s="248">
        <f t="shared" si="4"/>
        <v>4</v>
      </c>
      <c r="P81" s="247">
        <f t="shared" si="4"/>
        <v>358</v>
      </c>
      <c r="Q81" s="248">
        <f t="shared" si="4"/>
        <v>0</v>
      </c>
      <c r="R81" s="247">
        <f t="shared" si="4"/>
        <v>321</v>
      </c>
      <c r="S81" s="248">
        <f t="shared" si="4"/>
        <v>0</v>
      </c>
      <c r="T81" s="247">
        <v>312</v>
      </c>
      <c r="U81" s="248">
        <v>0</v>
      </c>
      <c r="V81" s="247">
        <f>V29+V45+V58+V73+V79</f>
        <v>284</v>
      </c>
      <c r="W81" s="248">
        <f>W29+W45+W58+W73+W79</f>
        <v>0</v>
      </c>
    </row>
    <row r="82" spans="2:39" s="1" customFormat="1" ht="15.75" thickBot="1" x14ac:dyDescent="0.3">
      <c r="B82" s="45"/>
      <c r="C82" s="46"/>
      <c r="K82" s="5"/>
      <c r="L82" s="47"/>
      <c r="M82" s="47"/>
      <c r="N82" s="292"/>
      <c r="O82" s="292"/>
      <c r="R82" s="292"/>
      <c r="S82" s="292"/>
      <c r="W82" s="1" t="s">
        <v>205</v>
      </c>
    </row>
    <row r="83" spans="2:39" s="48" customFormat="1" x14ac:dyDescent="0.25">
      <c r="B83" s="296" t="s">
        <v>246</v>
      </c>
      <c r="C83" s="297"/>
      <c r="D83" s="298"/>
      <c r="E83" s="298"/>
      <c r="F83" s="298"/>
      <c r="G83" s="298"/>
      <c r="H83" s="298"/>
      <c r="I83" s="298"/>
      <c r="J83" s="298"/>
      <c r="K83" s="299"/>
      <c r="L83" s="300"/>
      <c r="M83" s="301"/>
      <c r="N83" s="293">
        <v>1400</v>
      </c>
      <c r="O83" s="294">
        <v>1400</v>
      </c>
      <c r="P83" s="293">
        <v>1400</v>
      </c>
      <c r="Q83" s="294">
        <v>1400</v>
      </c>
      <c r="R83" s="293">
        <v>1400</v>
      </c>
      <c r="S83" s="294">
        <v>1400</v>
      </c>
      <c r="T83" s="293">
        <v>1400</v>
      </c>
      <c r="U83" s="294">
        <v>1400</v>
      </c>
      <c r="V83" s="293">
        <v>1400</v>
      </c>
      <c r="W83" s="294">
        <v>1400</v>
      </c>
    </row>
    <row r="84" spans="2:39" s="48" customFormat="1" ht="15.75" thickBot="1" x14ac:dyDescent="0.3">
      <c r="B84" s="302" t="s">
        <v>245</v>
      </c>
      <c r="C84" s="303"/>
      <c r="D84" s="304"/>
      <c r="E84" s="304"/>
      <c r="F84" s="304"/>
      <c r="G84" s="304"/>
      <c r="H84" s="304"/>
      <c r="I84" s="304"/>
      <c r="J84" s="304"/>
      <c r="K84" s="305"/>
      <c r="L84" s="306"/>
      <c r="M84" s="307"/>
      <c r="N84" s="295">
        <f>(N29+N45+N79)/N83</f>
        <v>0.25571428571428573</v>
      </c>
      <c r="O84" s="295">
        <f>(O29+O45+O79)/O83</f>
        <v>2.8571428571428571E-3</v>
      </c>
      <c r="P84" s="295">
        <f>(P29+P45+P78)/P83</f>
        <v>0.25571428571428573</v>
      </c>
      <c r="Q84" s="295">
        <f>(Q29+Q45+Q78)/Q83</f>
        <v>0</v>
      </c>
      <c r="R84" s="295">
        <f t="shared" ref="R84:W84" si="5">(R29+R45+R79)/R83</f>
        <v>0.22928571428571429</v>
      </c>
      <c r="S84" s="295">
        <f t="shared" si="5"/>
        <v>0</v>
      </c>
      <c r="T84" s="295">
        <f t="shared" si="5"/>
        <v>0.22285714285714286</v>
      </c>
      <c r="U84" s="295">
        <f t="shared" si="5"/>
        <v>0</v>
      </c>
      <c r="V84" s="295">
        <f t="shared" si="5"/>
        <v>0.20285714285714285</v>
      </c>
      <c r="W84" s="295">
        <f t="shared" si="5"/>
        <v>0</v>
      </c>
    </row>
    <row r="85" spans="2:39" s="48" customFormat="1" x14ac:dyDescent="0.25">
      <c r="B85" s="49"/>
      <c r="C85" s="50"/>
      <c r="L85" s="51"/>
      <c r="M85" s="51"/>
      <c r="P85" s="346"/>
      <c r="Q85" s="346"/>
      <c r="R85" s="346"/>
      <c r="S85" s="346"/>
    </row>
    <row r="86" spans="2:39" s="48" customFormat="1" x14ac:dyDescent="0.25">
      <c r="B86" s="49"/>
      <c r="C86" s="50" t="s">
        <v>251</v>
      </c>
      <c r="L86" s="51"/>
      <c r="M86" s="51"/>
      <c r="N86" s="346"/>
      <c r="O86" s="346"/>
      <c r="P86" s="346"/>
      <c r="Q86" s="346"/>
      <c r="R86" s="346"/>
      <c r="S86" s="346"/>
    </row>
    <row r="87" spans="2:39" s="81" customFormat="1" ht="15.75" thickBot="1" x14ac:dyDescent="0.3">
      <c r="B87" s="79"/>
      <c r="C87" s="80" t="s">
        <v>250</v>
      </c>
      <c r="L87" s="82"/>
      <c r="M87" s="82"/>
      <c r="N87" s="83"/>
      <c r="O87" s="83"/>
    </row>
    <row r="88" spans="2:39" ht="15.75" thickBot="1" x14ac:dyDescent="0.3">
      <c r="L88" s="329"/>
      <c r="M88" s="113"/>
      <c r="N88" s="65">
        <v>42383</v>
      </c>
      <c r="O88" s="108" t="s">
        <v>74</v>
      </c>
      <c r="P88" s="65">
        <v>42135</v>
      </c>
      <c r="Q88" s="108" t="s">
        <v>74</v>
      </c>
      <c r="R88" s="65">
        <v>42114</v>
      </c>
      <c r="S88" s="108" t="s">
        <v>74</v>
      </c>
      <c r="T88" s="258">
        <v>42107</v>
      </c>
      <c r="U88" s="200" t="s">
        <v>74</v>
      </c>
      <c r="V88" s="200">
        <v>42102</v>
      </c>
      <c r="W88" s="200" t="s">
        <v>74</v>
      </c>
      <c r="X88" s="108">
        <v>42093</v>
      </c>
      <c r="Y88" s="282" t="s">
        <v>74</v>
      </c>
      <c r="Z88" s="283">
        <v>42079</v>
      </c>
      <c r="AA88" s="282" t="s">
        <v>74</v>
      </c>
      <c r="AB88" s="283">
        <v>42071</v>
      </c>
      <c r="AC88" s="113"/>
      <c r="AD88" s="113"/>
      <c r="AE88" s="113"/>
      <c r="AF88" s="113"/>
      <c r="AG88" s="113"/>
      <c r="AH88" s="113"/>
      <c r="AI88" s="113"/>
      <c r="AJ88" s="113"/>
      <c r="AK88" s="113"/>
      <c r="AL88" s="3"/>
      <c r="AM88" s="3"/>
    </row>
    <row r="89" spans="2:39" ht="15.75" thickBot="1" x14ac:dyDescent="0.3">
      <c r="C89" s="325" t="s">
        <v>22</v>
      </c>
      <c r="D89" s="26"/>
      <c r="E89" s="26"/>
      <c r="F89" s="26"/>
      <c r="G89" s="26"/>
      <c r="H89" s="26"/>
      <c r="I89" s="26"/>
      <c r="J89" s="26"/>
      <c r="K89" s="325" t="s">
        <v>14</v>
      </c>
      <c r="L89" s="325"/>
      <c r="M89" s="335"/>
      <c r="N89" s="327" t="s">
        <v>33</v>
      </c>
      <c r="O89" s="109"/>
      <c r="P89" s="56" t="s">
        <v>33</v>
      </c>
      <c r="Q89" s="109"/>
      <c r="R89" s="56" t="s">
        <v>33</v>
      </c>
      <c r="S89" s="109"/>
      <c r="T89" s="325" t="s">
        <v>33</v>
      </c>
      <c r="U89" s="205"/>
      <c r="V89" s="56" t="s">
        <v>33</v>
      </c>
      <c r="W89" s="205"/>
      <c r="X89" s="325" t="s">
        <v>33</v>
      </c>
      <c r="Y89" s="286"/>
      <c r="Z89" s="287" t="s">
        <v>33</v>
      </c>
      <c r="AA89" s="286"/>
      <c r="AB89" s="287" t="s">
        <v>33</v>
      </c>
      <c r="AC89" s="114"/>
      <c r="AD89" s="115"/>
      <c r="AE89" s="114"/>
      <c r="AF89" s="115"/>
      <c r="AG89" s="114"/>
      <c r="AH89" s="115"/>
      <c r="AI89" s="115"/>
      <c r="AJ89" s="115"/>
      <c r="AK89" s="115"/>
      <c r="AL89" s="3"/>
      <c r="AM89" s="3"/>
    </row>
    <row r="90" spans="2:39" s="43" customFormat="1" x14ac:dyDescent="0.25">
      <c r="B90" s="66"/>
      <c r="C90" s="75" t="s">
        <v>4</v>
      </c>
      <c r="D90" s="76"/>
      <c r="E90" s="561" t="s">
        <v>23</v>
      </c>
      <c r="F90" s="561"/>
      <c r="G90" s="561"/>
      <c r="H90" s="561"/>
      <c r="I90" s="561"/>
      <c r="J90" s="562"/>
      <c r="K90" s="77">
        <f t="shared" ref="K90:K103" si="6">SUMIF(L$11:L$80,C90,K$11:K$80)</f>
        <v>491</v>
      </c>
      <c r="L90" s="345" t="str">
        <f>C90</f>
        <v>A</v>
      </c>
      <c r="M90" s="76"/>
      <c r="N90" s="330">
        <f>K90/K$104</f>
        <v>0.10886917960088692</v>
      </c>
      <c r="O90" s="110">
        <f>N90-P90</f>
        <v>0</v>
      </c>
      <c r="P90" s="78">
        <v>0.10886917960088692</v>
      </c>
      <c r="Q90" s="110">
        <v>0</v>
      </c>
      <c r="R90" s="78">
        <v>0.10886917960088692</v>
      </c>
      <c r="S90" s="110">
        <v>0</v>
      </c>
      <c r="T90" s="259">
        <v>0.10886917960088692</v>
      </c>
      <c r="U90" s="267">
        <v>0</v>
      </c>
      <c r="V90" s="78">
        <v>0.10886917960088692</v>
      </c>
      <c r="W90" s="267">
        <v>0</v>
      </c>
      <c r="X90" s="259">
        <v>0.10886917960088692</v>
      </c>
      <c r="Y90" s="284">
        <v>0</v>
      </c>
      <c r="Z90" s="285">
        <v>0.10886917960088692</v>
      </c>
      <c r="AA90" s="284">
        <v>0</v>
      </c>
      <c r="AB90" s="285">
        <v>0.10886917960088692</v>
      </c>
      <c r="AC90" s="117"/>
      <c r="AD90" s="117"/>
      <c r="AE90" s="117"/>
      <c r="AF90" s="117"/>
      <c r="AG90" s="117"/>
      <c r="AH90" s="117"/>
      <c r="AI90" s="117"/>
      <c r="AJ90" s="117"/>
      <c r="AK90" s="117"/>
      <c r="AL90" s="118"/>
      <c r="AM90" s="118"/>
    </row>
    <row r="91" spans="2:39" s="13" customFormat="1" x14ac:dyDescent="0.25">
      <c r="B91" s="15"/>
      <c r="C91" s="40" t="s">
        <v>5</v>
      </c>
      <c r="D91" s="16"/>
      <c r="E91" s="563" t="s">
        <v>29</v>
      </c>
      <c r="F91" s="563"/>
      <c r="G91" s="563"/>
      <c r="H91" s="563"/>
      <c r="I91" s="563"/>
      <c r="J91" s="564"/>
      <c r="K91" s="53">
        <f t="shared" si="6"/>
        <v>0</v>
      </c>
      <c r="L91" s="345" t="str">
        <f t="shared" ref="L91:L103" si="7">C91</f>
        <v>B</v>
      </c>
      <c r="M91" s="16"/>
      <c r="N91" s="330">
        <f t="shared" ref="N91:N103" si="8">K91/K$104</f>
        <v>0</v>
      </c>
      <c r="O91" s="110">
        <f t="shared" ref="O91:O103" si="9">N91-P91</f>
        <v>0</v>
      </c>
      <c r="P91" s="57">
        <v>0</v>
      </c>
      <c r="Q91" s="111">
        <v>0</v>
      </c>
      <c r="R91" s="57">
        <v>0</v>
      </c>
      <c r="S91" s="111">
        <v>0</v>
      </c>
      <c r="T91" s="260">
        <v>0</v>
      </c>
      <c r="U91" s="266">
        <v>0</v>
      </c>
      <c r="V91" s="58">
        <v>0</v>
      </c>
      <c r="W91" s="266">
        <v>0</v>
      </c>
      <c r="X91" s="261">
        <v>0</v>
      </c>
      <c r="Y91" s="280">
        <v>0</v>
      </c>
      <c r="Z91" s="281">
        <v>0</v>
      </c>
      <c r="AA91" s="280">
        <v>0</v>
      </c>
      <c r="AB91" s="281">
        <v>0</v>
      </c>
      <c r="AC91" s="120"/>
      <c r="AD91" s="120"/>
      <c r="AE91" s="120"/>
      <c r="AF91" s="120"/>
      <c r="AG91" s="120"/>
      <c r="AH91" s="120"/>
      <c r="AI91" s="120"/>
      <c r="AJ91" s="120"/>
      <c r="AK91" s="120"/>
      <c r="AL91" s="121"/>
      <c r="AM91" s="121"/>
    </row>
    <row r="92" spans="2:39" s="13" customFormat="1" x14ac:dyDescent="0.25">
      <c r="B92" s="15"/>
      <c r="C92" s="40" t="s">
        <v>6</v>
      </c>
      <c r="D92" s="17"/>
      <c r="E92" s="556" t="s">
        <v>0</v>
      </c>
      <c r="F92" s="556"/>
      <c r="G92" s="556"/>
      <c r="H92" s="556"/>
      <c r="I92" s="556"/>
      <c r="J92" s="557"/>
      <c r="K92" s="53">
        <f t="shared" si="6"/>
        <v>0</v>
      </c>
      <c r="L92" s="345" t="str">
        <f t="shared" si="7"/>
        <v>C</v>
      </c>
      <c r="M92" s="17"/>
      <c r="N92" s="330">
        <f t="shared" si="8"/>
        <v>0</v>
      </c>
      <c r="O92" s="110">
        <f t="shared" si="9"/>
        <v>0</v>
      </c>
      <c r="P92" s="58">
        <v>0</v>
      </c>
      <c r="Q92" s="111">
        <v>0</v>
      </c>
      <c r="R92" s="58">
        <v>0</v>
      </c>
      <c r="S92" s="111">
        <v>0</v>
      </c>
      <c r="T92" s="261">
        <v>0</v>
      </c>
      <c r="U92" s="266">
        <v>0</v>
      </c>
      <c r="V92" s="58">
        <v>0</v>
      </c>
      <c r="W92" s="266">
        <v>0</v>
      </c>
      <c r="X92" s="261">
        <v>0</v>
      </c>
      <c r="Y92" s="280">
        <v>0</v>
      </c>
      <c r="Z92" s="281">
        <v>0</v>
      </c>
      <c r="AA92" s="280">
        <v>0</v>
      </c>
      <c r="AB92" s="281">
        <v>0</v>
      </c>
      <c r="AC92" s="120"/>
      <c r="AD92" s="120"/>
      <c r="AE92" s="120"/>
      <c r="AF92" s="120"/>
      <c r="AG92" s="120"/>
      <c r="AH92" s="120"/>
      <c r="AI92" s="120"/>
      <c r="AJ92" s="120"/>
      <c r="AK92" s="120"/>
      <c r="AL92" s="121"/>
      <c r="AM92" s="121"/>
    </row>
    <row r="93" spans="2:39" s="43" customFormat="1" x14ac:dyDescent="0.25">
      <c r="B93" s="66"/>
      <c r="C93" s="67" t="s">
        <v>7</v>
      </c>
      <c r="D93" s="68"/>
      <c r="E93" s="565" t="s">
        <v>79</v>
      </c>
      <c r="F93" s="565"/>
      <c r="G93" s="565"/>
      <c r="H93" s="565"/>
      <c r="I93" s="565"/>
      <c r="J93" s="566"/>
      <c r="K93" s="69">
        <f t="shared" si="6"/>
        <v>0</v>
      </c>
      <c r="L93" s="345" t="str">
        <f t="shared" si="7"/>
        <v>D</v>
      </c>
      <c r="M93" s="68"/>
      <c r="N93" s="330">
        <f t="shared" si="8"/>
        <v>0</v>
      </c>
      <c r="O93" s="110">
        <f t="shared" si="9"/>
        <v>0</v>
      </c>
      <c r="P93" s="70">
        <v>0</v>
      </c>
      <c r="Q93" s="110">
        <v>0</v>
      </c>
      <c r="R93" s="70">
        <v>0</v>
      </c>
      <c r="S93" s="110">
        <v>0</v>
      </c>
      <c r="T93" s="262">
        <v>0</v>
      </c>
      <c r="U93" s="265">
        <v>0</v>
      </c>
      <c r="V93" s="70">
        <v>0</v>
      </c>
      <c r="W93" s="265">
        <v>0</v>
      </c>
      <c r="X93" s="262">
        <v>0</v>
      </c>
      <c r="Y93" s="278">
        <v>0</v>
      </c>
      <c r="Z93" s="279">
        <v>0</v>
      </c>
      <c r="AA93" s="278">
        <v>0</v>
      </c>
      <c r="AB93" s="279">
        <v>0</v>
      </c>
      <c r="AC93" s="117"/>
      <c r="AD93" s="117"/>
      <c r="AE93" s="117"/>
      <c r="AF93" s="117"/>
      <c r="AG93" s="117"/>
      <c r="AH93" s="117"/>
      <c r="AI93" s="117"/>
      <c r="AJ93" s="117"/>
      <c r="AK93" s="117"/>
      <c r="AL93" s="118"/>
      <c r="AM93" s="118"/>
    </row>
    <row r="94" spans="2:39" s="13" customFormat="1" x14ac:dyDescent="0.25">
      <c r="B94" s="15"/>
      <c r="C94" s="40" t="s">
        <v>8</v>
      </c>
      <c r="D94" s="18"/>
      <c r="E94" s="556" t="s">
        <v>19</v>
      </c>
      <c r="F94" s="556"/>
      <c r="G94" s="556"/>
      <c r="H94" s="556"/>
      <c r="I94" s="556"/>
      <c r="J94" s="557"/>
      <c r="K94" s="53">
        <f t="shared" si="6"/>
        <v>27</v>
      </c>
      <c r="L94" s="345" t="str">
        <f t="shared" si="7"/>
        <v>E</v>
      </c>
      <c r="M94" s="18"/>
      <c r="N94" s="330">
        <f t="shared" si="8"/>
        <v>5.9866962305986701E-3</v>
      </c>
      <c r="O94" s="110">
        <f t="shared" si="9"/>
        <v>0</v>
      </c>
      <c r="P94" s="58">
        <v>5.9866962305986701E-3</v>
      </c>
      <c r="Q94" s="110">
        <v>0</v>
      </c>
      <c r="R94" s="58">
        <v>5.9866962305986701E-3</v>
      </c>
      <c r="S94" s="110">
        <v>0</v>
      </c>
      <c r="T94" s="261">
        <v>5.9866962305986701E-3</v>
      </c>
      <c r="U94" s="266">
        <v>0</v>
      </c>
      <c r="V94" s="58">
        <v>5.9866962305986701E-3</v>
      </c>
      <c r="W94" s="266">
        <v>0</v>
      </c>
      <c r="X94" s="261">
        <v>5.9866962305986701E-3</v>
      </c>
      <c r="Y94" s="280">
        <v>0</v>
      </c>
      <c r="Z94" s="281">
        <v>5.9866962305986701E-3</v>
      </c>
      <c r="AA94" s="280">
        <v>0</v>
      </c>
      <c r="AB94" s="281">
        <v>5.9866962305986701E-3</v>
      </c>
      <c r="AC94" s="120"/>
      <c r="AD94" s="120"/>
      <c r="AE94" s="120"/>
      <c r="AF94" s="120"/>
      <c r="AG94" s="120"/>
      <c r="AH94" s="120"/>
      <c r="AI94" s="120"/>
      <c r="AJ94" s="120"/>
      <c r="AK94" s="120"/>
      <c r="AL94" s="121"/>
      <c r="AM94" s="121"/>
    </row>
    <row r="95" spans="2:39" s="13" customFormat="1" x14ac:dyDescent="0.25">
      <c r="B95" s="15"/>
      <c r="C95" s="40" t="s">
        <v>9</v>
      </c>
      <c r="D95" s="19"/>
      <c r="E95" s="556" t="s">
        <v>20</v>
      </c>
      <c r="F95" s="556"/>
      <c r="G95" s="556"/>
      <c r="H95" s="556"/>
      <c r="I95" s="556"/>
      <c r="J95" s="557"/>
      <c r="K95" s="53">
        <f t="shared" si="6"/>
        <v>0</v>
      </c>
      <c r="L95" s="345" t="str">
        <f t="shared" si="7"/>
        <v>F</v>
      </c>
      <c r="M95" s="19"/>
      <c r="N95" s="330">
        <f t="shared" si="8"/>
        <v>0</v>
      </c>
      <c r="O95" s="110">
        <f t="shared" si="9"/>
        <v>0</v>
      </c>
      <c r="P95" s="58">
        <v>0</v>
      </c>
      <c r="Q95" s="111">
        <v>0</v>
      </c>
      <c r="R95" s="58">
        <v>0</v>
      </c>
      <c r="S95" s="111">
        <v>0</v>
      </c>
      <c r="T95" s="261">
        <v>0</v>
      </c>
      <c r="U95" s="266">
        <v>0</v>
      </c>
      <c r="V95" s="58">
        <v>0</v>
      </c>
      <c r="W95" s="266">
        <v>0</v>
      </c>
      <c r="X95" s="261">
        <v>0</v>
      </c>
      <c r="Y95" s="280">
        <v>0</v>
      </c>
      <c r="Z95" s="281">
        <v>0</v>
      </c>
      <c r="AA95" s="280">
        <v>0</v>
      </c>
      <c r="AB95" s="281">
        <v>0</v>
      </c>
      <c r="AC95" s="120"/>
      <c r="AD95" s="120"/>
      <c r="AE95" s="120"/>
      <c r="AF95" s="120"/>
      <c r="AG95" s="120"/>
      <c r="AH95" s="120"/>
      <c r="AI95" s="120"/>
      <c r="AJ95" s="120"/>
      <c r="AK95" s="120"/>
      <c r="AL95" s="121"/>
      <c r="AM95" s="121"/>
    </row>
    <row r="96" spans="2:39" s="13" customFormat="1" x14ac:dyDescent="0.25">
      <c r="B96" s="15"/>
      <c r="C96" s="40" t="s">
        <v>11</v>
      </c>
      <c r="D96" s="20"/>
      <c r="E96" s="556" t="s">
        <v>21</v>
      </c>
      <c r="F96" s="556"/>
      <c r="G96" s="556"/>
      <c r="H96" s="556"/>
      <c r="I96" s="556"/>
      <c r="J96" s="557"/>
      <c r="K96" s="53">
        <f t="shared" si="6"/>
        <v>0</v>
      </c>
      <c r="L96" s="345" t="str">
        <f t="shared" si="7"/>
        <v>G</v>
      </c>
      <c r="M96" s="20"/>
      <c r="N96" s="330">
        <f t="shared" si="8"/>
        <v>0</v>
      </c>
      <c r="O96" s="110">
        <f t="shared" si="9"/>
        <v>0</v>
      </c>
      <c r="P96" s="58">
        <v>0</v>
      </c>
      <c r="Q96" s="111">
        <v>0</v>
      </c>
      <c r="R96" s="58">
        <v>0</v>
      </c>
      <c r="S96" s="111">
        <v>0</v>
      </c>
      <c r="T96" s="261">
        <v>0</v>
      </c>
      <c r="U96" s="266">
        <v>0</v>
      </c>
      <c r="V96" s="58">
        <v>0</v>
      </c>
      <c r="W96" s="266">
        <v>0</v>
      </c>
      <c r="X96" s="261">
        <v>0</v>
      </c>
      <c r="Y96" s="280">
        <v>0</v>
      </c>
      <c r="Z96" s="281">
        <v>0</v>
      </c>
      <c r="AA96" s="280">
        <v>0</v>
      </c>
      <c r="AB96" s="281">
        <v>0</v>
      </c>
      <c r="AC96" s="120"/>
      <c r="AD96" s="120"/>
      <c r="AE96" s="120"/>
      <c r="AF96" s="120"/>
      <c r="AG96" s="120"/>
      <c r="AH96" s="120"/>
      <c r="AI96" s="120"/>
      <c r="AJ96" s="120"/>
      <c r="AK96" s="120"/>
      <c r="AL96" s="121"/>
      <c r="AM96" s="121"/>
    </row>
    <row r="97" spans="2:39" s="13" customFormat="1" x14ac:dyDescent="0.25">
      <c r="B97" s="15"/>
      <c r="C97" s="40" t="s">
        <v>12</v>
      </c>
      <c r="D97" s="21"/>
      <c r="E97" s="556" t="s">
        <v>1</v>
      </c>
      <c r="F97" s="556"/>
      <c r="G97" s="556"/>
      <c r="H97" s="556"/>
      <c r="I97" s="556"/>
      <c r="J97" s="557"/>
      <c r="K97" s="53">
        <f t="shared" si="6"/>
        <v>21</v>
      </c>
      <c r="L97" s="345" t="str">
        <f t="shared" si="7"/>
        <v>H</v>
      </c>
      <c r="M97" s="21"/>
      <c r="N97" s="330">
        <f t="shared" si="8"/>
        <v>4.6563192904656324E-3</v>
      </c>
      <c r="O97" s="110">
        <f t="shared" si="9"/>
        <v>0</v>
      </c>
      <c r="P97" s="58">
        <v>4.6563192904656324E-3</v>
      </c>
      <c r="Q97" s="111">
        <v>0</v>
      </c>
      <c r="R97" s="58">
        <v>4.6563192904656324E-3</v>
      </c>
      <c r="S97" s="111">
        <v>0</v>
      </c>
      <c r="T97" s="261">
        <v>4.6563192904656324E-3</v>
      </c>
      <c r="U97" s="266">
        <v>0</v>
      </c>
      <c r="V97" s="58">
        <v>4.6563192904656324E-3</v>
      </c>
      <c r="W97" s="266">
        <v>0</v>
      </c>
      <c r="X97" s="261">
        <v>4.6563192904656324E-3</v>
      </c>
      <c r="Y97" s="280">
        <v>0</v>
      </c>
      <c r="Z97" s="281">
        <v>4.6563192904656324E-3</v>
      </c>
      <c r="AA97" s="280">
        <v>0</v>
      </c>
      <c r="AB97" s="281">
        <v>4.6563192904656324E-3</v>
      </c>
      <c r="AC97" s="120"/>
      <c r="AD97" s="120"/>
      <c r="AE97" s="120"/>
      <c r="AF97" s="120"/>
      <c r="AG97" s="120"/>
      <c r="AH97" s="120"/>
      <c r="AI97" s="120"/>
      <c r="AJ97" s="120"/>
      <c r="AK97" s="120"/>
      <c r="AL97" s="121"/>
      <c r="AM97" s="121"/>
    </row>
    <row r="98" spans="2:39" x14ac:dyDescent="0.25">
      <c r="C98" s="40" t="s">
        <v>13</v>
      </c>
      <c r="D98" s="22"/>
      <c r="E98" s="556" t="s">
        <v>18</v>
      </c>
      <c r="F98" s="556"/>
      <c r="G98" s="556"/>
      <c r="H98" s="556"/>
      <c r="I98" s="556"/>
      <c r="J98" s="557"/>
      <c r="K98" s="53">
        <f t="shared" si="6"/>
        <v>0</v>
      </c>
      <c r="L98" s="345" t="str">
        <f t="shared" si="7"/>
        <v>I</v>
      </c>
      <c r="M98" s="22"/>
      <c r="N98" s="330">
        <f t="shared" si="8"/>
        <v>0</v>
      </c>
      <c r="O98" s="110">
        <f t="shared" si="9"/>
        <v>0</v>
      </c>
      <c r="P98" s="58">
        <v>0</v>
      </c>
      <c r="Q98" s="111">
        <v>0</v>
      </c>
      <c r="R98" s="58">
        <v>0</v>
      </c>
      <c r="S98" s="111">
        <v>0</v>
      </c>
      <c r="T98" s="261">
        <v>0</v>
      </c>
      <c r="U98" s="266">
        <v>0</v>
      </c>
      <c r="V98" s="58">
        <v>0</v>
      </c>
      <c r="W98" s="266">
        <v>0</v>
      </c>
      <c r="X98" s="261">
        <v>0</v>
      </c>
      <c r="Y98" s="280">
        <v>0</v>
      </c>
      <c r="Z98" s="281">
        <v>0</v>
      </c>
      <c r="AA98" s="280">
        <v>0</v>
      </c>
      <c r="AB98" s="281">
        <v>0</v>
      </c>
      <c r="AC98" s="120"/>
      <c r="AD98" s="120"/>
      <c r="AE98" s="120"/>
      <c r="AF98" s="120"/>
      <c r="AG98" s="120"/>
      <c r="AH98" s="120"/>
      <c r="AI98" s="122"/>
      <c r="AJ98" s="120"/>
      <c r="AK98" s="122"/>
      <c r="AL98" s="3"/>
      <c r="AM98" s="3"/>
    </row>
    <row r="99" spans="2:39" x14ac:dyDescent="0.25">
      <c r="C99" s="40" t="s">
        <v>17</v>
      </c>
      <c r="D99" s="23"/>
      <c r="E99" s="549" t="s">
        <v>27</v>
      </c>
      <c r="F99" s="549"/>
      <c r="G99" s="549"/>
      <c r="H99" s="549"/>
      <c r="I99" s="549"/>
      <c r="J99" s="550"/>
      <c r="K99" s="53">
        <f t="shared" si="6"/>
        <v>0</v>
      </c>
      <c r="L99" s="345" t="str">
        <f t="shared" si="7"/>
        <v>J</v>
      </c>
      <c r="M99" s="23"/>
      <c r="N99" s="330">
        <f t="shared" si="8"/>
        <v>0</v>
      </c>
      <c r="O99" s="110">
        <f t="shared" si="9"/>
        <v>0</v>
      </c>
      <c r="P99" s="58">
        <v>0</v>
      </c>
      <c r="Q99" s="111">
        <v>0</v>
      </c>
      <c r="R99" s="58">
        <v>0</v>
      </c>
      <c r="S99" s="111">
        <v>0</v>
      </c>
      <c r="T99" s="261">
        <v>0</v>
      </c>
      <c r="U99" s="266">
        <v>0</v>
      </c>
      <c r="V99" s="58">
        <v>0</v>
      </c>
      <c r="W99" s="266">
        <v>0</v>
      </c>
      <c r="X99" s="261">
        <v>0</v>
      </c>
      <c r="Y99" s="280">
        <v>0</v>
      </c>
      <c r="Z99" s="281">
        <v>0</v>
      </c>
      <c r="AA99" s="280">
        <v>0</v>
      </c>
      <c r="AB99" s="281">
        <v>0</v>
      </c>
      <c r="AC99" s="120"/>
      <c r="AD99" s="120"/>
      <c r="AE99" s="120"/>
      <c r="AF99" s="120"/>
      <c r="AG99" s="120"/>
      <c r="AH99" s="120"/>
      <c r="AI99" s="122"/>
      <c r="AJ99" s="120"/>
      <c r="AK99" s="122"/>
      <c r="AL99" s="3"/>
      <c r="AM99" s="3"/>
    </row>
    <row r="100" spans="2:39" x14ac:dyDescent="0.25">
      <c r="C100" s="40" t="s">
        <v>25</v>
      </c>
      <c r="D100" s="24"/>
      <c r="E100" s="549" t="s">
        <v>28</v>
      </c>
      <c r="F100" s="549"/>
      <c r="G100" s="549"/>
      <c r="H100" s="549"/>
      <c r="I100" s="549"/>
      <c r="J100" s="550"/>
      <c r="K100" s="53">
        <f t="shared" si="6"/>
        <v>155</v>
      </c>
      <c r="L100" s="345" t="str">
        <f t="shared" si="7"/>
        <v>K</v>
      </c>
      <c r="M100" s="24"/>
      <c r="N100" s="330">
        <f t="shared" si="8"/>
        <v>3.4368070953436809E-2</v>
      </c>
      <c r="O100" s="110">
        <f t="shared" si="9"/>
        <v>3.4368070953436809E-2</v>
      </c>
      <c r="P100" s="58">
        <v>0</v>
      </c>
      <c r="Q100" s="111">
        <v>0</v>
      </c>
      <c r="R100" s="58">
        <v>0</v>
      </c>
      <c r="S100" s="111">
        <v>0</v>
      </c>
      <c r="T100" s="261">
        <v>0</v>
      </c>
      <c r="U100" s="266">
        <v>0</v>
      </c>
      <c r="V100" s="58">
        <v>0</v>
      </c>
      <c r="W100" s="266">
        <v>0</v>
      </c>
      <c r="X100" s="261">
        <v>0</v>
      </c>
      <c r="Y100" s="280">
        <v>0</v>
      </c>
      <c r="Z100" s="281">
        <v>0</v>
      </c>
      <c r="AA100" s="280">
        <v>0</v>
      </c>
      <c r="AB100" s="281">
        <v>0</v>
      </c>
      <c r="AC100" s="120"/>
      <c r="AD100" s="120"/>
      <c r="AE100" s="120"/>
      <c r="AF100" s="120"/>
      <c r="AG100" s="120"/>
      <c r="AH100" s="120"/>
      <c r="AI100" s="122"/>
      <c r="AJ100" s="120"/>
      <c r="AK100" s="122"/>
      <c r="AL100" s="3"/>
      <c r="AM100" s="3"/>
    </row>
    <row r="101" spans="2:39" x14ac:dyDescent="0.25">
      <c r="C101" s="41" t="s">
        <v>24</v>
      </c>
      <c r="D101" s="90"/>
      <c r="E101" s="550" t="s">
        <v>30</v>
      </c>
      <c r="F101" s="551"/>
      <c r="G101" s="551"/>
      <c r="H101" s="551"/>
      <c r="I101" s="551"/>
      <c r="J101" s="551"/>
      <c r="K101" s="53">
        <f t="shared" si="6"/>
        <v>0</v>
      </c>
      <c r="L101" s="345" t="str">
        <f t="shared" si="7"/>
        <v>L</v>
      </c>
      <c r="M101" s="90"/>
      <c r="N101" s="330">
        <f t="shared" si="8"/>
        <v>0</v>
      </c>
      <c r="O101" s="110">
        <f t="shared" si="9"/>
        <v>0</v>
      </c>
      <c r="P101" s="58">
        <v>0</v>
      </c>
      <c r="Q101" s="111">
        <v>0</v>
      </c>
      <c r="R101" s="58">
        <v>0</v>
      </c>
      <c r="S101" s="111">
        <v>0</v>
      </c>
      <c r="T101" s="261">
        <v>0</v>
      </c>
      <c r="U101" s="266">
        <v>0</v>
      </c>
      <c r="V101" s="58">
        <v>0</v>
      </c>
      <c r="W101" s="266">
        <v>0</v>
      </c>
      <c r="X101" s="261">
        <v>0</v>
      </c>
      <c r="Y101" s="280">
        <v>0</v>
      </c>
      <c r="Z101" s="281">
        <v>0</v>
      </c>
      <c r="AA101" s="280">
        <v>0</v>
      </c>
      <c r="AB101" s="281">
        <v>0</v>
      </c>
      <c r="AC101" s="120"/>
      <c r="AD101" s="120"/>
      <c r="AE101" s="120"/>
      <c r="AF101" s="120"/>
      <c r="AG101" s="120"/>
      <c r="AH101" s="120"/>
      <c r="AI101" s="122"/>
      <c r="AJ101" s="120"/>
      <c r="AK101" s="122"/>
      <c r="AL101" s="3"/>
      <c r="AM101" s="3"/>
    </row>
    <row r="102" spans="2:39" x14ac:dyDescent="0.25">
      <c r="C102" s="41" t="s">
        <v>91</v>
      </c>
      <c r="D102" s="91"/>
      <c r="E102" s="87" t="s">
        <v>92</v>
      </c>
      <c r="F102" s="88"/>
      <c r="G102" s="88"/>
      <c r="H102" s="88"/>
      <c r="I102" s="88"/>
      <c r="J102" s="88"/>
      <c r="K102" s="89">
        <f t="shared" si="6"/>
        <v>801</v>
      </c>
      <c r="L102" s="345" t="str">
        <f t="shared" si="7"/>
        <v>M</v>
      </c>
      <c r="M102" s="91"/>
      <c r="N102" s="330">
        <f t="shared" si="8"/>
        <v>0.17760532150776054</v>
      </c>
      <c r="O102" s="110">
        <f t="shared" si="9"/>
        <v>-3.4368070953436802E-2</v>
      </c>
      <c r="P102" s="58">
        <v>0.21197339246119734</v>
      </c>
      <c r="Q102" s="111">
        <v>0</v>
      </c>
      <c r="R102" s="58">
        <v>0.21197339246119734</v>
      </c>
      <c r="S102" s="111">
        <v>0</v>
      </c>
      <c r="T102" s="261">
        <v>0.21197339246119734</v>
      </c>
      <c r="U102" s="266">
        <v>5.0554323725055444E-2</v>
      </c>
      <c r="V102" s="58">
        <v>0.1614190687361419</v>
      </c>
      <c r="W102" s="266">
        <v>0</v>
      </c>
      <c r="X102" s="261">
        <v>0.1614190687361419</v>
      </c>
      <c r="Y102" s="280">
        <v>0</v>
      </c>
      <c r="Z102" s="281">
        <v>0.1614190687361419</v>
      </c>
      <c r="AA102" s="280">
        <v>0</v>
      </c>
      <c r="AB102" s="281">
        <v>0.1614190687361419</v>
      </c>
      <c r="AC102" s="120"/>
      <c r="AD102" s="120"/>
      <c r="AE102" s="120"/>
      <c r="AF102" s="120"/>
      <c r="AG102" s="120"/>
      <c r="AH102" s="120"/>
      <c r="AI102" s="122"/>
      <c r="AJ102" s="120"/>
      <c r="AK102" s="122"/>
      <c r="AL102" s="3"/>
      <c r="AM102" s="3"/>
    </row>
    <row r="103" spans="2:39" ht="15.75" thickBot="1" x14ac:dyDescent="0.3">
      <c r="C103" s="42" t="s">
        <v>10</v>
      </c>
      <c r="D103" s="25"/>
      <c r="E103" s="552" t="s">
        <v>26</v>
      </c>
      <c r="F103" s="552"/>
      <c r="G103" s="552"/>
      <c r="H103" s="552"/>
      <c r="I103" s="552"/>
      <c r="J103" s="553"/>
      <c r="K103" s="54">
        <f t="shared" si="6"/>
        <v>3015</v>
      </c>
      <c r="L103" s="345" t="str">
        <f t="shared" si="7"/>
        <v>Z</v>
      </c>
      <c r="M103" s="25"/>
      <c r="N103" s="330">
        <f t="shared" si="8"/>
        <v>0.66851441241685139</v>
      </c>
      <c r="O103" s="110">
        <f t="shared" si="9"/>
        <v>0</v>
      </c>
      <c r="P103" s="59">
        <v>0.66851441241685139</v>
      </c>
      <c r="Q103" s="111">
        <v>0</v>
      </c>
      <c r="R103" s="59">
        <v>0.66851441241685139</v>
      </c>
      <c r="S103" s="111">
        <v>0</v>
      </c>
      <c r="T103" s="263">
        <v>0.66851441241685139</v>
      </c>
      <c r="U103" s="268">
        <v>-5.0554323725055528E-2</v>
      </c>
      <c r="V103" s="269">
        <v>0.71906873614190692</v>
      </c>
      <c r="W103" s="268">
        <v>0</v>
      </c>
      <c r="X103" s="276">
        <v>0.71906873614190692</v>
      </c>
      <c r="Y103" s="288">
        <v>0</v>
      </c>
      <c r="Z103" s="289">
        <v>0.71906873614190692</v>
      </c>
      <c r="AA103" s="288">
        <v>0</v>
      </c>
      <c r="AB103" s="289">
        <v>0.71906873614190692</v>
      </c>
      <c r="AC103" s="120"/>
      <c r="AD103" s="120"/>
      <c r="AE103" s="120"/>
      <c r="AF103" s="120"/>
      <c r="AG103" s="120"/>
      <c r="AH103" s="120"/>
      <c r="AI103" s="122"/>
      <c r="AJ103" s="120"/>
      <c r="AK103" s="122"/>
      <c r="AL103" s="3"/>
      <c r="AM103" s="3"/>
    </row>
    <row r="104" spans="2:39" ht="15.75" thickBot="1" x14ac:dyDescent="0.3">
      <c r="J104" s="43" t="s">
        <v>34</v>
      </c>
      <c r="K104" s="55">
        <f>SUM(K90:K103)</f>
        <v>4510</v>
      </c>
      <c r="L104" s="277"/>
      <c r="M104" s="336"/>
      <c r="N104" s="331">
        <f>SUM(N90:N103)</f>
        <v>1</v>
      </c>
      <c r="O104" s="112"/>
      <c r="P104" s="60">
        <v>1</v>
      </c>
      <c r="Q104" s="112"/>
      <c r="R104" s="60">
        <v>1</v>
      </c>
      <c r="S104" s="112"/>
      <c r="T104" s="264">
        <v>1</v>
      </c>
      <c r="U104" s="206"/>
      <c r="V104" s="207">
        <v>1</v>
      </c>
      <c r="W104" s="206"/>
      <c r="X104" s="277">
        <v>1</v>
      </c>
      <c r="Y104" s="290"/>
      <c r="Z104" s="291">
        <v>1</v>
      </c>
      <c r="AA104" s="290"/>
      <c r="AB104" s="291">
        <v>1</v>
      </c>
      <c r="AC104" s="125"/>
      <c r="AD104" s="124"/>
      <c r="AE104" s="125"/>
      <c r="AF104" s="124"/>
      <c r="AG104" s="125"/>
      <c r="AH104" s="124"/>
      <c r="AI104" s="124"/>
      <c r="AJ104" s="124"/>
      <c r="AK104" s="124"/>
      <c r="AL104" s="3"/>
      <c r="AM104" s="3"/>
    </row>
  </sheetData>
  <mergeCells count="79">
    <mergeCell ref="E103:J103"/>
    <mergeCell ref="E91:J91"/>
    <mergeCell ref="E92:J92"/>
    <mergeCell ref="E93:J93"/>
    <mergeCell ref="E94:J94"/>
    <mergeCell ref="E95:J95"/>
    <mergeCell ref="E96:J96"/>
    <mergeCell ref="E97:J97"/>
    <mergeCell ref="E98:J98"/>
    <mergeCell ref="E99:J99"/>
    <mergeCell ref="E100:J100"/>
    <mergeCell ref="E101:J101"/>
    <mergeCell ref="E90:J90"/>
    <mergeCell ref="E64:J64"/>
    <mergeCell ref="E65:J65"/>
    <mergeCell ref="B66:L66"/>
    <mergeCell ref="E67:J67"/>
    <mergeCell ref="E68:J68"/>
    <mergeCell ref="E69:J69"/>
    <mergeCell ref="E70:J70"/>
    <mergeCell ref="E71:J71"/>
    <mergeCell ref="C75:H75"/>
    <mergeCell ref="B77:L77"/>
    <mergeCell ref="E78:J78"/>
    <mergeCell ref="E63:J63"/>
    <mergeCell ref="E50:J50"/>
    <mergeCell ref="E51:J51"/>
    <mergeCell ref="E52:J52"/>
    <mergeCell ref="E53:J53"/>
    <mergeCell ref="E54:J54"/>
    <mergeCell ref="E55:J55"/>
    <mergeCell ref="E56:J56"/>
    <mergeCell ref="E57:J57"/>
    <mergeCell ref="C60:H60"/>
    <mergeCell ref="C61:H61"/>
    <mergeCell ref="B62:L62"/>
    <mergeCell ref="E49:J49"/>
    <mergeCell ref="E37:J37"/>
    <mergeCell ref="E38:J38"/>
    <mergeCell ref="E39:J39"/>
    <mergeCell ref="E40:J40"/>
    <mergeCell ref="E41:J41"/>
    <mergeCell ref="E42:J42"/>
    <mergeCell ref="E43:J43"/>
    <mergeCell ref="E44:J44"/>
    <mergeCell ref="B46:L46"/>
    <mergeCell ref="E47:J47"/>
    <mergeCell ref="B48:L48"/>
    <mergeCell ref="E36:J36"/>
    <mergeCell ref="E24:J24"/>
    <mergeCell ref="E25:J25"/>
    <mergeCell ref="E26:J26"/>
    <mergeCell ref="E27:J27"/>
    <mergeCell ref="E28:J28"/>
    <mergeCell ref="B30:L30"/>
    <mergeCell ref="E31:J31"/>
    <mergeCell ref="E32:J32"/>
    <mergeCell ref="E33:J33"/>
    <mergeCell ref="E34:J34"/>
    <mergeCell ref="E35:J35"/>
    <mergeCell ref="E23:J23"/>
    <mergeCell ref="E12:J12"/>
    <mergeCell ref="E13:J13"/>
    <mergeCell ref="C14:H14"/>
    <mergeCell ref="E15:J15"/>
    <mergeCell ref="E16:J16"/>
    <mergeCell ref="E17:J17"/>
    <mergeCell ref="E18:J18"/>
    <mergeCell ref="E19:J19"/>
    <mergeCell ref="E20:J20"/>
    <mergeCell ref="E21:J21"/>
    <mergeCell ref="E22:J22"/>
    <mergeCell ref="B11:L11"/>
    <mergeCell ref="V8:W8"/>
    <mergeCell ref="N8:O8"/>
    <mergeCell ref="P8:Q8"/>
    <mergeCell ref="R8:S8"/>
    <mergeCell ref="T8:U8"/>
    <mergeCell ref="C9:H9"/>
  </mergeCells>
  <conditionalFormatting sqref="S90:S103">
    <cfRule type="cellIs" dxfId="2953" priority="429" operator="lessThan">
      <formula>-0.0001</formula>
    </cfRule>
    <cfRule type="cellIs" dxfId="2952" priority="430" operator="greaterThan">
      <formula>0.00016</formula>
    </cfRule>
  </conditionalFormatting>
  <conditionalFormatting sqref="W90:W103">
    <cfRule type="cellIs" dxfId="2951" priority="507" operator="lessThan">
      <formula>-0.0001</formula>
    </cfRule>
    <cfRule type="cellIs" dxfId="2950" priority="508" operator="greaterThan">
      <formula>0.00016</formula>
    </cfRule>
  </conditionalFormatting>
  <conditionalFormatting sqref="Y90:Y103">
    <cfRule type="cellIs" dxfId="2949" priority="509" operator="lessThan">
      <formula>-0.0001</formula>
    </cfRule>
    <cfRule type="cellIs" dxfId="2948" priority="510" operator="greaterThan">
      <formula>0.00016</formula>
    </cfRule>
  </conditionalFormatting>
  <conditionalFormatting sqref="U90:U103">
    <cfRule type="cellIs" dxfId="2947" priority="505" operator="lessThan">
      <formula>-0.0001</formula>
    </cfRule>
    <cfRule type="cellIs" dxfId="2946" priority="506" operator="greaterThan">
      <formula>0.00016</formula>
    </cfRule>
  </conditionalFormatting>
  <conditionalFormatting sqref="S90:S103">
    <cfRule type="cellIs" dxfId="2945" priority="503" operator="lessThan">
      <formula>-0.0001</formula>
    </cfRule>
    <cfRule type="cellIs" dxfId="2944" priority="504" operator="greaterThan">
      <formula>0.00016</formula>
    </cfRule>
  </conditionalFormatting>
  <conditionalFormatting sqref="Q90:Q103">
    <cfRule type="cellIs" dxfId="2943" priority="501" operator="lessThan">
      <formula>-0.0001</formula>
    </cfRule>
    <cfRule type="cellIs" dxfId="2942" priority="502" operator="greaterThan">
      <formula>0.00016</formula>
    </cfRule>
  </conditionalFormatting>
  <conditionalFormatting sqref="Q90:Q103">
    <cfRule type="cellIs" dxfId="2941" priority="489" operator="lessThan">
      <formula>-0.0001</formula>
    </cfRule>
    <cfRule type="cellIs" dxfId="2940" priority="490" operator="greaterThan">
      <formula>0.00016</formula>
    </cfRule>
  </conditionalFormatting>
  <conditionalFormatting sqref="AD90:AD103">
    <cfRule type="cellIs" dxfId="2939" priority="499" operator="lessThan">
      <formula>-0.0001</formula>
    </cfRule>
    <cfRule type="cellIs" dxfId="2938" priority="500" operator="greaterThan">
      <formula>0.00016</formula>
    </cfRule>
  </conditionalFormatting>
  <conditionalFormatting sqref="Y90:Y103">
    <cfRule type="cellIs" dxfId="2937" priority="497" operator="lessThan">
      <formula>-0.0001</formula>
    </cfRule>
    <cfRule type="cellIs" dxfId="2936" priority="498" operator="greaterThan">
      <formula>0.00016</formula>
    </cfRule>
  </conditionalFormatting>
  <conditionalFormatting sqref="U90:U103">
    <cfRule type="cellIs" dxfId="2935" priority="417" operator="lessThan">
      <formula>-0.0001</formula>
    </cfRule>
    <cfRule type="cellIs" dxfId="2934" priority="418" operator="greaterThan">
      <formula>0.00016</formula>
    </cfRule>
  </conditionalFormatting>
  <conditionalFormatting sqref="W90:W103">
    <cfRule type="cellIs" dxfId="2933" priority="495" operator="lessThan">
      <formula>-0.0001</formula>
    </cfRule>
    <cfRule type="cellIs" dxfId="2932" priority="496" operator="greaterThan">
      <formula>0.00016</formula>
    </cfRule>
  </conditionalFormatting>
  <conditionalFormatting sqref="U90:U103">
    <cfRule type="cellIs" dxfId="2931" priority="493" operator="lessThan">
      <formula>-0.0001</formula>
    </cfRule>
    <cfRule type="cellIs" dxfId="2930" priority="494" operator="greaterThan">
      <formula>0.00016</formula>
    </cfRule>
  </conditionalFormatting>
  <conditionalFormatting sqref="S90:S103">
    <cfRule type="cellIs" dxfId="2929" priority="491" operator="lessThan">
      <formula>-0.0001</formula>
    </cfRule>
    <cfRule type="cellIs" dxfId="2928" priority="492" operator="greaterThan">
      <formula>0.00016</formula>
    </cfRule>
  </conditionalFormatting>
  <conditionalFormatting sqref="AD90:AD103">
    <cfRule type="cellIs" dxfId="2927" priority="487" operator="lessThan">
      <formula>-0.0001</formula>
    </cfRule>
    <cfRule type="cellIs" dxfId="2926" priority="488" operator="greaterThan">
      <formula>0.00016</formula>
    </cfRule>
  </conditionalFormatting>
  <conditionalFormatting sqref="Y90:Y103">
    <cfRule type="cellIs" dxfId="2925" priority="485" operator="lessThan">
      <formula>-0.0001</formula>
    </cfRule>
    <cfRule type="cellIs" dxfId="2924" priority="486" operator="greaterThan">
      <formula>0.00016</formula>
    </cfRule>
  </conditionalFormatting>
  <conditionalFormatting sqref="Q90:Q103">
    <cfRule type="cellIs" dxfId="2923" priority="405" operator="lessThan">
      <formula>-0.0001</formula>
    </cfRule>
    <cfRule type="cellIs" dxfId="2922" priority="406" operator="greaterThan">
      <formula>0.00016</formula>
    </cfRule>
  </conditionalFormatting>
  <conditionalFormatting sqref="W90:W103">
    <cfRule type="cellIs" dxfId="2921" priority="483" operator="lessThan">
      <formula>-0.0001</formula>
    </cfRule>
    <cfRule type="cellIs" dxfId="2920" priority="484" operator="greaterThan">
      <formula>0.00016</formula>
    </cfRule>
  </conditionalFormatting>
  <conditionalFormatting sqref="U90:U103">
    <cfRule type="cellIs" dxfId="2919" priority="481" operator="lessThan">
      <formula>-0.0001</formula>
    </cfRule>
    <cfRule type="cellIs" dxfId="2918" priority="482" operator="greaterThan">
      <formula>0.00016</formula>
    </cfRule>
  </conditionalFormatting>
  <conditionalFormatting sqref="S90:S103">
    <cfRule type="cellIs" dxfId="2917" priority="479" operator="lessThan">
      <formula>-0.0001</formula>
    </cfRule>
    <cfRule type="cellIs" dxfId="2916" priority="480" operator="greaterThan">
      <formula>0.00016</formula>
    </cfRule>
  </conditionalFormatting>
  <conditionalFormatting sqref="Q90:Q103">
    <cfRule type="cellIs" dxfId="2915" priority="477" operator="lessThan">
      <formula>-0.0001</formula>
    </cfRule>
    <cfRule type="cellIs" dxfId="2914" priority="478" operator="greaterThan">
      <formula>0.00016</formula>
    </cfRule>
  </conditionalFormatting>
  <conditionalFormatting sqref="S90:S103">
    <cfRule type="cellIs" dxfId="2913" priority="465" operator="lessThan">
      <formula>-0.0001</formula>
    </cfRule>
    <cfRule type="cellIs" dxfId="2912" priority="466" operator="greaterThan">
      <formula>0.00016</formula>
    </cfRule>
  </conditionalFormatting>
  <conditionalFormatting sqref="AF90:AF103">
    <cfRule type="cellIs" dxfId="2911" priority="475" operator="lessThan">
      <formula>-0.0001</formula>
    </cfRule>
    <cfRule type="cellIs" dxfId="2910" priority="476" operator="greaterThan">
      <formula>0.00016</formula>
    </cfRule>
  </conditionalFormatting>
  <conditionalFormatting sqref="AF90:AF103">
    <cfRule type="cellIs" dxfId="2909" priority="391" operator="lessThan">
      <formula>-0.0001</formula>
    </cfRule>
    <cfRule type="cellIs" dxfId="2908" priority="392" operator="greaterThan">
      <formula>0.00016</formula>
    </cfRule>
  </conditionalFormatting>
  <conditionalFormatting sqref="AD90:AD103">
    <cfRule type="cellIs" dxfId="2907" priority="473" operator="lessThan">
      <formula>-0.0001</formula>
    </cfRule>
    <cfRule type="cellIs" dxfId="2906" priority="474" operator="greaterThan">
      <formula>0.00016</formula>
    </cfRule>
  </conditionalFormatting>
  <conditionalFormatting sqref="Y90:Y103">
    <cfRule type="cellIs" dxfId="2905" priority="471" operator="lessThan">
      <formula>-0.0001</formula>
    </cfRule>
    <cfRule type="cellIs" dxfId="2904" priority="472" operator="greaterThan">
      <formula>0.00016</formula>
    </cfRule>
  </conditionalFormatting>
  <conditionalFormatting sqref="W90:W103">
    <cfRule type="cellIs" dxfId="2903" priority="469" operator="lessThan">
      <formula>-0.0001</formula>
    </cfRule>
    <cfRule type="cellIs" dxfId="2902" priority="470" operator="greaterThan">
      <formula>0.00016</formula>
    </cfRule>
  </conditionalFormatting>
  <conditionalFormatting sqref="U90:U103">
    <cfRule type="cellIs" dxfId="2901" priority="467" operator="lessThan">
      <formula>-0.0001</formula>
    </cfRule>
    <cfRule type="cellIs" dxfId="2900" priority="468" operator="greaterThan">
      <formula>0.00016</formula>
    </cfRule>
  </conditionalFormatting>
  <conditionalFormatting sqref="AD90:AD103">
    <cfRule type="cellIs" dxfId="2899" priority="463" operator="lessThan">
      <formula>-0.0001</formula>
    </cfRule>
    <cfRule type="cellIs" dxfId="2898" priority="464" operator="greaterThan">
      <formula>0.00016</formula>
    </cfRule>
  </conditionalFormatting>
  <conditionalFormatting sqref="Y90:Y103">
    <cfRule type="cellIs" dxfId="2897" priority="461" operator="lessThan">
      <formula>-0.0001</formula>
    </cfRule>
    <cfRule type="cellIs" dxfId="2896" priority="462" operator="greaterThan">
      <formula>0.00016</formula>
    </cfRule>
  </conditionalFormatting>
  <conditionalFormatting sqref="S90:S103">
    <cfRule type="cellIs" dxfId="2895" priority="381" operator="lessThan">
      <formula>-0.0001</formula>
    </cfRule>
    <cfRule type="cellIs" dxfId="2894" priority="382" operator="greaterThan">
      <formula>0.00016</formula>
    </cfRule>
  </conditionalFormatting>
  <conditionalFormatting sqref="W90:W103">
    <cfRule type="cellIs" dxfId="2893" priority="459" operator="lessThan">
      <formula>-0.0001</formula>
    </cfRule>
    <cfRule type="cellIs" dxfId="2892" priority="460" operator="greaterThan">
      <formula>0.00016</formula>
    </cfRule>
  </conditionalFormatting>
  <conditionalFormatting sqref="U90:U103">
    <cfRule type="cellIs" dxfId="2891" priority="457" operator="lessThan">
      <formula>-0.0001</formula>
    </cfRule>
    <cfRule type="cellIs" dxfId="2890" priority="458" operator="greaterThan">
      <formula>0.00016</formula>
    </cfRule>
  </conditionalFormatting>
  <conditionalFormatting sqref="S90:S103">
    <cfRule type="cellIs" dxfId="2889" priority="455" operator="lessThan">
      <formula>-0.0001</formula>
    </cfRule>
    <cfRule type="cellIs" dxfId="2888" priority="456" operator="greaterThan">
      <formula>0.00016</formula>
    </cfRule>
  </conditionalFormatting>
  <conditionalFormatting sqref="Q90:Q103">
    <cfRule type="cellIs" dxfId="2887" priority="453" operator="lessThan">
      <formula>-0.0001</formula>
    </cfRule>
    <cfRule type="cellIs" dxfId="2886" priority="454" operator="greaterThan">
      <formula>0.00016</formula>
    </cfRule>
  </conditionalFormatting>
  <conditionalFormatting sqref="S90:S103">
    <cfRule type="cellIs" dxfId="2885" priority="441" operator="lessThan">
      <formula>-0.0001</formula>
    </cfRule>
    <cfRule type="cellIs" dxfId="2884" priority="442" operator="greaterThan">
      <formula>0.00016</formula>
    </cfRule>
  </conditionalFormatting>
  <conditionalFormatting sqref="AF90:AF103">
    <cfRule type="cellIs" dxfId="2883" priority="451" operator="lessThan">
      <formula>-0.0001</formula>
    </cfRule>
    <cfRule type="cellIs" dxfId="2882" priority="452" operator="greaterThan">
      <formula>0.00016</formula>
    </cfRule>
  </conditionalFormatting>
  <conditionalFormatting sqref="AF90:AF103">
    <cfRule type="cellIs" dxfId="2881" priority="367" operator="lessThan">
      <formula>-0.0001</formula>
    </cfRule>
    <cfRule type="cellIs" dxfId="2880" priority="368" operator="greaterThan">
      <formula>0.00016</formula>
    </cfRule>
  </conditionalFormatting>
  <conditionalFormatting sqref="AD90:AD103">
    <cfRule type="cellIs" dxfId="2879" priority="449" operator="lessThan">
      <formula>-0.0001</formula>
    </cfRule>
    <cfRule type="cellIs" dxfId="2878" priority="450" operator="greaterThan">
      <formula>0.00016</formula>
    </cfRule>
  </conditionalFormatting>
  <conditionalFormatting sqref="Y90:Y103">
    <cfRule type="cellIs" dxfId="2877" priority="447" operator="lessThan">
      <formula>-0.0001</formula>
    </cfRule>
    <cfRule type="cellIs" dxfId="2876" priority="448" operator="greaterThan">
      <formula>0.00016</formula>
    </cfRule>
  </conditionalFormatting>
  <conditionalFormatting sqref="W90:W103">
    <cfRule type="cellIs" dxfId="2875" priority="445" operator="lessThan">
      <formula>-0.0001</formula>
    </cfRule>
    <cfRule type="cellIs" dxfId="2874" priority="446" operator="greaterThan">
      <formula>0.00016</formula>
    </cfRule>
  </conditionalFormatting>
  <conditionalFormatting sqref="U90:U103">
    <cfRule type="cellIs" dxfId="2873" priority="443" operator="lessThan">
      <formula>-0.0001</formula>
    </cfRule>
    <cfRule type="cellIs" dxfId="2872" priority="444" operator="greaterThan">
      <formula>0.00016</formula>
    </cfRule>
  </conditionalFormatting>
  <conditionalFormatting sqref="AF90:AF103">
    <cfRule type="cellIs" dxfId="2871" priority="439" operator="lessThan">
      <formula>-0.0001</formula>
    </cfRule>
    <cfRule type="cellIs" dxfId="2870" priority="440" operator="greaterThan">
      <formula>0.00016</formula>
    </cfRule>
  </conditionalFormatting>
  <conditionalFormatting sqref="AH90:AH103">
    <cfRule type="cellIs" dxfId="2869" priority="355" operator="lessThan">
      <formula>-0.0001</formula>
    </cfRule>
    <cfRule type="cellIs" dxfId="2868" priority="356" operator="greaterThan">
      <formula>0.00016</formula>
    </cfRule>
  </conditionalFormatting>
  <conditionalFormatting sqref="AD90:AD103">
    <cfRule type="cellIs" dxfId="2867" priority="437" operator="lessThan">
      <formula>-0.0001</formula>
    </cfRule>
    <cfRule type="cellIs" dxfId="2866" priority="438" operator="greaterThan">
      <formula>0.00016</formula>
    </cfRule>
  </conditionalFormatting>
  <conditionalFormatting sqref="Y90:Y103">
    <cfRule type="cellIs" dxfId="2865" priority="435" operator="lessThan">
      <formula>-0.0001</formula>
    </cfRule>
    <cfRule type="cellIs" dxfId="2864" priority="436" operator="greaterThan">
      <formula>0.00016</formula>
    </cfRule>
  </conditionalFormatting>
  <conditionalFormatting sqref="W90:W103">
    <cfRule type="cellIs" dxfId="2863" priority="433" operator="lessThan">
      <formula>-0.0001</formula>
    </cfRule>
    <cfRule type="cellIs" dxfId="2862" priority="434" operator="greaterThan">
      <formula>0.00016</formula>
    </cfRule>
  </conditionalFormatting>
  <conditionalFormatting sqref="U90:U103">
    <cfRule type="cellIs" dxfId="2861" priority="431" operator="lessThan">
      <formula>-0.0001</formula>
    </cfRule>
    <cfRule type="cellIs" dxfId="2860" priority="432" operator="greaterThan">
      <formula>0.00016</formula>
    </cfRule>
  </conditionalFormatting>
  <conditionalFormatting sqref="AH90:AH103">
    <cfRule type="cellIs" dxfId="2859" priority="427" operator="lessThan">
      <formula>-0.0001</formula>
    </cfRule>
    <cfRule type="cellIs" dxfId="2858" priority="428" operator="greaterThan">
      <formula>0.00016</formula>
    </cfRule>
  </conditionalFormatting>
  <conditionalFormatting sqref="AD90:AD103">
    <cfRule type="cellIs" dxfId="2857" priority="423" operator="lessThan">
      <formula>-0.0001</formula>
    </cfRule>
    <cfRule type="cellIs" dxfId="2856" priority="424" operator="greaterThan">
      <formula>0.00016</formula>
    </cfRule>
  </conditionalFormatting>
  <conditionalFormatting sqref="AF90:AF103">
    <cfRule type="cellIs" dxfId="2855" priority="425" operator="lessThan">
      <formula>-0.0001</formula>
    </cfRule>
    <cfRule type="cellIs" dxfId="2854" priority="426" operator="greaterThan">
      <formula>0.00016</formula>
    </cfRule>
  </conditionalFormatting>
  <conditionalFormatting sqref="AF90:AF103">
    <cfRule type="cellIs" dxfId="2853" priority="341" operator="lessThan">
      <formula>-0.0001</formula>
    </cfRule>
    <cfRule type="cellIs" dxfId="2852" priority="342" operator="greaterThan">
      <formula>0.00016</formula>
    </cfRule>
  </conditionalFormatting>
  <conditionalFormatting sqref="Y90:Y103">
    <cfRule type="cellIs" dxfId="2851" priority="421" operator="lessThan">
      <formula>-0.0001</formula>
    </cfRule>
    <cfRule type="cellIs" dxfId="2850" priority="422" operator="greaterThan">
      <formula>0.00016</formula>
    </cfRule>
  </conditionalFormatting>
  <conditionalFormatting sqref="W90:W103">
    <cfRule type="cellIs" dxfId="2849" priority="419" operator="lessThan">
      <formula>-0.0001</formula>
    </cfRule>
    <cfRule type="cellIs" dxfId="2848" priority="420" operator="greaterThan">
      <formula>0.00016</formula>
    </cfRule>
  </conditionalFormatting>
  <conditionalFormatting sqref="AD90:AD103">
    <cfRule type="cellIs" dxfId="2847" priority="415" operator="lessThan">
      <formula>-0.0001</formula>
    </cfRule>
    <cfRule type="cellIs" dxfId="2846" priority="416" operator="greaterThan">
      <formula>0.00016</formula>
    </cfRule>
  </conditionalFormatting>
  <conditionalFormatting sqref="Y90:Y103">
    <cfRule type="cellIs" dxfId="2845" priority="413" operator="lessThan">
      <formula>-0.0001</formula>
    </cfRule>
    <cfRule type="cellIs" dxfId="2844" priority="414" operator="greaterThan">
      <formula>0.00016</formula>
    </cfRule>
  </conditionalFormatting>
  <conditionalFormatting sqref="U90:U103">
    <cfRule type="cellIs" dxfId="2843" priority="333" operator="lessThan">
      <formula>-0.0001</formula>
    </cfRule>
    <cfRule type="cellIs" dxfId="2842" priority="334" operator="greaterThan">
      <formula>0.00016</formula>
    </cfRule>
  </conditionalFormatting>
  <conditionalFormatting sqref="W90:W103">
    <cfRule type="cellIs" dxfId="2841" priority="411" operator="lessThan">
      <formula>-0.0001</formula>
    </cfRule>
    <cfRule type="cellIs" dxfId="2840" priority="412" operator="greaterThan">
      <formula>0.00016</formula>
    </cfRule>
  </conditionalFormatting>
  <conditionalFormatting sqref="U90:U103">
    <cfRule type="cellIs" dxfId="2839" priority="409" operator="lessThan">
      <formula>-0.0001</formula>
    </cfRule>
    <cfRule type="cellIs" dxfId="2838" priority="410" operator="greaterThan">
      <formula>0.00016</formula>
    </cfRule>
  </conditionalFormatting>
  <conditionalFormatting sqref="S90:S103">
    <cfRule type="cellIs" dxfId="2837" priority="407" operator="lessThan">
      <formula>-0.0001</formula>
    </cfRule>
    <cfRule type="cellIs" dxfId="2836" priority="408" operator="greaterThan">
      <formula>0.00016</formula>
    </cfRule>
  </conditionalFormatting>
  <conditionalFormatting sqref="S90:S103">
    <cfRule type="cellIs" dxfId="2835" priority="393" operator="lessThan">
      <formula>-0.0001</formula>
    </cfRule>
    <cfRule type="cellIs" dxfId="2834" priority="394" operator="greaterThan">
      <formula>0.00016</formula>
    </cfRule>
  </conditionalFormatting>
  <conditionalFormatting sqref="AF90:AF103">
    <cfRule type="cellIs" dxfId="2833" priority="403" operator="lessThan">
      <formula>-0.0001</formula>
    </cfRule>
    <cfRule type="cellIs" dxfId="2832" priority="404" operator="greaterThan">
      <formula>0.00016</formula>
    </cfRule>
  </conditionalFormatting>
  <conditionalFormatting sqref="O90:O103">
    <cfRule type="cellIs" dxfId="2831" priority="319" operator="lessThan">
      <formula>-0.0001</formula>
    </cfRule>
    <cfRule type="cellIs" dxfId="2830" priority="320" operator="greaterThan">
      <formula>0.00016</formula>
    </cfRule>
  </conditionalFormatting>
  <conditionalFormatting sqref="AD90:AD103">
    <cfRule type="cellIs" dxfId="2829" priority="401" operator="lessThan">
      <formula>-0.0001</formula>
    </cfRule>
    <cfRule type="cellIs" dxfId="2828" priority="402" operator="greaterThan">
      <formula>0.00016</formula>
    </cfRule>
  </conditionalFormatting>
  <conditionalFormatting sqref="Y90:Y103">
    <cfRule type="cellIs" dxfId="2827" priority="399" operator="lessThan">
      <formula>-0.0001</formula>
    </cfRule>
    <cfRule type="cellIs" dxfId="2826" priority="400" operator="greaterThan">
      <formula>0.00016</formula>
    </cfRule>
  </conditionalFormatting>
  <conditionalFormatting sqref="W90:W103">
    <cfRule type="cellIs" dxfId="2825" priority="397" operator="lessThan">
      <formula>-0.0001</formula>
    </cfRule>
    <cfRule type="cellIs" dxfId="2824" priority="398" operator="greaterThan">
      <formula>0.00016</formula>
    </cfRule>
  </conditionalFormatting>
  <conditionalFormatting sqref="U90:U103">
    <cfRule type="cellIs" dxfId="2823" priority="395" operator="lessThan">
      <formula>-0.0001</formula>
    </cfRule>
    <cfRule type="cellIs" dxfId="2822" priority="396" operator="greaterThan">
      <formula>0.00016</formula>
    </cfRule>
  </conditionalFormatting>
  <conditionalFormatting sqref="S90:S103">
    <cfRule type="cellIs" dxfId="2821" priority="305" operator="lessThan">
      <formula>-0.0001</formula>
    </cfRule>
    <cfRule type="cellIs" dxfId="2820" priority="306" operator="greaterThan">
      <formula>0.00016</formula>
    </cfRule>
  </conditionalFormatting>
  <conditionalFormatting sqref="AD90:AD103">
    <cfRule type="cellIs" dxfId="2819" priority="389" operator="lessThan">
      <formula>-0.0001</formula>
    </cfRule>
    <cfRule type="cellIs" dxfId="2818" priority="390" operator="greaterThan">
      <formula>0.00016</formula>
    </cfRule>
  </conditionalFormatting>
  <conditionalFormatting sqref="Y90:Y103">
    <cfRule type="cellIs" dxfId="2817" priority="387" operator="lessThan">
      <formula>-0.0001</formula>
    </cfRule>
    <cfRule type="cellIs" dxfId="2816" priority="388" operator="greaterThan">
      <formula>0.00016</formula>
    </cfRule>
  </conditionalFormatting>
  <conditionalFormatting sqref="W90:W103">
    <cfRule type="cellIs" dxfId="2815" priority="385" operator="lessThan">
      <formula>-0.0001</formula>
    </cfRule>
    <cfRule type="cellIs" dxfId="2814" priority="386" operator="greaterThan">
      <formula>0.00016</formula>
    </cfRule>
  </conditionalFormatting>
  <conditionalFormatting sqref="U90:U103">
    <cfRule type="cellIs" dxfId="2813" priority="383" operator="lessThan">
      <formula>-0.0001</formula>
    </cfRule>
    <cfRule type="cellIs" dxfId="2812" priority="384" operator="greaterThan">
      <formula>0.00016</formula>
    </cfRule>
  </conditionalFormatting>
  <conditionalFormatting sqref="U90:U103">
    <cfRule type="cellIs" dxfId="2811" priority="369" operator="lessThan">
      <formula>-0.0001</formula>
    </cfRule>
    <cfRule type="cellIs" dxfId="2810" priority="370" operator="greaterThan">
      <formula>0.00016</formula>
    </cfRule>
  </conditionalFormatting>
  <conditionalFormatting sqref="AH90:AH103">
    <cfRule type="cellIs" dxfId="2809" priority="379" operator="lessThan">
      <formula>-0.0001</formula>
    </cfRule>
    <cfRule type="cellIs" dxfId="2808" priority="380" operator="greaterThan">
      <formula>0.00016</formula>
    </cfRule>
  </conditionalFormatting>
  <conditionalFormatting sqref="AD90:AD103">
    <cfRule type="cellIs" dxfId="2807" priority="375" operator="lessThan">
      <formula>-0.0001</formula>
    </cfRule>
    <cfRule type="cellIs" dxfId="2806" priority="376" operator="greaterThan">
      <formula>0.00016</formula>
    </cfRule>
  </conditionalFormatting>
  <conditionalFormatting sqref="AF90:AF103">
    <cfRule type="cellIs" dxfId="2805" priority="377" operator="lessThan">
      <formula>-0.0001</formula>
    </cfRule>
    <cfRule type="cellIs" dxfId="2804" priority="378" operator="greaterThan">
      <formula>0.00016</formula>
    </cfRule>
  </conditionalFormatting>
  <conditionalFormatting sqref="S90:S103">
    <cfRule type="cellIs" dxfId="2803" priority="289" operator="lessThan">
      <formula>-0.0001</formula>
    </cfRule>
    <cfRule type="cellIs" dxfId="2802" priority="290" operator="greaterThan">
      <formula>0.00016</formula>
    </cfRule>
  </conditionalFormatting>
  <conditionalFormatting sqref="Y90:Y103">
    <cfRule type="cellIs" dxfId="2801" priority="373" operator="lessThan">
      <formula>-0.0001</formula>
    </cfRule>
    <cfRule type="cellIs" dxfId="2800" priority="374" operator="greaterThan">
      <formula>0.00016</formula>
    </cfRule>
  </conditionalFormatting>
  <conditionalFormatting sqref="W90:W103">
    <cfRule type="cellIs" dxfId="2799" priority="371" operator="lessThan">
      <formula>-0.0001</formula>
    </cfRule>
    <cfRule type="cellIs" dxfId="2798" priority="372" operator="greaterThan">
      <formula>0.00016</formula>
    </cfRule>
  </conditionalFormatting>
  <conditionalFormatting sqref="W90:W103">
    <cfRule type="cellIs" dxfId="2797" priority="321" operator="lessThan">
      <formula>-0.0001</formula>
    </cfRule>
    <cfRule type="cellIs" dxfId="2796" priority="322" operator="greaterThan">
      <formula>0.00016</formula>
    </cfRule>
  </conditionalFormatting>
  <conditionalFormatting sqref="W90:W103">
    <cfRule type="cellIs" dxfId="2795" priority="277" operator="lessThan">
      <formula>-0.0001</formula>
    </cfRule>
    <cfRule type="cellIs" dxfId="2794" priority="278" operator="greaterThan">
      <formula>0.00016</formula>
    </cfRule>
  </conditionalFormatting>
  <conditionalFormatting sqref="AD90:AD103">
    <cfRule type="cellIs" dxfId="2793" priority="365" operator="lessThan">
      <formula>-0.0001</formula>
    </cfRule>
    <cfRule type="cellIs" dxfId="2792" priority="366" operator="greaterThan">
      <formula>0.00016</formula>
    </cfRule>
  </conditionalFormatting>
  <conditionalFormatting sqref="Y90:Y103">
    <cfRule type="cellIs" dxfId="2791" priority="363" operator="lessThan">
      <formula>-0.0001</formula>
    </cfRule>
    <cfRule type="cellIs" dxfId="2790" priority="364" operator="greaterThan">
      <formula>0.00016</formula>
    </cfRule>
  </conditionalFormatting>
  <conditionalFormatting sqref="W90:W103">
    <cfRule type="cellIs" dxfId="2789" priority="361" operator="lessThan">
      <formula>-0.0001</formula>
    </cfRule>
    <cfRule type="cellIs" dxfId="2788" priority="362" operator="greaterThan">
      <formula>0.00016</formula>
    </cfRule>
  </conditionalFormatting>
  <conditionalFormatting sqref="U90:U103">
    <cfRule type="cellIs" dxfId="2787" priority="359" operator="lessThan">
      <formula>-0.0001</formula>
    </cfRule>
    <cfRule type="cellIs" dxfId="2786" priority="360" operator="greaterThan">
      <formula>0.00016</formula>
    </cfRule>
  </conditionalFormatting>
  <conditionalFormatting sqref="S90:S103">
    <cfRule type="cellIs" dxfId="2785" priority="357" operator="lessThan">
      <formula>-0.0001</formula>
    </cfRule>
    <cfRule type="cellIs" dxfId="2784" priority="358" operator="greaterThan">
      <formula>0.00016</formula>
    </cfRule>
  </conditionalFormatting>
  <conditionalFormatting sqref="U90:U103">
    <cfRule type="cellIs" dxfId="2783" priority="345" operator="lessThan">
      <formula>-0.0001</formula>
    </cfRule>
    <cfRule type="cellIs" dxfId="2782" priority="346" operator="greaterThan">
      <formula>0.00016</formula>
    </cfRule>
  </conditionalFormatting>
  <conditionalFormatting sqref="AD90:AD103">
    <cfRule type="cellIs" dxfId="2781" priority="351" operator="lessThan">
      <formula>-0.0001</formula>
    </cfRule>
    <cfRule type="cellIs" dxfId="2780" priority="352" operator="greaterThan">
      <formula>0.00016</formula>
    </cfRule>
  </conditionalFormatting>
  <conditionalFormatting sqref="AF90:AF103">
    <cfRule type="cellIs" dxfId="2779" priority="353" operator="lessThan">
      <formula>-0.0001</formula>
    </cfRule>
    <cfRule type="cellIs" dxfId="2778" priority="354" operator="greaterThan">
      <formula>0.00016</formula>
    </cfRule>
  </conditionalFormatting>
  <conditionalFormatting sqref="W90:W103">
    <cfRule type="cellIs" dxfId="2777" priority="261" operator="lessThan">
      <formula>-0.0001</formula>
    </cfRule>
    <cfRule type="cellIs" dxfId="2776" priority="262" operator="greaterThan">
      <formula>0.00016</formula>
    </cfRule>
  </conditionalFormatting>
  <conditionalFormatting sqref="Y90:Y103">
    <cfRule type="cellIs" dxfId="2775" priority="349" operator="lessThan">
      <formula>-0.0001</formula>
    </cfRule>
    <cfRule type="cellIs" dxfId="2774" priority="350" operator="greaterThan">
      <formula>0.00016</formula>
    </cfRule>
  </conditionalFormatting>
  <conditionalFormatting sqref="W90:W103">
    <cfRule type="cellIs" dxfId="2773" priority="347" operator="lessThan">
      <formula>-0.0001</formula>
    </cfRule>
    <cfRule type="cellIs" dxfId="2772" priority="348" operator="greaterThan">
      <formula>0.00016</formula>
    </cfRule>
  </conditionalFormatting>
  <conditionalFormatting sqref="AH90:AH103">
    <cfRule type="cellIs" dxfId="2771" priority="343" operator="lessThan">
      <formula>-0.0001</formula>
    </cfRule>
    <cfRule type="cellIs" dxfId="2770" priority="344" operator="greaterThan">
      <formula>0.00016</formula>
    </cfRule>
  </conditionalFormatting>
  <conditionalFormatting sqref="AD90:AD103">
    <cfRule type="cellIs" dxfId="2769" priority="339" operator="lessThan">
      <formula>-0.0001</formula>
    </cfRule>
    <cfRule type="cellIs" dxfId="2768" priority="340" operator="greaterThan">
      <formula>0.00016</formula>
    </cfRule>
  </conditionalFormatting>
  <conditionalFormatting sqref="W90:W103">
    <cfRule type="cellIs" dxfId="2767" priority="249" operator="lessThan">
      <formula>-0.0001</formula>
    </cfRule>
    <cfRule type="cellIs" dxfId="2766" priority="250" operator="greaterThan">
      <formula>0.00016</formula>
    </cfRule>
  </conditionalFormatting>
  <conditionalFormatting sqref="Y90:Y103">
    <cfRule type="cellIs" dxfId="2765" priority="337" operator="lessThan">
      <formula>-0.0001</formula>
    </cfRule>
    <cfRule type="cellIs" dxfId="2764" priority="338" operator="greaterThan">
      <formula>0.00016</formula>
    </cfRule>
  </conditionalFormatting>
  <conditionalFormatting sqref="W90:W103">
    <cfRule type="cellIs" dxfId="2763" priority="335" operator="lessThan">
      <formula>-0.0001</formula>
    </cfRule>
    <cfRule type="cellIs" dxfId="2762" priority="336" operator="greaterThan">
      <formula>0.00016</formula>
    </cfRule>
  </conditionalFormatting>
  <conditionalFormatting sqref="AJ90:AJ103">
    <cfRule type="cellIs" dxfId="2761" priority="331" operator="lessThan">
      <formula>-0.0001</formula>
    </cfRule>
    <cfRule type="cellIs" dxfId="2760" priority="332" operator="greaterThan">
      <formula>0.00016</formula>
    </cfRule>
  </conditionalFormatting>
  <conditionalFormatting sqref="AF90:AF103">
    <cfRule type="cellIs" dxfId="2759" priority="327" operator="lessThan">
      <formula>-0.0001</formula>
    </cfRule>
    <cfRule type="cellIs" dxfId="2758" priority="328" operator="greaterThan">
      <formula>0.00016</formula>
    </cfRule>
  </conditionalFormatting>
  <conditionalFormatting sqref="AH90:AH103">
    <cfRule type="cellIs" dxfId="2757" priority="329" operator="lessThan">
      <formula>-0.0001</formula>
    </cfRule>
    <cfRule type="cellIs" dxfId="2756" priority="330" operator="greaterThan">
      <formula>0.00016</formula>
    </cfRule>
  </conditionalFormatting>
  <conditionalFormatting sqref="AD90:AD103">
    <cfRule type="cellIs" dxfId="2755" priority="325" operator="lessThan">
      <formula>-0.0001</formula>
    </cfRule>
    <cfRule type="cellIs" dxfId="2754" priority="326" operator="greaterThan">
      <formula>0.00016</formula>
    </cfRule>
  </conditionalFormatting>
  <conditionalFormatting sqref="Y90:Y103">
    <cfRule type="cellIs" dxfId="2753" priority="323" operator="lessThan">
      <formula>-0.0001</formula>
    </cfRule>
    <cfRule type="cellIs" dxfId="2752" priority="324" operator="greaterThan">
      <formula>0.00016</formula>
    </cfRule>
  </conditionalFormatting>
  <conditionalFormatting sqref="O90:O103">
    <cfRule type="cellIs" dxfId="2751" priority="311" operator="lessThan">
      <formula>-0.0001</formula>
    </cfRule>
    <cfRule type="cellIs" dxfId="2750" priority="312" operator="greaterThan">
      <formula>0.00016</formula>
    </cfRule>
  </conditionalFormatting>
  <conditionalFormatting sqref="W90:W103">
    <cfRule type="cellIs" dxfId="2749" priority="317" operator="lessThan">
      <formula>-0.0001</formula>
    </cfRule>
    <cfRule type="cellIs" dxfId="2748" priority="318" operator="greaterThan">
      <formula>0.00016</formula>
    </cfRule>
  </conditionalFormatting>
  <conditionalFormatting sqref="U90:U103">
    <cfRule type="cellIs" dxfId="2747" priority="315" operator="lessThan">
      <formula>-0.0001</formula>
    </cfRule>
    <cfRule type="cellIs" dxfId="2746" priority="316" operator="greaterThan">
      <formula>0.00016</formula>
    </cfRule>
  </conditionalFormatting>
  <conditionalFormatting sqref="S90:S103">
    <cfRule type="cellIs" dxfId="2745" priority="313" operator="lessThan">
      <formula>-0.0001</formula>
    </cfRule>
    <cfRule type="cellIs" dxfId="2744" priority="314" operator="greaterThan">
      <formula>0.00016</formula>
    </cfRule>
  </conditionalFormatting>
  <conditionalFormatting sqref="W90:W103">
    <cfRule type="cellIs" dxfId="2743" priority="309" operator="lessThan">
      <formula>-0.0001</formula>
    </cfRule>
    <cfRule type="cellIs" dxfId="2742" priority="310" operator="greaterThan">
      <formula>0.00016</formula>
    </cfRule>
  </conditionalFormatting>
  <conditionalFormatting sqref="U90:U103">
    <cfRule type="cellIs" dxfId="2741" priority="307" operator="lessThan">
      <formula>-0.0001</formula>
    </cfRule>
    <cfRule type="cellIs" dxfId="2740" priority="308" operator="greaterThan">
      <formula>0.00016</formula>
    </cfRule>
  </conditionalFormatting>
  <conditionalFormatting sqref="W90:W103">
    <cfRule type="cellIs" dxfId="2739" priority="303" operator="lessThan">
      <formula>-0.0001</formula>
    </cfRule>
    <cfRule type="cellIs" dxfId="2738" priority="304" operator="greaterThan">
      <formula>0.00016</formula>
    </cfRule>
  </conditionalFormatting>
  <conditionalFormatting sqref="U90:U103">
    <cfRule type="cellIs" dxfId="2737" priority="301" operator="lessThan">
      <formula>-0.0001</formula>
    </cfRule>
    <cfRule type="cellIs" dxfId="2736" priority="302" operator="greaterThan">
      <formula>0.00016</formula>
    </cfRule>
  </conditionalFormatting>
  <conditionalFormatting sqref="S90:S103">
    <cfRule type="cellIs" dxfId="2735" priority="299" operator="lessThan">
      <formula>-0.0001</formula>
    </cfRule>
    <cfRule type="cellIs" dxfId="2734" priority="300" operator="greaterThan">
      <formula>0.00016</formula>
    </cfRule>
  </conditionalFormatting>
  <conditionalFormatting sqref="U90:U103">
    <cfRule type="cellIs" dxfId="2733" priority="295" operator="lessThan">
      <formula>-0.0001</formula>
    </cfRule>
    <cfRule type="cellIs" dxfId="2732" priority="296" operator="greaterThan">
      <formula>0.00016</formula>
    </cfRule>
  </conditionalFormatting>
  <conditionalFormatting sqref="W90:W103">
    <cfRule type="cellIs" dxfId="2731" priority="297" operator="lessThan">
      <formula>-0.0001</formula>
    </cfRule>
    <cfRule type="cellIs" dxfId="2730" priority="298" operator="greaterThan">
      <formula>0.00016</formula>
    </cfRule>
  </conditionalFormatting>
  <conditionalFormatting sqref="W90:W103">
    <cfRule type="cellIs" dxfId="2729" priority="279" operator="lessThan">
      <formula>-0.0001</formula>
    </cfRule>
    <cfRule type="cellIs" dxfId="2728" priority="280" operator="greaterThan">
      <formula>0.00016</formula>
    </cfRule>
  </conditionalFormatting>
  <conditionalFormatting sqref="W90:W103">
    <cfRule type="cellIs" dxfId="2727" priority="293" operator="lessThan">
      <formula>-0.0001</formula>
    </cfRule>
    <cfRule type="cellIs" dxfId="2726" priority="294" operator="greaterThan">
      <formula>0.00016</formula>
    </cfRule>
  </conditionalFormatting>
  <conditionalFormatting sqref="U90:U103">
    <cfRule type="cellIs" dxfId="2725" priority="291" operator="lessThan">
      <formula>-0.0001</formula>
    </cfRule>
    <cfRule type="cellIs" dxfId="2724" priority="292" operator="greaterThan">
      <formula>0.00016</formula>
    </cfRule>
  </conditionalFormatting>
  <conditionalFormatting sqref="U90:U103">
    <cfRule type="cellIs" dxfId="2723" priority="285" operator="lessThan">
      <formula>-0.0001</formula>
    </cfRule>
    <cfRule type="cellIs" dxfId="2722" priority="286" operator="greaterThan">
      <formula>0.00016</formula>
    </cfRule>
  </conditionalFormatting>
  <conditionalFormatting sqref="W90:W103">
    <cfRule type="cellIs" dxfId="2721" priority="287" operator="lessThan">
      <formula>-0.0001</formula>
    </cfRule>
    <cfRule type="cellIs" dxfId="2720" priority="288" operator="greaterThan">
      <formula>0.00016</formula>
    </cfRule>
  </conditionalFormatting>
  <conditionalFormatting sqref="W90:W103">
    <cfRule type="cellIs" dxfId="2719" priority="283" operator="lessThan">
      <formula>-0.0001</formula>
    </cfRule>
    <cfRule type="cellIs" dxfId="2718" priority="284" operator="greaterThan">
      <formula>0.00016</formula>
    </cfRule>
  </conditionalFormatting>
  <conditionalFormatting sqref="U90:U103">
    <cfRule type="cellIs" dxfId="2717" priority="281" operator="lessThan">
      <formula>-0.0001</formula>
    </cfRule>
    <cfRule type="cellIs" dxfId="2716" priority="282" operator="greaterThan">
      <formula>0.00016</formula>
    </cfRule>
  </conditionalFormatting>
  <conditionalFormatting sqref="U90:U103">
    <cfRule type="cellIs" dxfId="2715" priority="275" operator="lessThan">
      <formula>-0.0001</formula>
    </cfRule>
    <cfRule type="cellIs" dxfId="2714" priority="276" operator="greaterThan">
      <formula>0.00016</formula>
    </cfRule>
  </conditionalFormatting>
  <conditionalFormatting sqref="S90:S103">
    <cfRule type="cellIs" dxfId="2713" priority="273" operator="lessThan">
      <formula>-0.0001</formula>
    </cfRule>
    <cfRule type="cellIs" dxfId="2712" priority="274" operator="greaterThan">
      <formula>0.00016</formula>
    </cfRule>
  </conditionalFormatting>
  <conditionalFormatting sqref="U90:U103">
    <cfRule type="cellIs" dxfId="2711" priority="269" operator="lessThan">
      <formula>-0.0001</formula>
    </cfRule>
    <cfRule type="cellIs" dxfId="2710" priority="270" operator="greaterThan">
      <formula>0.00016</formula>
    </cfRule>
  </conditionalFormatting>
  <conditionalFormatting sqref="W90:W103">
    <cfRule type="cellIs" dxfId="2709" priority="271" operator="lessThan">
      <formula>-0.0001</formula>
    </cfRule>
    <cfRule type="cellIs" dxfId="2708" priority="272" operator="greaterThan">
      <formula>0.00016</formula>
    </cfRule>
  </conditionalFormatting>
  <conditionalFormatting sqref="W90:W103">
    <cfRule type="cellIs" dxfId="2707" priority="267" operator="lessThan">
      <formula>-0.0001</formula>
    </cfRule>
    <cfRule type="cellIs" dxfId="2706" priority="268" operator="greaterThan">
      <formula>0.00016</formula>
    </cfRule>
  </conditionalFormatting>
  <conditionalFormatting sqref="U90:U103">
    <cfRule type="cellIs" dxfId="2705" priority="265" operator="lessThan">
      <formula>-0.0001</formula>
    </cfRule>
    <cfRule type="cellIs" dxfId="2704" priority="266" operator="greaterThan">
      <formula>0.00016</formula>
    </cfRule>
  </conditionalFormatting>
  <conditionalFormatting sqref="W90:W103">
    <cfRule type="cellIs" dxfId="2703" priority="263" operator="lessThan">
      <formula>-0.0001</formula>
    </cfRule>
    <cfRule type="cellIs" dxfId="2702" priority="264" operator="greaterThan">
      <formula>0.00016</formula>
    </cfRule>
  </conditionalFormatting>
  <conditionalFormatting sqref="U90:U103">
    <cfRule type="cellIs" dxfId="2701" priority="259" operator="lessThan">
      <formula>-0.0001</formula>
    </cfRule>
    <cfRule type="cellIs" dxfId="2700" priority="260" operator="greaterThan">
      <formula>0.00016</formula>
    </cfRule>
  </conditionalFormatting>
  <conditionalFormatting sqref="W90:W103">
    <cfRule type="cellIs" dxfId="2699" priority="257" operator="lessThan">
      <formula>-0.0001</formula>
    </cfRule>
    <cfRule type="cellIs" dxfId="2698" priority="258" operator="greaterThan">
      <formula>0.00016</formula>
    </cfRule>
  </conditionalFormatting>
  <conditionalFormatting sqref="W90:W103">
    <cfRule type="cellIs" dxfId="2697" priority="255" operator="lessThan">
      <formula>-0.0001</formula>
    </cfRule>
    <cfRule type="cellIs" dxfId="2696" priority="256" operator="greaterThan">
      <formula>0.00016</formula>
    </cfRule>
  </conditionalFormatting>
  <conditionalFormatting sqref="Q90:Q103">
    <cfRule type="cellIs" dxfId="2695" priority="253" operator="lessThan">
      <formula>-0.0001</formula>
    </cfRule>
    <cfRule type="cellIs" dxfId="2694" priority="254" operator="greaterThan">
      <formula>0.00016</formula>
    </cfRule>
  </conditionalFormatting>
  <conditionalFormatting sqref="Y90:Y103">
    <cfRule type="cellIs" dxfId="2693" priority="251" operator="lessThan">
      <formula>-0.0001</formula>
    </cfRule>
    <cfRule type="cellIs" dxfId="2692" priority="252" operator="greaterThan">
      <formula>0.00016</formula>
    </cfRule>
  </conditionalFormatting>
  <conditionalFormatting sqref="U90:U103">
    <cfRule type="cellIs" dxfId="2691" priority="179" operator="lessThan">
      <formula>-0.0001</formula>
    </cfRule>
    <cfRule type="cellIs" dxfId="2690" priority="180" operator="greaterThan">
      <formula>0.00016</formula>
    </cfRule>
  </conditionalFormatting>
  <conditionalFormatting sqref="U90:U103">
    <cfRule type="cellIs" dxfId="2689" priority="247" operator="lessThan">
      <formula>-0.0001</formula>
    </cfRule>
    <cfRule type="cellIs" dxfId="2688" priority="248" operator="greaterThan">
      <formula>0.00016</formula>
    </cfRule>
  </conditionalFormatting>
  <conditionalFormatting sqref="S90:S103">
    <cfRule type="cellIs" dxfId="2687" priority="245" operator="lessThan">
      <formula>-0.0001</formula>
    </cfRule>
    <cfRule type="cellIs" dxfId="2686" priority="246" operator="greaterThan">
      <formula>0.00016</formula>
    </cfRule>
  </conditionalFormatting>
  <conditionalFormatting sqref="S90:S103">
    <cfRule type="cellIs" dxfId="2685" priority="237" operator="lessThan">
      <formula>-0.0001</formula>
    </cfRule>
    <cfRule type="cellIs" dxfId="2684" priority="238" operator="greaterThan">
      <formula>0.00016</formula>
    </cfRule>
  </conditionalFormatting>
  <conditionalFormatting sqref="Y90:Y103">
    <cfRule type="cellIs" dxfId="2683" priority="173" operator="lessThan">
      <formula>-0.0001</formula>
    </cfRule>
    <cfRule type="cellIs" dxfId="2682" priority="174" operator="greaterThan">
      <formula>0.00016</formula>
    </cfRule>
  </conditionalFormatting>
  <conditionalFormatting sqref="Y90:Y103">
    <cfRule type="cellIs" dxfId="2681" priority="243" operator="lessThan">
      <formula>-0.0001</formula>
    </cfRule>
    <cfRule type="cellIs" dxfId="2680" priority="244" operator="greaterThan">
      <formula>0.00016</formula>
    </cfRule>
  </conditionalFormatting>
  <conditionalFormatting sqref="W90:W103">
    <cfRule type="cellIs" dxfId="2679" priority="241" operator="lessThan">
      <formula>-0.0001</formula>
    </cfRule>
    <cfRule type="cellIs" dxfId="2678" priority="242" operator="greaterThan">
      <formula>0.00016</formula>
    </cfRule>
  </conditionalFormatting>
  <conditionalFormatting sqref="U90:U103">
    <cfRule type="cellIs" dxfId="2677" priority="239" operator="lessThan">
      <formula>-0.0001</formula>
    </cfRule>
    <cfRule type="cellIs" dxfId="2676" priority="240" operator="greaterThan">
      <formula>0.00016</formula>
    </cfRule>
  </conditionalFormatting>
  <conditionalFormatting sqref="W90:W103">
    <cfRule type="cellIs" dxfId="2675" priority="165" operator="lessThan">
      <formula>-0.0001</formula>
    </cfRule>
    <cfRule type="cellIs" dxfId="2674" priority="166" operator="greaterThan">
      <formula>0.00016</formula>
    </cfRule>
  </conditionalFormatting>
  <conditionalFormatting sqref="Y90:Y103">
    <cfRule type="cellIs" dxfId="2673" priority="235" operator="lessThan">
      <formula>-0.0001</formula>
    </cfRule>
    <cfRule type="cellIs" dxfId="2672" priority="236" operator="greaterThan">
      <formula>0.00016</formula>
    </cfRule>
  </conditionalFormatting>
  <conditionalFormatting sqref="W90:W103">
    <cfRule type="cellIs" dxfId="2671" priority="233" operator="lessThan">
      <formula>-0.0001</formula>
    </cfRule>
    <cfRule type="cellIs" dxfId="2670" priority="234" operator="greaterThan">
      <formula>0.00016</formula>
    </cfRule>
  </conditionalFormatting>
  <conditionalFormatting sqref="U90:U103">
    <cfRule type="cellIs" dxfId="2669" priority="231" operator="lessThan">
      <formula>-0.0001</formula>
    </cfRule>
    <cfRule type="cellIs" dxfId="2668" priority="232" operator="greaterThan">
      <formula>0.00016</formula>
    </cfRule>
  </conditionalFormatting>
  <conditionalFormatting sqref="S90:S103">
    <cfRule type="cellIs" dxfId="2667" priority="229" operator="lessThan">
      <formula>-0.0001</formula>
    </cfRule>
    <cfRule type="cellIs" dxfId="2666" priority="230" operator="greaterThan">
      <formula>0.00016</formula>
    </cfRule>
  </conditionalFormatting>
  <conditionalFormatting sqref="U90:U103">
    <cfRule type="cellIs" dxfId="2665" priority="223" operator="lessThan">
      <formula>-0.0001</formula>
    </cfRule>
    <cfRule type="cellIs" dxfId="2664" priority="224" operator="greaterThan">
      <formula>0.00016</formula>
    </cfRule>
  </conditionalFormatting>
  <conditionalFormatting sqref="Y90:Y103">
    <cfRule type="cellIs" dxfId="2663" priority="159" operator="lessThan">
      <formula>-0.0001</formula>
    </cfRule>
    <cfRule type="cellIs" dxfId="2662" priority="160" operator="greaterThan">
      <formula>0.00016</formula>
    </cfRule>
  </conditionalFormatting>
  <conditionalFormatting sqref="Y90:Y103">
    <cfRule type="cellIs" dxfId="2661" priority="227" operator="lessThan">
      <formula>-0.0001</formula>
    </cfRule>
    <cfRule type="cellIs" dxfId="2660" priority="228" operator="greaterThan">
      <formula>0.00016</formula>
    </cfRule>
  </conditionalFormatting>
  <conditionalFormatting sqref="W90:W103">
    <cfRule type="cellIs" dxfId="2659" priority="225" operator="lessThan">
      <formula>-0.0001</formula>
    </cfRule>
    <cfRule type="cellIs" dxfId="2658" priority="226" operator="greaterThan">
      <formula>0.00016</formula>
    </cfRule>
  </conditionalFormatting>
  <conditionalFormatting sqref="W90:W103">
    <cfRule type="cellIs" dxfId="2657" priority="199" operator="lessThan">
      <formula>-0.0001</formula>
    </cfRule>
    <cfRule type="cellIs" dxfId="2656" priority="200" operator="greaterThan">
      <formula>0.00016</formula>
    </cfRule>
  </conditionalFormatting>
  <conditionalFormatting sqref="Y90:Y103">
    <cfRule type="cellIs" dxfId="2655" priority="151" operator="lessThan">
      <formula>-0.0001</formula>
    </cfRule>
    <cfRule type="cellIs" dxfId="2654" priority="152" operator="greaterThan">
      <formula>0.00016</formula>
    </cfRule>
  </conditionalFormatting>
  <conditionalFormatting sqref="Y90:Y103">
    <cfRule type="cellIs" dxfId="2653" priority="221" operator="lessThan">
      <formula>-0.0001</formula>
    </cfRule>
    <cfRule type="cellIs" dxfId="2652" priority="222" operator="greaterThan">
      <formula>0.00016</formula>
    </cfRule>
  </conditionalFormatting>
  <conditionalFormatting sqref="W90:W103">
    <cfRule type="cellIs" dxfId="2651" priority="219" operator="lessThan">
      <formula>-0.0001</formula>
    </cfRule>
    <cfRule type="cellIs" dxfId="2650" priority="220" operator="greaterThan">
      <formula>0.00016</formula>
    </cfRule>
  </conditionalFormatting>
  <conditionalFormatting sqref="U90:U103">
    <cfRule type="cellIs" dxfId="2649" priority="217" operator="lessThan">
      <formula>-0.0001</formula>
    </cfRule>
    <cfRule type="cellIs" dxfId="2648" priority="218" operator="greaterThan">
      <formula>0.00016</formula>
    </cfRule>
  </conditionalFormatting>
  <conditionalFormatting sqref="S90:S103">
    <cfRule type="cellIs" dxfId="2647" priority="215" operator="lessThan">
      <formula>-0.0001</formula>
    </cfRule>
    <cfRule type="cellIs" dxfId="2646" priority="216" operator="greaterThan">
      <formula>0.00016</formula>
    </cfRule>
  </conditionalFormatting>
  <conditionalFormatting sqref="U90:U103">
    <cfRule type="cellIs" dxfId="2645" priority="209" operator="lessThan">
      <formula>-0.0001</formula>
    </cfRule>
    <cfRule type="cellIs" dxfId="2644" priority="210" operator="greaterThan">
      <formula>0.00016</formula>
    </cfRule>
  </conditionalFormatting>
  <conditionalFormatting sqref="U90:U103">
    <cfRule type="cellIs" dxfId="2643" priority="141" operator="lessThan">
      <formula>-0.0001</formula>
    </cfRule>
    <cfRule type="cellIs" dxfId="2642" priority="142" operator="greaterThan">
      <formula>0.00016</formula>
    </cfRule>
  </conditionalFormatting>
  <conditionalFormatting sqref="Y90:Y103">
    <cfRule type="cellIs" dxfId="2641" priority="213" operator="lessThan">
      <formula>-0.0001</formula>
    </cfRule>
    <cfRule type="cellIs" dxfId="2640" priority="214" operator="greaterThan">
      <formula>0.00016</formula>
    </cfRule>
  </conditionalFormatting>
  <conditionalFormatting sqref="W90:W103">
    <cfRule type="cellIs" dxfId="2639" priority="211" operator="lessThan">
      <formula>-0.0001</formula>
    </cfRule>
    <cfRule type="cellIs" dxfId="2638" priority="212" operator="greaterThan">
      <formula>0.00016</formula>
    </cfRule>
  </conditionalFormatting>
  <conditionalFormatting sqref="W90:W103">
    <cfRule type="cellIs" dxfId="2637" priority="133" operator="lessThan">
      <formula>-0.0001</formula>
    </cfRule>
    <cfRule type="cellIs" dxfId="2636" priority="134" operator="greaterThan">
      <formula>0.00016</formula>
    </cfRule>
  </conditionalFormatting>
  <conditionalFormatting sqref="Y90:Y103">
    <cfRule type="cellIs" dxfId="2635" priority="207" operator="lessThan">
      <formula>-0.0001</formula>
    </cfRule>
    <cfRule type="cellIs" dxfId="2634" priority="208" operator="greaterThan">
      <formula>0.00016</formula>
    </cfRule>
  </conditionalFormatting>
  <conditionalFormatting sqref="W90:W103">
    <cfRule type="cellIs" dxfId="2633" priority="205" operator="lessThan">
      <formula>-0.0001</formula>
    </cfRule>
    <cfRule type="cellIs" dxfId="2632" priority="206" operator="greaterThan">
      <formula>0.00016</formula>
    </cfRule>
  </conditionalFormatting>
  <conditionalFormatting sqref="U90:U103">
    <cfRule type="cellIs" dxfId="2631" priority="203" operator="lessThan">
      <formula>-0.0001</formula>
    </cfRule>
    <cfRule type="cellIs" dxfId="2630" priority="204" operator="greaterThan">
      <formula>0.00016</formula>
    </cfRule>
  </conditionalFormatting>
  <conditionalFormatting sqref="Y90:Y103">
    <cfRule type="cellIs" dxfId="2629" priority="125" operator="lessThan">
      <formula>-0.0001</formula>
    </cfRule>
    <cfRule type="cellIs" dxfId="2628" priority="126" operator="greaterThan">
      <formula>0.00016</formula>
    </cfRule>
  </conditionalFormatting>
  <conditionalFormatting sqref="Y90:Y103">
    <cfRule type="cellIs" dxfId="2627" priority="201" operator="lessThan">
      <formula>-0.0001</formula>
    </cfRule>
    <cfRule type="cellIs" dxfId="2626" priority="202" operator="greaterThan">
      <formula>0.00016</formula>
    </cfRule>
  </conditionalFormatting>
  <conditionalFormatting sqref="Y90:Y103">
    <cfRule type="cellIs" dxfId="2625" priority="119" operator="lessThan">
      <formula>-0.0001</formula>
    </cfRule>
    <cfRule type="cellIs" dxfId="2624" priority="120" operator="greaterThan">
      <formula>0.00016</formula>
    </cfRule>
  </conditionalFormatting>
  <conditionalFormatting sqref="Y90:Y103">
    <cfRule type="cellIs" dxfId="2623" priority="197" operator="lessThan">
      <formula>-0.0001</formula>
    </cfRule>
    <cfRule type="cellIs" dxfId="2622" priority="198" operator="greaterThan">
      <formula>0.00016</formula>
    </cfRule>
  </conditionalFormatting>
  <conditionalFormatting sqref="W90:W103">
    <cfRule type="cellIs" dxfId="2621" priority="195" operator="lessThan">
      <formula>-0.0001</formula>
    </cfRule>
    <cfRule type="cellIs" dxfId="2620" priority="196" operator="greaterThan">
      <formula>0.00016</formula>
    </cfRule>
  </conditionalFormatting>
  <conditionalFormatting sqref="U90:U103">
    <cfRule type="cellIs" dxfId="2619" priority="193" operator="lessThan">
      <formula>-0.0001</formula>
    </cfRule>
    <cfRule type="cellIs" dxfId="2618" priority="194" operator="greaterThan">
      <formula>0.00016</formula>
    </cfRule>
  </conditionalFormatting>
  <conditionalFormatting sqref="S90:S103">
    <cfRule type="cellIs" dxfId="2617" priority="191" operator="lessThan">
      <formula>-0.0001</formula>
    </cfRule>
    <cfRule type="cellIs" dxfId="2616" priority="192" operator="greaterThan">
      <formula>0.00016</formula>
    </cfRule>
  </conditionalFormatting>
  <conditionalFormatting sqref="U90:U103">
    <cfRule type="cellIs" dxfId="2615" priority="185" operator="lessThan">
      <formula>-0.0001</formula>
    </cfRule>
    <cfRule type="cellIs" dxfId="2614" priority="186" operator="greaterThan">
      <formula>0.00016</formula>
    </cfRule>
  </conditionalFormatting>
  <conditionalFormatting sqref="Y90:Y103">
    <cfRule type="cellIs" dxfId="2613" priority="109" operator="lessThan">
      <formula>-0.0001</formula>
    </cfRule>
    <cfRule type="cellIs" dxfId="2612" priority="110" operator="greaterThan">
      <formula>0.00016</formula>
    </cfRule>
  </conditionalFormatting>
  <conditionalFormatting sqref="Y90:Y103">
    <cfRule type="cellIs" dxfId="2611" priority="189" operator="lessThan">
      <formula>-0.0001</formula>
    </cfRule>
    <cfRule type="cellIs" dxfId="2610" priority="190" operator="greaterThan">
      <formula>0.00016</formula>
    </cfRule>
  </conditionalFormatting>
  <conditionalFormatting sqref="W90:W103">
    <cfRule type="cellIs" dxfId="2609" priority="187" operator="lessThan">
      <formula>-0.0001</formula>
    </cfRule>
    <cfRule type="cellIs" dxfId="2608" priority="188" operator="greaterThan">
      <formula>0.00016</formula>
    </cfRule>
  </conditionalFormatting>
  <conditionalFormatting sqref="W90:W103">
    <cfRule type="cellIs" dxfId="2607" priority="101" operator="lessThan">
      <formula>-0.0001</formula>
    </cfRule>
    <cfRule type="cellIs" dxfId="2606" priority="102" operator="greaterThan">
      <formula>0.00016</formula>
    </cfRule>
  </conditionalFormatting>
  <conditionalFormatting sqref="Y90:Y103">
    <cfRule type="cellIs" dxfId="2605" priority="183" operator="lessThan">
      <formula>-0.0001</formula>
    </cfRule>
    <cfRule type="cellIs" dxfId="2604" priority="184" operator="greaterThan">
      <formula>0.00016</formula>
    </cfRule>
  </conditionalFormatting>
  <conditionalFormatting sqref="W90:W103">
    <cfRule type="cellIs" dxfId="2603" priority="181" operator="lessThan">
      <formula>-0.0001</formula>
    </cfRule>
    <cfRule type="cellIs" dxfId="2602" priority="182" operator="greaterThan">
      <formula>0.00016</formula>
    </cfRule>
  </conditionalFormatting>
  <conditionalFormatting sqref="W90:W103">
    <cfRule type="cellIs" dxfId="2601" priority="175" operator="lessThan">
      <formula>-0.0001</formula>
    </cfRule>
    <cfRule type="cellIs" dxfId="2600" priority="176" operator="greaterThan">
      <formula>0.00016</formula>
    </cfRule>
  </conditionalFormatting>
  <conditionalFormatting sqref="AA90:AA103">
    <cfRule type="cellIs" dxfId="2599" priority="93" operator="lessThan">
      <formula>-0.0001</formula>
    </cfRule>
    <cfRule type="cellIs" dxfId="2598" priority="94" operator="greaterThan">
      <formula>0.00016</formula>
    </cfRule>
  </conditionalFormatting>
  <conditionalFormatting sqref="Y90:Y103">
    <cfRule type="cellIs" dxfId="2597" priority="177" operator="lessThan">
      <formula>-0.0001</formula>
    </cfRule>
    <cfRule type="cellIs" dxfId="2596" priority="178" operator="greaterThan">
      <formula>0.00016</formula>
    </cfRule>
  </conditionalFormatting>
  <conditionalFormatting sqref="AA90:AA103">
    <cfRule type="cellIs" dxfId="2595" priority="87" operator="lessThan">
      <formula>-0.0001</formula>
    </cfRule>
    <cfRule type="cellIs" dxfId="2594" priority="88" operator="greaterThan">
      <formula>0.00016</formula>
    </cfRule>
  </conditionalFormatting>
  <conditionalFormatting sqref="W90:W103">
    <cfRule type="cellIs" dxfId="2593" priority="171" operator="lessThan">
      <formula>-0.0001</formula>
    </cfRule>
    <cfRule type="cellIs" dxfId="2592" priority="172" operator="greaterThan">
      <formula>0.00016</formula>
    </cfRule>
  </conditionalFormatting>
  <conditionalFormatting sqref="U90:U103">
    <cfRule type="cellIs" dxfId="2591" priority="169" operator="lessThan">
      <formula>-0.0001</formula>
    </cfRule>
    <cfRule type="cellIs" dxfId="2590" priority="170" operator="greaterThan">
      <formula>0.00016</formula>
    </cfRule>
  </conditionalFormatting>
  <conditionalFormatting sqref="AA90:AA103">
    <cfRule type="cellIs" dxfId="2589" priority="79" operator="lessThan">
      <formula>-0.0001</formula>
    </cfRule>
    <cfRule type="cellIs" dxfId="2588" priority="80" operator="greaterThan">
      <formula>0.00016</formula>
    </cfRule>
  </conditionalFormatting>
  <conditionalFormatting sqref="Y90:Y103">
    <cfRule type="cellIs" dxfId="2587" priority="167" operator="lessThan">
      <formula>-0.0001</formula>
    </cfRule>
    <cfRule type="cellIs" dxfId="2586" priority="168" operator="greaterThan">
      <formula>0.00016</formula>
    </cfRule>
  </conditionalFormatting>
  <conditionalFormatting sqref="AA90:AA103">
    <cfRule type="cellIs" dxfId="2585" priority="73" operator="lessThan">
      <formula>-0.0001</formula>
    </cfRule>
    <cfRule type="cellIs" dxfId="2584" priority="74" operator="greaterThan">
      <formula>0.00016</formula>
    </cfRule>
  </conditionalFormatting>
  <conditionalFormatting sqref="Y90:Y103">
    <cfRule type="cellIs" dxfId="2583" priority="163" operator="lessThan">
      <formula>-0.0001</formula>
    </cfRule>
    <cfRule type="cellIs" dxfId="2582" priority="164" operator="greaterThan">
      <formula>0.00016</formula>
    </cfRule>
  </conditionalFormatting>
  <conditionalFormatting sqref="W90:W103">
    <cfRule type="cellIs" dxfId="2581" priority="161" operator="lessThan">
      <formula>-0.0001</formula>
    </cfRule>
    <cfRule type="cellIs" dxfId="2580" priority="162" operator="greaterThan">
      <formula>0.00016</formula>
    </cfRule>
  </conditionalFormatting>
  <conditionalFormatting sqref="AA90:AA103">
    <cfRule type="cellIs" dxfId="2579" priority="67" operator="lessThan">
      <formula>-0.0001</formula>
    </cfRule>
    <cfRule type="cellIs" dxfId="2578" priority="68" operator="greaterThan">
      <formula>0.00016</formula>
    </cfRule>
  </conditionalFormatting>
  <conditionalFormatting sqref="Y90:Y103">
    <cfRule type="cellIs" dxfId="2577" priority="157" operator="lessThan">
      <formula>-0.0001</formula>
    </cfRule>
    <cfRule type="cellIs" dxfId="2576" priority="158" operator="greaterThan">
      <formula>0.00016</formula>
    </cfRule>
  </conditionalFormatting>
  <conditionalFormatting sqref="W90:W103">
    <cfRule type="cellIs" dxfId="2575" priority="155" operator="lessThan">
      <formula>-0.0001</formula>
    </cfRule>
    <cfRule type="cellIs" dxfId="2574" priority="156" operator="greaterThan">
      <formula>0.00016</formula>
    </cfRule>
  </conditionalFormatting>
  <conditionalFormatting sqref="U90:U103">
    <cfRule type="cellIs" dxfId="2573" priority="153" operator="lessThan">
      <formula>-0.0001</formula>
    </cfRule>
    <cfRule type="cellIs" dxfId="2572" priority="154" operator="greaterThan">
      <formula>0.00016</formula>
    </cfRule>
  </conditionalFormatting>
  <conditionalFormatting sqref="U90:U103">
    <cfRule type="cellIs" dxfId="2571" priority="147" operator="lessThan">
      <formula>-0.0001</formula>
    </cfRule>
    <cfRule type="cellIs" dxfId="2570" priority="148" operator="greaterThan">
      <formula>0.00016</formula>
    </cfRule>
  </conditionalFormatting>
  <conditionalFormatting sqref="W90:W103">
    <cfRule type="cellIs" dxfId="2569" priority="149" operator="lessThan">
      <formula>-0.0001</formula>
    </cfRule>
    <cfRule type="cellIs" dxfId="2568" priority="150" operator="greaterThan">
      <formula>0.00016</formula>
    </cfRule>
  </conditionalFormatting>
  <conditionalFormatting sqref="Y90:Y103">
    <cfRule type="cellIs" dxfId="2567" priority="145" operator="lessThan">
      <formula>-0.0001</formula>
    </cfRule>
    <cfRule type="cellIs" dxfId="2566" priority="146" operator="greaterThan">
      <formula>0.00016</formula>
    </cfRule>
  </conditionalFormatting>
  <conditionalFormatting sqref="W90:W103">
    <cfRule type="cellIs" dxfId="2565" priority="143" operator="lessThan">
      <formula>-0.0001</formula>
    </cfRule>
    <cfRule type="cellIs" dxfId="2564" priority="144" operator="greaterThan">
      <formula>0.00016</formula>
    </cfRule>
  </conditionalFormatting>
  <conditionalFormatting sqref="W90:W103">
    <cfRule type="cellIs" dxfId="2563" priority="137" operator="lessThan">
      <formula>-0.0001</formula>
    </cfRule>
    <cfRule type="cellIs" dxfId="2562" priority="138" operator="greaterThan">
      <formula>0.00016</formula>
    </cfRule>
  </conditionalFormatting>
  <conditionalFormatting sqref="Y90:Y103">
    <cfRule type="cellIs" dxfId="2561" priority="139" operator="lessThan">
      <formula>-0.0001</formula>
    </cfRule>
    <cfRule type="cellIs" dxfId="2560" priority="140" operator="greaterThan">
      <formula>0.00016</formula>
    </cfRule>
  </conditionalFormatting>
  <conditionalFormatting sqref="Y90:Y103">
    <cfRule type="cellIs" dxfId="2559" priority="121" operator="lessThan">
      <formula>-0.0001</formula>
    </cfRule>
    <cfRule type="cellIs" dxfId="2558" priority="122" operator="greaterThan">
      <formula>0.00016</formula>
    </cfRule>
  </conditionalFormatting>
  <conditionalFormatting sqref="Y90:Y103">
    <cfRule type="cellIs" dxfId="2557" priority="135" operator="lessThan">
      <formula>-0.0001</formula>
    </cfRule>
    <cfRule type="cellIs" dxfId="2556" priority="136" operator="greaterThan">
      <formula>0.00016</formula>
    </cfRule>
  </conditionalFormatting>
  <conditionalFormatting sqref="U90:U103">
    <cfRule type="cellIs" dxfId="2555" priority="131" operator="lessThan">
      <formula>-0.0001</formula>
    </cfRule>
    <cfRule type="cellIs" dxfId="2554" priority="132" operator="greaterThan">
      <formula>0.00016</formula>
    </cfRule>
  </conditionalFormatting>
  <conditionalFormatting sqref="W90:W103">
    <cfRule type="cellIs" dxfId="2553" priority="127" operator="lessThan">
      <formula>-0.0001</formula>
    </cfRule>
    <cfRule type="cellIs" dxfId="2552" priority="128" operator="greaterThan">
      <formula>0.00016</formula>
    </cfRule>
  </conditionalFormatting>
  <conditionalFormatting sqref="Y90:Y103">
    <cfRule type="cellIs" dxfId="2551" priority="129" operator="lessThan">
      <formula>-0.0001</formula>
    </cfRule>
    <cfRule type="cellIs" dxfId="2550" priority="130" operator="greaterThan">
      <formula>0.00016</formula>
    </cfRule>
  </conditionalFormatting>
  <conditionalFormatting sqref="W90:W103">
    <cfRule type="cellIs" dxfId="2549" priority="123" operator="lessThan">
      <formula>-0.0001</formula>
    </cfRule>
    <cfRule type="cellIs" dxfId="2548" priority="124" operator="greaterThan">
      <formula>0.00016</formula>
    </cfRule>
  </conditionalFormatting>
  <conditionalFormatting sqref="W90:W103">
    <cfRule type="cellIs" dxfId="2547" priority="117" operator="lessThan">
      <formula>-0.0001</formula>
    </cfRule>
    <cfRule type="cellIs" dxfId="2546" priority="118" operator="greaterThan">
      <formula>0.00016</formula>
    </cfRule>
  </conditionalFormatting>
  <conditionalFormatting sqref="U90:U103">
    <cfRule type="cellIs" dxfId="2545" priority="115" operator="lessThan">
      <formula>-0.0001</formula>
    </cfRule>
    <cfRule type="cellIs" dxfId="2544" priority="116" operator="greaterThan">
      <formula>0.00016</formula>
    </cfRule>
  </conditionalFormatting>
  <conditionalFormatting sqref="W90:W103">
    <cfRule type="cellIs" dxfId="2543" priority="111" operator="lessThan">
      <formula>-0.0001</formula>
    </cfRule>
    <cfRule type="cellIs" dxfId="2542" priority="112" operator="greaterThan">
      <formula>0.00016</formula>
    </cfRule>
  </conditionalFormatting>
  <conditionalFormatting sqref="Y90:Y103">
    <cfRule type="cellIs" dxfId="2541" priority="113" operator="lessThan">
      <formula>-0.0001</formula>
    </cfRule>
    <cfRule type="cellIs" dxfId="2540" priority="114" operator="greaterThan">
      <formula>0.00016</formula>
    </cfRule>
  </conditionalFormatting>
  <conditionalFormatting sqref="W90:W103">
    <cfRule type="cellIs" dxfId="2539" priority="107" operator="lessThan">
      <formula>-0.0001</formula>
    </cfRule>
    <cfRule type="cellIs" dxfId="2538" priority="108" operator="greaterThan">
      <formula>0.00016</formula>
    </cfRule>
  </conditionalFormatting>
  <conditionalFormatting sqref="Y90:Y103">
    <cfRule type="cellIs" dxfId="2537" priority="105" operator="lessThan">
      <formula>-0.0001</formula>
    </cfRule>
    <cfRule type="cellIs" dxfId="2536" priority="106" operator="greaterThan">
      <formula>0.00016</formula>
    </cfRule>
  </conditionalFormatting>
  <conditionalFormatting sqref="Y90:Y103">
    <cfRule type="cellIs" dxfId="2535" priority="103" operator="lessThan">
      <formula>-0.0001</formula>
    </cfRule>
    <cfRule type="cellIs" dxfId="2534" priority="104" operator="greaterThan">
      <formula>0.00016</formula>
    </cfRule>
  </conditionalFormatting>
  <conditionalFormatting sqref="Y90:Y103">
    <cfRule type="cellIs" dxfId="2533" priority="99" operator="lessThan">
      <formula>-0.0001</formula>
    </cfRule>
    <cfRule type="cellIs" dxfId="2532" priority="100" operator="greaterThan">
      <formula>0.00016</formula>
    </cfRule>
  </conditionalFormatting>
  <conditionalFormatting sqref="Y90:Y103">
    <cfRule type="cellIs" dxfId="2531" priority="97" operator="lessThan">
      <formula>-0.0001</formula>
    </cfRule>
    <cfRule type="cellIs" dxfId="2530" priority="98" operator="greaterThan">
      <formula>0.00016</formula>
    </cfRule>
  </conditionalFormatting>
  <conditionalFormatting sqref="S90:S103">
    <cfRule type="cellIs" dxfId="2529" priority="95" operator="lessThan">
      <formula>-0.0001</formula>
    </cfRule>
    <cfRule type="cellIs" dxfId="2528" priority="96" operator="greaterThan">
      <formula>0.00016</formula>
    </cfRule>
  </conditionalFormatting>
  <conditionalFormatting sqref="AA90:AA103">
    <cfRule type="cellIs" dxfId="2527" priority="1" operator="lessThan">
      <formula>-0.0001</formula>
    </cfRule>
    <cfRule type="cellIs" dxfId="2526" priority="2" operator="greaterThan">
      <formula>0.00016</formula>
    </cfRule>
  </conditionalFormatting>
  <conditionalFormatting sqref="AA90:AA103">
    <cfRule type="cellIs" dxfId="2525" priority="91" operator="lessThan">
      <formula>-0.0001</formula>
    </cfRule>
    <cfRule type="cellIs" dxfId="2524" priority="92" operator="greaterThan">
      <formula>0.00016</formula>
    </cfRule>
  </conditionalFormatting>
  <conditionalFormatting sqref="AA90:AA103">
    <cfRule type="cellIs" dxfId="2523" priority="89" operator="lessThan">
      <formula>-0.0001</formula>
    </cfRule>
    <cfRule type="cellIs" dxfId="2522" priority="90" operator="greaterThan">
      <formula>0.00016</formula>
    </cfRule>
  </conditionalFormatting>
  <conditionalFormatting sqref="AA90:AA103">
    <cfRule type="cellIs" dxfId="2521" priority="85" operator="lessThan">
      <formula>-0.0001</formula>
    </cfRule>
    <cfRule type="cellIs" dxfId="2520" priority="86" operator="greaterThan">
      <formula>0.00016</formula>
    </cfRule>
  </conditionalFormatting>
  <conditionalFormatting sqref="AA90:AA103">
    <cfRule type="cellIs" dxfId="2519" priority="83" operator="lessThan">
      <formula>-0.0001</formula>
    </cfRule>
    <cfRule type="cellIs" dxfId="2518" priority="84" operator="greaterThan">
      <formula>0.00016</formula>
    </cfRule>
  </conditionalFormatting>
  <conditionalFormatting sqref="AA90:AA103">
    <cfRule type="cellIs" dxfId="2517" priority="81" operator="lessThan">
      <formula>-0.0001</formula>
    </cfRule>
    <cfRule type="cellIs" dxfId="2516" priority="82" operator="greaterThan">
      <formula>0.00016</formula>
    </cfRule>
  </conditionalFormatting>
  <conditionalFormatting sqref="AA90:AA103">
    <cfRule type="cellIs" dxfId="2515" priority="77" operator="lessThan">
      <formula>-0.0001</formula>
    </cfRule>
    <cfRule type="cellIs" dxfId="2514" priority="78" operator="greaterThan">
      <formula>0.00016</formula>
    </cfRule>
  </conditionalFormatting>
  <conditionalFormatting sqref="AA90:AA103">
    <cfRule type="cellIs" dxfId="2513" priority="75" operator="lessThan">
      <formula>-0.0001</formula>
    </cfRule>
    <cfRule type="cellIs" dxfId="2512" priority="76" operator="greaterThan">
      <formula>0.00016</formula>
    </cfRule>
  </conditionalFormatting>
  <conditionalFormatting sqref="AA90:AA103">
    <cfRule type="cellIs" dxfId="2511" priority="71" operator="lessThan">
      <formula>-0.0001</formula>
    </cfRule>
    <cfRule type="cellIs" dxfId="2510" priority="72" operator="greaterThan">
      <formula>0.00016</formula>
    </cfRule>
  </conditionalFormatting>
  <conditionalFormatting sqref="AA90:AA103">
    <cfRule type="cellIs" dxfId="2509" priority="69" operator="lessThan">
      <formula>-0.0001</formula>
    </cfRule>
    <cfRule type="cellIs" dxfId="2508" priority="70" operator="greaterThan">
      <formula>0.00016</formula>
    </cfRule>
  </conditionalFormatting>
  <conditionalFormatting sqref="AA90:AA103">
    <cfRule type="cellIs" dxfId="2507" priority="65" operator="lessThan">
      <formula>-0.0001</formula>
    </cfRule>
    <cfRule type="cellIs" dxfId="2506" priority="66" operator="greaterThan">
      <formula>0.00016</formula>
    </cfRule>
  </conditionalFormatting>
  <conditionalFormatting sqref="AA90:AA103">
    <cfRule type="cellIs" dxfId="2505" priority="63" operator="lessThan">
      <formula>-0.0001</formula>
    </cfRule>
    <cfRule type="cellIs" dxfId="2504" priority="64" operator="greaterThan">
      <formula>0.00016</formula>
    </cfRule>
  </conditionalFormatting>
  <conditionalFormatting sqref="AA90:AA103">
    <cfRule type="cellIs" dxfId="2503" priority="61" operator="lessThan">
      <formula>-0.0001</formula>
    </cfRule>
    <cfRule type="cellIs" dxfId="2502" priority="62" operator="greaterThan">
      <formula>0.00016</formula>
    </cfRule>
  </conditionalFormatting>
  <conditionalFormatting sqref="AA90:AA103">
    <cfRule type="cellIs" dxfId="2501" priority="59" operator="lessThan">
      <formula>-0.0001</formula>
    </cfRule>
    <cfRule type="cellIs" dxfId="2500" priority="60" operator="greaterThan">
      <formula>0.00016</formula>
    </cfRule>
  </conditionalFormatting>
  <conditionalFormatting sqref="AA90:AA103">
    <cfRule type="cellIs" dxfId="2499" priority="57" operator="lessThan">
      <formula>-0.0001</formula>
    </cfRule>
    <cfRule type="cellIs" dxfId="2498" priority="58" operator="greaterThan">
      <formula>0.00016</formula>
    </cfRule>
  </conditionalFormatting>
  <conditionalFormatting sqref="AA90:AA103">
    <cfRule type="cellIs" dxfId="2497" priority="55" operator="lessThan">
      <formula>-0.0001</formula>
    </cfRule>
    <cfRule type="cellIs" dxfId="2496" priority="56" operator="greaterThan">
      <formula>0.00016</formula>
    </cfRule>
  </conditionalFormatting>
  <conditionalFormatting sqref="AA90:AA103">
    <cfRule type="cellIs" dxfId="2495" priority="53" operator="lessThan">
      <formula>-0.0001</formula>
    </cfRule>
    <cfRule type="cellIs" dxfId="2494" priority="54" operator="greaterThan">
      <formula>0.00016</formula>
    </cfRule>
  </conditionalFormatting>
  <conditionalFormatting sqref="AA90:AA103">
    <cfRule type="cellIs" dxfId="2493" priority="51" operator="lessThan">
      <formula>-0.0001</formula>
    </cfRule>
    <cfRule type="cellIs" dxfId="2492" priority="52" operator="greaterThan">
      <formula>0.00016</formula>
    </cfRule>
  </conditionalFormatting>
  <conditionalFormatting sqref="AA90:AA103">
    <cfRule type="cellIs" dxfId="2491" priority="49" operator="lessThan">
      <formula>-0.0001</formula>
    </cfRule>
    <cfRule type="cellIs" dxfId="2490" priority="50" operator="greaterThan">
      <formula>0.00016</formula>
    </cfRule>
  </conditionalFormatting>
  <conditionalFormatting sqref="AA90:AA103">
    <cfRule type="cellIs" dxfId="2489" priority="47" operator="lessThan">
      <formula>-0.0001</formula>
    </cfRule>
    <cfRule type="cellIs" dxfId="2488" priority="48" operator="greaterThan">
      <formula>0.00016</formula>
    </cfRule>
  </conditionalFormatting>
  <conditionalFormatting sqref="AA90:AA103">
    <cfRule type="cellIs" dxfId="2487" priority="45" operator="lessThan">
      <formula>-0.0001</formula>
    </cfRule>
    <cfRule type="cellIs" dxfId="2486" priority="46" operator="greaterThan">
      <formula>0.00016</formula>
    </cfRule>
  </conditionalFormatting>
  <conditionalFormatting sqref="AA90:AA103">
    <cfRule type="cellIs" dxfId="2485" priority="43" operator="lessThan">
      <formula>-0.0001</formula>
    </cfRule>
    <cfRule type="cellIs" dxfId="2484" priority="44" operator="greaterThan">
      <formula>0.00016</formula>
    </cfRule>
  </conditionalFormatting>
  <conditionalFormatting sqref="AA90:AA103">
    <cfRule type="cellIs" dxfId="2483" priority="41" operator="lessThan">
      <formula>-0.0001</formula>
    </cfRule>
    <cfRule type="cellIs" dxfId="2482" priority="42" operator="greaterThan">
      <formula>0.00016</formula>
    </cfRule>
  </conditionalFormatting>
  <conditionalFormatting sqref="AA90:AA103">
    <cfRule type="cellIs" dxfId="2481" priority="39" operator="lessThan">
      <formula>-0.0001</formula>
    </cfRule>
    <cfRule type="cellIs" dxfId="2480" priority="40" operator="greaterThan">
      <formula>0.00016</formula>
    </cfRule>
  </conditionalFormatting>
  <conditionalFormatting sqref="AA90:AA103">
    <cfRule type="cellIs" dxfId="2479" priority="31" operator="lessThan">
      <formula>-0.0001</formula>
    </cfRule>
    <cfRule type="cellIs" dxfId="2478" priority="32" operator="greaterThan">
      <formula>0.00016</formula>
    </cfRule>
  </conditionalFormatting>
  <conditionalFormatting sqref="AA90:AA103">
    <cfRule type="cellIs" dxfId="2477" priority="37" operator="lessThan">
      <formula>-0.0001</formula>
    </cfRule>
    <cfRule type="cellIs" dxfId="2476" priority="38" operator="greaterThan">
      <formula>0.00016</formula>
    </cfRule>
  </conditionalFormatting>
  <conditionalFormatting sqref="AA90:AA103">
    <cfRule type="cellIs" dxfId="2475" priority="35" operator="lessThan">
      <formula>-0.0001</formula>
    </cfRule>
    <cfRule type="cellIs" dxfId="2474" priority="36" operator="greaterThan">
      <formula>0.00016</formula>
    </cfRule>
  </conditionalFormatting>
  <conditionalFormatting sqref="AA90:AA103">
    <cfRule type="cellIs" dxfId="2473" priority="33" operator="lessThan">
      <formula>-0.0001</formula>
    </cfRule>
    <cfRule type="cellIs" dxfId="2472" priority="34" operator="greaterThan">
      <formula>0.00016</formula>
    </cfRule>
  </conditionalFormatting>
  <conditionalFormatting sqref="AA90:AA103">
    <cfRule type="cellIs" dxfId="2471" priority="29" operator="lessThan">
      <formula>-0.0001</formula>
    </cfRule>
    <cfRule type="cellIs" dxfId="2470" priority="30" operator="greaterThan">
      <formula>0.00016</formula>
    </cfRule>
  </conditionalFormatting>
  <conditionalFormatting sqref="AA90:AA103">
    <cfRule type="cellIs" dxfId="2469" priority="27" operator="lessThan">
      <formula>-0.0001</formula>
    </cfRule>
    <cfRule type="cellIs" dxfId="2468" priority="28" operator="greaterThan">
      <formula>0.00016</formula>
    </cfRule>
  </conditionalFormatting>
  <conditionalFormatting sqref="AA90:AA103">
    <cfRule type="cellIs" dxfId="2467" priority="25" operator="lessThan">
      <formula>-0.0001</formula>
    </cfRule>
    <cfRule type="cellIs" dxfId="2466" priority="26" operator="greaterThan">
      <formula>0.00016</formula>
    </cfRule>
  </conditionalFormatting>
  <conditionalFormatting sqref="AA90:AA103">
    <cfRule type="cellIs" dxfId="2465" priority="23" operator="lessThan">
      <formula>-0.0001</formula>
    </cfRule>
    <cfRule type="cellIs" dxfId="2464" priority="24" operator="greaterThan">
      <formula>0.00016</formula>
    </cfRule>
  </conditionalFormatting>
  <conditionalFormatting sqref="AA90:AA103">
    <cfRule type="cellIs" dxfId="2463" priority="15" operator="lessThan">
      <formula>-0.0001</formula>
    </cfRule>
    <cfRule type="cellIs" dxfId="2462" priority="16" operator="greaterThan">
      <formula>0.00016</formula>
    </cfRule>
  </conditionalFormatting>
  <conditionalFormatting sqref="AA90:AA103">
    <cfRule type="cellIs" dxfId="2461" priority="21" operator="lessThan">
      <formula>-0.0001</formula>
    </cfRule>
    <cfRule type="cellIs" dxfId="2460" priority="22" operator="greaterThan">
      <formula>0.00016</formula>
    </cfRule>
  </conditionalFormatting>
  <conditionalFormatting sqref="AA90:AA103">
    <cfRule type="cellIs" dxfId="2459" priority="19" operator="lessThan">
      <formula>-0.0001</formula>
    </cfRule>
    <cfRule type="cellIs" dxfId="2458" priority="20" operator="greaterThan">
      <formula>0.00016</formula>
    </cfRule>
  </conditionalFormatting>
  <conditionalFormatting sqref="AA90:AA103">
    <cfRule type="cellIs" dxfId="2457" priority="17" operator="lessThan">
      <formula>-0.0001</formula>
    </cfRule>
    <cfRule type="cellIs" dxfId="2456" priority="18" operator="greaterThan">
      <formula>0.00016</formula>
    </cfRule>
  </conditionalFormatting>
  <conditionalFormatting sqref="AA90:AA103">
    <cfRule type="cellIs" dxfId="2455" priority="13" operator="lessThan">
      <formula>-0.0001</formula>
    </cfRule>
    <cfRule type="cellIs" dxfId="2454" priority="14" operator="greaterThan">
      <formula>0.00016</formula>
    </cfRule>
  </conditionalFormatting>
  <conditionalFormatting sqref="AA90:AA103">
    <cfRule type="cellIs" dxfId="2453" priority="11" operator="lessThan">
      <formula>-0.0001</formula>
    </cfRule>
    <cfRule type="cellIs" dxfId="2452" priority="12" operator="greaterThan">
      <formula>0.00016</formula>
    </cfRule>
  </conditionalFormatting>
  <conditionalFormatting sqref="AA90:AA103">
    <cfRule type="cellIs" dxfId="2451" priority="9" operator="lessThan">
      <formula>-0.0001</formula>
    </cfRule>
    <cfRule type="cellIs" dxfId="2450" priority="10" operator="greaterThan">
      <formula>0.00016</formula>
    </cfRule>
  </conditionalFormatting>
  <conditionalFormatting sqref="AA90:AA103">
    <cfRule type="cellIs" dxfId="2449" priority="7" operator="lessThan">
      <formula>-0.0001</formula>
    </cfRule>
    <cfRule type="cellIs" dxfId="2448" priority="8" operator="greaterThan">
      <formula>0.00016</formula>
    </cfRule>
  </conditionalFormatting>
  <conditionalFormatting sqref="AA90:AA103">
    <cfRule type="cellIs" dxfId="2447" priority="5" operator="lessThan">
      <formula>-0.0001</formula>
    </cfRule>
    <cfRule type="cellIs" dxfId="2446" priority="6" operator="greaterThan">
      <formula>0.00016</formula>
    </cfRule>
  </conditionalFormatting>
  <conditionalFormatting sqref="AA90:AA103">
    <cfRule type="cellIs" dxfId="2445" priority="3" operator="lessThan">
      <formula>-0.0001</formula>
    </cfRule>
    <cfRule type="cellIs" dxfId="2444" priority="4" operator="greaterThan">
      <formula>0.00016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104"/>
  <sheetViews>
    <sheetView topLeftCell="A77" workbookViewId="0">
      <selection activeCell="N102" sqref="N102"/>
    </sheetView>
  </sheetViews>
  <sheetFormatPr defaultRowHeight="15" x14ac:dyDescent="0.25"/>
  <cols>
    <col min="1" max="1" width="2.42578125" customWidth="1"/>
    <col min="2" max="2" width="9.42578125" style="8" customWidth="1"/>
    <col min="3" max="3" width="33.85546875" customWidth="1"/>
    <col min="4" max="4" width="5.85546875" customWidth="1"/>
    <col min="8" max="8" width="23.140625" customWidth="1"/>
    <col min="9" max="9" width="9.140625" hidden="1" customWidth="1"/>
    <col min="10" max="10" width="11.5703125" hidden="1" customWidth="1"/>
    <col min="11" max="11" width="7.5703125" style="13" customWidth="1"/>
    <col min="12" max="12" width="6.28515625" style="30" customWidth="1"/>
    <col min="13" max="13" width="6.85546875" style="30" customWidth="1"/>
    <col min="14" max="14" width="7" style="6" customWidth="1"/>
    <col min="15" max="15" width="5.7109375" style="6" customWidth="1"/>
    <col min="16" max="16" width="6.7109375" customWidth="1"/>
    <col min="17" max="18" width="5.85546875" customWidth="1"/>
    <col min="19" max="21" width="6.140625" customWidth="1"/>
    <col min="22" max="23" width="6" customWidth="1"/>
    <col min="24" max="25" width="5.85546875" customWidth="1"/>
    <col min="26" max="27" width="6.5703125" customWidth="1"/>
    <col min="28" max="28" width="6" customWidth="1"/>
    <col min="29" max="30" width="5.85546875" customWidth="1"/>
    <col min="31" max="31" width="6.7109375" customWidth="1"/>
    <col min="32" max="33" width="6.140625" customWidth="1"/>
    <col min="34" max="34" width="5.85546875" customWidth="1"/>
    <col min="35" max="35" width="6" customWidth="1"/>
    <col min="36" max="37" width="6.5703125" customWidth="1"/>
  </cols>
  <sheetData>
    <row r="1" spans="2:21" ht="15.75" hidden="1" customHeight="1" thickBot="1" x14ac:dyDescent="0.3"/>
    <row r="2" spans="2:21" ht="15.75" customHeight="1" thickBot="1" x14ac:dyDescent="0.3"/>
    <row r="3" spans="2:21" ht="15.75" thickBot="1" x14ac:dyDescent="0.3">
      <c r="C3" s="4" t="s">
        <v>198</v>
      </c>
    </row>
    <row r="4" spans="2:21" s="1" customFormat="1" x14ac:dyDescent="0.25">
      <c r="B4" s="45"/>
      <c r="C4" s="46"/>
      <c r="L4" s="47"/>
      <c r="M4" s="47"/>
      <c r="N4" s="7"/>
      <c r="O4" s="7"/>
    </row>
    <row r="5" spans="2:21" s="48" customFormat="1" x14ac:dyDescent="0.25">
      <c r="B5" s="49"/>
      <c r="C5" s="50" t="s">
        <v>186</v>
      </c>
      <c r="L5" s="51"/>
      <c r="M5" s="51"/>
      <c r="N5" s="52"/>
      <c r="O5" s="52"/>
    </row>
    <row r="6" spans="2:21" s="48" customFormat="1" x14ac:dyDescent="0.25">
      <c r="B6" s="49"/>
      <c r="C6" s="50"/>
      <c r="L6" s="51"/>
      <c r="M6" s="51"/>
      <c r="N6" s="52"/>
      <c r="O6" s="52"/>
    </row>
    <row r="7" spans="2:21" s="165" customFormat="1" ht="15.75" thickBot="1" x14ac:dyDescent="0.3">
      <c r="B7" s="166"/>
      <c r="C7" s="167" t="s">
        <v>202</v>
      </c>
      <c r="L7" s="168"/>
      <c r="M7" s="168"/>
      <c r="N7" s="169"/>
      <c r="O7" s="169"/>
    </row>
    <row r="8" spans="2:21" ht="15.75" thickBot="1" x14ac:dyDescent="0.3">
      <c r="N8" s="554">
        <v>42135</v>
      </c>
      <c r="O8" s="599"/>
      <c r="P8" s="554">
        <v>42114</v>
      </c>
      <c r="Q8" s="599"/>
      <c r="R8" s="554">
        <v>42107</v>
      </c>
      <c r="S8" s="606"/>
      <c r="T8" s="554">
        <v>42102</v>
      </c>
      <c r="U8" s="606"/>
    </row>
    <row r="9" spans="2:21" ht="23.25" thickBot="1" x14ac:dyDescent="0.3">
      <c r="B9" s="136" t="s">
        <v>3</v>
      </c>
      <c r="C9" s="589" t="s">
        <v>183</v>
      </c>
      <c r="D9" s="590"/>
      <c r="E9" s="590"/>
      <c r="F9" s="590"/>
      <c r="G9" s="590"/>
      <c r="H9" s="591"/>
      <c r="I9" s="160"/>
      <c r="J9" s="160"/>
      <c r="K9" s="138" t="s">
        <v>14</v>
      </c>
      <c r="L9" s="139" t="s">
        <v>16</v>
      </c>
      <c r="M9" s="71"/>
      <c r="N9" s="250" t="s">
        <v>226</v>
      </c>
      <c r="O9" s="251" t="s">
        <v>225</v>
      </c>
      <c r="P9" s="250" t="s">
        <v>226</v>
      </c>
      <c r="Q9" s="251" t="s">
        <v>225</v>
      </c>
      <c r="R9" s="250" t="s">
        <v>226</v>
      </c>
      <c r="S9" s="251" t="s">
        <v>225</v>
      </c>
      <c r="T9" s="250" t="s">
        <v>226</v>
      </c>
      <c r="U9" s="251" t="s">
        <v>225</v>
      </c>
    </row>
    <row r="10" spans="2:21" s="12" customFormat="1" ht="11.25" x14ac:dyDescent="0.2">
      <c r="B10" s="164" t="s">
        <v>15</v>
      </c>
      <c r="C10" s="158"/>
      <c r="D10" s="158"/>
      <c r="E10" s="159"/>
      <c r="F10" s="159"/>
      <c r="G10" s="159"/>
      <c r="H10" s="159"/>
      <c r="I10" s="159"/>
      <c r="J10" s="161"/>
      <c r="K10" s="162" t="s">
        <v>32</v>
      </c>
      <c r="L10" s="163"/>
      <c r="M10" s="72"/>
      <c r="N10" s="220"/>
      <c r="O10" s="221"/>
      <c r="P10" s="220"/>
      <c r="Q10" s="221"/>
      <c r="R10" s="220"/>
      <c r="S10" s="221"/>
      <c r="T10" s="220"/>
      <c r="U10" s="221"/>
    </row>
    <row r="11" spans="2:21" s="37" customFormat="1" ht="11.25" customHeight="1" x14ac:dyDescent="0.25">
      <c r="B11" s="592" t="s">
        <v>182</v>
      </c>
      <c r="C11" s="593"/>
      <c r="D11" s="593"/>
      <c r="E11" s="593"/>
      <c r="F11" s="593"/>
      <c r="G11" s="593"/>
      <c r="H11" s="593"/>
      <c r="I11" s="593"/>
      <c r="J11" s="593"/>
      <c r="K11" s="593"/>
      <c r="L11" s="594"/>
      <c r="M11" s="98"/>
      <c r="N11" s="210"/>
      <c r="O11" s="211"/>
      <c r="P11" s="210"/>
      <c r="Q11" s="211"/>
      <c r="R11" s="210"/>
      <c r="S11" s="211"/>
      <c r="T11" s="210"/>
      <c r="U11" s="211"/>
    </row>
    <row r="12" spans="2:21" s="10" customFormat="1" ht="31.5" customHeight="1" x14ac:dyDescent="0.25">
      <c r="B12" s="33" t="s">
        <v>83</v>
      </c>
      <c r="C12" s="324" t="s">
        <v>82</v>
      </c>
      <c r="D12" s="18"/>
      <c r="E12" s="595" t="s">
        <v>84</v>
      </c>
      <c r="F12" s="595"/>
      <c r="G12" s="595"/>
      <c r="H12" s="595"/>
      <c r="I12" s="595"/>
      <c r="J12" s="595"/>
      <c r="K12" s="321">
        <v>27</v>
      </c>
      <c r="L12" s="44" t="s">
        <v>8</v>
      </c>
      <c r="M12" s="73"/>
      <c r="N12" s="212"/>
      <c r="O12" s="213"/>
      <c r="P12" s="212"/>
      <c r="Q12" s="213"/>
      <c r="R12" s="212"/>
      <c r="S12" s="213"/>
      <c r="T12" s="212"/>
      <c r="U12" s="213"/>
    </row>
    <row r="13" spans="2:21" s="10" customFormat="1" ht="30" customHeight="1" x14ac:dyDescent="0.25">
      <c r="B13" s="33" t="s">
        <v>188</v>
      </c>
      <c r="C13" s="324" t="s">
        <v>187</v>
      </c>
      <c r="D13" s="18"/>
      <c r="E13" s="596" t="s">
        <v>84</v>
      </c>
      <c r="F13" s="597"/>
      <c r="G13" s="597"/>
      <c r="H13" s="597"/>
      <c r="I13" s="597"/>
      <c r="J13" s="598"/>
      <c r="K13" s="321">
        <v>8</v>
      </c>
      <c r="L13" s="44" t="s">
        <v>12</v>
      </c>
      <c r="M13" s="73"/>
      <c r="N13" s="212"/>
      <c r="O13" s="213"/>
      <c r="P13" s="212"/>
      <c r="Q13" s="213"/>
      <c r="R13" s="212"/>
      <c r="S13" s="213"/>
      <c r="T13" s="212"/>
      <c r="U13" s="213"/>
    </row>
    <row r="14" spans="2:21" s="199" customFormat="1" ht="20.25" customHeight="1" thickBot="1" x14ac:dyDescent="0.3">
      <c r="B14" s="193"/>
      <c r="C14" s="587" t="s">
        <v>220</v>
      </c>
      <c r="D14" s="588"/>
      <c r="E14" s="588"/>
      <c r="F14" s="588"/>
      <c r="G14" s="588"/>
      <c r="H14" s="588"/>
      <c r="I14" s="194"/>
      <c r="J14" s="195"/>
      <c r="K14" s="196"/>
      <c r="L14" s="197"/>
      <c r="M14" s="198"/>
      <c r="N14" s="222"/>
      <c r="O14" s="223"/>
      <c r="P14" s="222"/>
      <c r="Q14" s="223"/>
      <c r="R14" s="222"/>
      <c r="S14" s="223"/>
      <c r="T14" s="222"/>
      <c r="U14" s="223"/>
    </row>
    <row r="15" spans="2:21" s="10" customFormat="1" ht="20.25" customHeight="1" x14ac:dyDescent="0.25">
      <c r="B15" s="33" t="s">
        <v>189</v>
      </c>
      <c r="C15" s="324" t="s">
        <v>201</v>
      </c>
      <c r="D15" s="21"/>
      <c r="E15" s="584" t="s">
        <v>85</v>
      </c>
      <c r="F15" s="584"/>
      <c r="G15" s="584"/>
      <c r="H15" s="584"/>
      <c r="I15" s="584"/>
      <c r="J15" s="584"/>
      <c r="K15" s="321">
        <v>13</v>
      </c>
      <c r="L15" s="44" t="s">
        <v>12</v>
      </c>
      <c r="M15" s="73"/>
      <c r="N15" s="228">
        <v>0</v>
      </c>
      <c r="O15" s="229">
        <v>0</v>
      </c>
      <c r="P15" s="228">
        <v>0</v>
      </c>
      <c r="Q15" s="229">
        <v>0</v>
      </c>
      <c r="R15" s="228">
        <v>0</v>
      </c>
      <c r="S15" s="229">
        <v>0</v>
      </c>
      <c r="T15" s="228">
        <v>0</v>
      </c>
      <c r="U15" s="229">
        <v>0</v>
      </c>
    </row>
    <row r="16" spans="2:21" s="10" customFormat="1" ht="16.5" customHeight="1" x14ac:dyDescent="0.25">
      <c r="B16" s="33" t="s">
        <v>86</v>
      </c>
      <c r="C16" s="324" t="s">
        <v>87</v>
      </c>
      <c r="D16" s="93"/>
      <c r="E16" s="603" t="s">
        <v>26</v>
      </c>
      <c r="F16" s="603"/>
      <c r="G16" s="603"/>
      <c r="H16" s="603"/>
      <c r="I16" s="603"/>
      <c r="J16" s="603"/>
      <c r="K16" s="321">
        <v>5.9999999999999929</v>
      </c>
      <c r="L16" s="44" t="s">
        <v>10</v>
      </c>
      <c r="M16" s="73"/>
      <c r="N16" s="228">
        <v>0</v>
      </c>
      <c r="O16" s="231">
        <v>0</v>
      </c>
      <c r="P16" s="228">
        <v>0</v>
      </c>
      <c r="Q16" s="231">
        <v>0</v>
      </c>
      <c r="R16" s="230">
        <v>0</v>
      </c>
      <c r="S16" s="231">
        <v>0</v>
      </c>
      <c r="T16" s="230">
        <v>0</v>
      </c>
      <c r="U16" s="231">
        <v>0</v>
      </c>
    </row>
    <row r="17" spans="2:22" s="10" customFormat="1" ht="26.25" customHeight="1" x14ac:dyDescent="0.25">
      <c r="B17" s="33" t="s">
        <v>90</v>
      </c>
      <c r="C17" s="324" t="s">
        <v>89</v>
      </c>
      <c r="D17" s="92"/>
      <c r="E17" s="603" t="s">
        <v>236</v>
      </c>
      <c r="F17" s="603"/>
      <c r="G17" s="603"/>
      <c r="H17" s="603"/>
      <c r="I17" s="603"/>
      <c r="J17" s="603"/>
      <c r="K17" s="321">
        <v>64</v>
      </c>
      <c r="L17" s="44" t="s">
        <v>91</v>
      </c>
      <c r="M17" s="185"/>
      <c r="N17" s="232">
        <v>37</v>
      </c>
      <c r="O17" s="231">
        <v>0</v>
      </c>
      <c r="P17" s="232">
        <v>37</v>
      </c>
      <c r="Q17" s="231">
        <v>0</v>
      </c>
      <c r="R17" s="232">
        <v>37</v>
      </c>
      <c r="S17" s="231">
        <v>0</v>
      </c>
      <c r="T17" s="232">
        <v>30</v>
      </c>
      <c r="U17" s="231">
        <v>0</v>
      </c>
    </row>
    <row r="18" spans="2:22" s="10" customFormat="1" ht="30" customHeight="1" x14ac:dyDescent="0.25">
      <c r="B18" s="33" t="s">
        <v>93</v>
      </c>
      <c r="C18" s="324" t="s">
        <v>94</v>
      </c>
      <c r="D18" s="93"/>
      <c r="E18" s="603" t="s">
        <v>26</v>
      </c>
      <c r="F18" s="603"/>
      <c r="G18" s="603"/>
      <c r="H18" s="603"/>
      <c r="I18" s="603"/>
      <c r="J18" s="603"/>
      <c r="K18" s="321">
        <v>20</v>
      </c>
      <c r="L18" s="44" t="s">
        <v>10</v>
      </c>
      <c r="M18" s="73"/>
      <c r="N18" s="228">
        <v>0</v>
      </c>
      <c r="O18" s="233">
        <v>0</v>
      </c>
      <c r="P18" s="228">
        <v>0</v>
      </c>
      <c r="Q18" s="233">
        <v>0</v>
      </c>
      <c r="R18" s="230">
        <v>0</v>
      </c>
      <c r="S18" s="233">
        <v>0</v>
      </c>
      <c r="T18" s="230">
        <v>0</v>
      </c>
      <c r="U18" s="233">
        <v>0</v>
      </c>
    </row>
    <row r="19" spans="2:22" s="10" customFormat="1" ht="26.25" customHeight="1" x14ac:dyDescent="0.25">
      <c r="B19" s="33" t="s">
        <v>95</v>
      </c>
      <c r="C19" s="324" t="s">
        <v>96</v>
      </c>
      <c r="D19" s="92"/>
      <c r="E19" s="578" t="s">
        <v>239</v>
      </c>
      <c r="F19" s="578"/>
      <c r="G19" s="578"/>
      <c r="H19" s="578"/>
      <c r="I19" s="578"/>
      <c r="J19" s="578"/>
      <c r="K19" s="321">
        <v>228</v>
      </c>
      <c r="L19" s="44" t="s">
        <v>91</v>
      </c>
      <c r="M19" s="73"/>
      <c r="N19" s="228">
        <v>20</v>
      </c>
      <c r="O19" s="233">
        <v>0</v>
      </c>
      <c r="P19" s="228">
        <v>20</v>
      </c>
      <c r="Q19" s="233">
        <v>0</v>
      </c>
      <c r="R19" s="230">
        <v>11</v>
      </c>
      <c r="S19" s="233">
        <v>0</v>
      </c>
      <c r="T19" s="230">
        <v>0</v>
      </c>
      <c r="U19" s="233">
        <v>0</v>
      </c>
    </row>
    <row r="20" spans="2:22" s="10" customFormat="1" ht="11.25" customHeight="1" x14ac:dyDescent="0.25">
      <c r="B20" s="33" t="s">
        <v>98</v>
      </c>
      <c r="C20" s="324" t="s">
        <v>97</v>
      </c>
      <c r="D20" s="93"/>
      <c r="E20" s="603" t="s">
        <v>26</v>
      </c>
      <c r="F20" s="603"/>
      <c r="G20" s="603"/>
      <c r="H20" s="603"/>
      <c r="I20" s="603"/>
      <c r="J20" s="603"/>
      <c r="K20" s="321">
        <v>5.9999999999999432</v>
      </c>
      <c r="L20" s="44" t="s">
        <v>10</v>
      </c>
      <c r="M20" s="73"/>
      <c r="N20" s="232">
        <v>0</v>
      </c>
      <c r="O20" s="233">
        <v>0</v>
      </c>
      <c r="P20" s="232">
        <v>0</v>
      </c>
      <c r="Q20" s="233">
        <v>0</v>
      </c>
      <c r="R20" s="230">
        <v>0</v>
      </c>
      <c r="S20" s="233">
        <v>0</v>
      </c>
      <c r="T20" s="230">
        <v>0</v>
      </c>
      <c r="U20" s="233">
        <v>0</v>
      </c>
    </row>
    <row r="21" spans="2:22" s="10" customFormat="1" ht="23.25" customHeight="1" x14ac:dyDescent="0.25">
      <c r="B21" s="33" t="s">
        <v>100</v>
      </c>
      <c r="C21" s="324" t="s">
        <v>99</v>
      </c>
      <c r="D21" s="93"/>
      <c r="E21" s="603" t="s">
        <v>26</v>
      </c>
      <c r="F21" s="603"/>
      <c r="G21" s="603"/>
      <c r="H21" s="603"/>
      <c r="I21" s="603"/>
      <c r="J21" s="603"/>
      <c r="K21" s="321">
        <v>234.00000000000006</v>
      </c>
      <c r="L21" s="44" t="s">
        <v>10</v>
      </c>
      <c r="M21" s="73"/>
      <c r="N21" s="228">
        <v>0</v>
      </c>
      <c r="O21" s="233">
        <v>0</v>
      </c>
      <c r="P21" s="228">
        <v>0</v>
      </c>
      <c r="Q21" s="233">
        <v>0</v>
      </c>
      <c r="R21" s="230">
        <v>0</v>
      </c>
      <c r="S21" s="233">
        <v>0</v>
      </c>
      <c r="T21" s="230">
        <v>0</v>
      </c>
      <c r="U21" s="233">
        <v>0</v>
      </c>
    </row>
    <row r="22" spans="2:22" s="10" customFormat="1" ht="17.25" customHeight="1" x14ac:dyDescent="0.25">
      <c r="B22" s="33" t="s">
        <v>102</v>
      </c>
      <c r="C22" s="324" t="s">
        <v>101</v>
      </c>
      <c r="D22" s="93"/>
      <c r="E22" s="603" t="s">
        <v>26</v>
      </c>
      <c r="F22" s="603"/>
      <c r="G22" s="603"/>
      <c r="H22" s="603"/>
      <c r="I22" s="603"/>
      <c r="J22" s="603"/>
      <c r="K22" s="321">
        <v>6</v>
      </c>
      <c r="L22" s="44" t="s">
        <v>10</v>
      </c>
      <c r="M22" s="73"/>
      <c r="N22" s="228">
        <v>0</v>
      </c>
      <c r="O22" s="233">
        <v>0</v>
      </c>
      <c r="P22" s="228">
        <v>0</v>
      </c>
      <c r="Q22" s="233">
        <v>0</v>
      </c>
      <c r="R22" s="230">
        <v>0</v>
      </c>
      <c r="S22" s="233">
        <v>0</v>
      </c>
      <c r="T22" s="230">
        <v>0</v>
      </c>
      <c r="U22" s="233">
        <v>0</v>
      </c>
    </row>
    <row r="23" spans="2:22" s="10" customFormat="1" ht="27.75" customHeight="1" x14ac:dyDescent="0.25">
      <c r="B23" s="33" t="s">
        <v>104</v>
      </c>
      <c r="C23" s="323" t="s">
        <v>103</v>
      </c>
      <c r="D23" s="93"/>
      <c r="E23" s="603" t="s">
        <v>105</v>
      </c>
      <c r="F23" s="603"/>
      <c r="G23" s="603"/>
      <c r="H23" s="603"/>
      <c r="I23" s="603"/>
      <c r="J23" s="603"/>
      <c r="K23" s="321">
        <v>48</v>
      </c>
      <c r="L23" s="44" t="s">
        <v>10</v>
      </c>
      <c r="M23" s="73"/>
      <c r="N23" s="228">
        <v>0</v>
      </c>
      <c r="O23" s="233">
        <v>0</v>
      </c>
      <c r="P23" s="228">
        <v>0</v>
      </c>
      <c r="Q23" s="233">
        <v>0</v>
      </c>
      <c r="R23" s="230">
        <v>0</v>
      </c>
      <c r="S23" s="233">
        <v>0</v>
      </c>
      <c r="T23" s="230">
        <v>0</v>
      </c>
      <c r="U23" s="233">
        <v>0</v>
      </c>
    </row>
    <row r="24" spans="2:22" s="10" customFormat="1" ht="9.75" customHeight="1" x14ac:dyDescent="0.25">
      <c r="B24" s="33" t="s">
        <v>106</v>
      </c>
      <c r="C24" s="321" t="s">
        <v>101</v>
      </c>
      <c r="D24" s="93"/>
      <c r="E24" s="603" t="s">
        <v>26</v>
      </c>
      <c r="F24" s="603"/>
      <c r="G24" s="603"/>
      <c r="H24" s="603"/>
      <c r="I24" s="603"/>
      <c r="J24" s="603"/>
      <c r="K24" s="321">
        <v>6</v>
      </c>
      <c r="L24" s="44" t="s">
        <v>10</v>
      </c>
      <c r="M24" s="73"/>
      <c r="N24" s="228">
        <v>0</v>
      </c>
      <c r="O24" s="233">
        <v>0</v>
      </c>
      <c r="P24" s="228">
        <v>0</v>
      </c>
      <c r="Q24" s="233">
        <v>0</v>
      </c>
      <c r="R24" s="230">
        <v>0</v>
      </c>
      <c r="S24" s="233">
        <v>0</v>
      </c>
      <c r="T24" s="230">
        <v>0</v>
      </c>
      <c r="U24" s="233">
        <v>0</v>
      </c>
    </row>
    <row r="25" spans="2:22" s="10" customFormat="1" ht="29.25" customHeight="1" x14ac:dyDescent="0.25">
      <c r="B25" s="32" t="s">
        <v>108</v>
      </c>
      <c r="C25" s="324" t="s">
        <v>107</v>
      </c>
      <c r="D25" s="93"/>
      <c r="E25" s="603" t="s">
        <v>26</v>
      </c>
      <c r="F25" s="603"/>
      <c r="G25" s="603"/>
      <c r="H25" s="603"/>
      <c r="I25" s="603"/>
      <c r="J25" s="603"/>
      <c r="K25" s="131">
        <v>49</v>
      </c>
      <c r="L25" s="44" t="s">
        <v>10</v>
      </c>
      <c r="M25" s="73"/>
      <c r="N25" s="228">
        <v>0</v>
      </c>
      <c r="O25" s="233">
        <v>0</v>
      </c>
      <c r="P25" s="228">
        <v>0</v>
      </c>
      <c r="Q25" s="233">
        <v>0</v>
      </c>
      <c r="R25" s="230">
        <v>0</v>
      </c>
      <c r="S25" s="233">
        <v>0</v>
      </c>
      <c r="T25" s="230">
        <v>0</v>
      </c>
      <c r="U25" s="233">
        <v>0</v>
      </c>
    </row>
    <row r="26" spans="2:22" s="10" customFormat="1" ht="15" customHeight="1" x14ac:dyDescent="0.25">
      <c r="B26" s="33" t="s">
        <v>109</v>
      </c>
      <c r="C26" s="321" t="s">
        <v>110</v>
      </c>
      <c r="D26" s="93"/>
      <c r="E26" s="578" t="s">
        <v>26</v>
      </c>
      <c r="F26" s="578"/>
      <c r="G26" s="578"/>
      <c r="H26" s="578"/>
      <c r="I26" s="578"/>
      <c r="J26" s="578"/>
      <c r="K26" s="321">
        <v>6</v>
      </c>
      <c r="L26" s="44" t="s">
        <v>10</v>
      </c>
      <c r="M26" s="73"/>
      <c r="N26" s="228">
        <v>0</v>
      </c>
      <c r="O26" s="233">
        <v>0</v>
      </c>
      <c r="P26" s="228">
        <v>0</v>
      </c>
      <c r="Q26" s="233">
        <v>0</v>
      </c>
      <c r="R26" s="230">
        <v>0</v>
      </c>
      <c r="S26" s="233">
        <v>0</v>
      </c>
      <c r="T26" s="230">
        <v>0</v>
      </c>
      <c r="U26" s="233">
        <v>0</v>
      </c>
    </row>
    <row r="27" spans="2:22" s="10" customFormat="1" ht="24.75" customHeight="1" x14ac:dyDescent="0.25">
      <c r="B27" s="33" t="s">
        <v>111</v>
      </c>
      <c r="C27" s="324" t="s">
        <v>178</v>
      </c>
      <c r="D27" s="96"/>
      <c r="E27" s="578" t="s">
        <v>26</v>
      </c>
      <c r="F27" s="578"/>
      <c r="G27" s="578"/>
      <c r="H27" s="578"/>
      <c r="I27" s="578"/>
      <c r="J27" s="578"/>
      <c r="K27" s="321">
        <v>19</v>
      </c>
      <c r="L27" s="44" t="s">
        <v>10</v>
      </c>
      <c r="M27" s="73"/>
      <c r="N27" s="228">
        <v>0</v>
      </c>
      <c r="O27" s="233">
        <v>0</v>
      </c>
      <c r="P27" s="228">
        <v>0</v>
      </c>
      <c r="Q27" s="233">
        <v>0</v>
      </c>
      <c r="R27" s="230">
        <v>0</v>
      </c>
      <c r="S27" s="233">
        <v>0</v>
      </c>
      <c r="T27" s="230">
        <v>0</v>
      </c>
      <c r="U27" s="233">
        <v>0</v>
      </c>
    </row>
    <row r="28" spans="2:22" s="10" customFormat="1" ht="31.5" customHeight="1" thickBot="1" x14ac:dyDescent="0.3">
      <c r="B28" s="33" t="s">
        <v>112</v>
      </c>
      <c r="C28" s="324" t="s">
        <v>179</v>
      </c>
      <c r="D28" s="93"/>
      <c r="E28" s="578" t="s">
        <v>113</v>
      </c>
      <c r="F28" s="578"/>
      <c r="G28" s="578"/>
      <c r="H28" s="578"/>
      <c r="I28" s="578"/>
      <c r="J28" s="578"/>
      <c r="K28" s="321">
        <v>133</v>
      </c>
      <c r="L28" s="44" t="s">
        <v>10</v>
      </c>
      <c r="M28" s="73"/>
      <c r="N28" s="308">
        <v>0</v>
      </c>
      <c r="O28" s="235">
        <v>0</v>
      </c>
      <c r="P28" s="308">
        <v>0</v>
      </c>
      <c r="Q28" s="235">
        <v>0</v>
      </c>
      <c r="R28" s="234">
        <v>0</v>
      </c>
      <c r="S28" s="235">
        <v>0</v>
      </c>
      <c r="T28" s="234">
        <v>0</v>
      </c>
      <c r="U28" s="235">
        <v>0</v>
      </c>
    </row>
    <row r="29" spans="2:22" s="10" customFormat="1" ht="16.5" customHeight="1" thickBot="1" x14ac:dyDescent="0.3">
      <c r="B29" s="224"/>
      <c r="C29" s="225"/>
      <c r="D29" s="226"/>
      <c r="E29" s="320"/>
      <c r="F29" s="320"/>
      <c r="G29" s="320"/>
      <c r="H29" s="320"/>
      <c r="I29" s="320"/>
      <c r="J29" s="320"/>
      <c r="K29" s="320"/>
      <c r="L29" s="227"/>
      <c r="M29" s="73"/>
      <c r="N29" s="242">
        <f>SUM(N15:N28)</f>
        <v>57</v>
      </c>
      <c r="O29" s="237">
        <f>SUM(O14:O27)</f>
        <v>0</v>
      </c>
      <c r="P29" s="242">
        <f>SUM(P15:P28)</f>
        <v>57</v>
      </c>
      <c r="Q29" s="237">
        <f>SUM(Q14:Q27)</f>
        <v>0</v>
      </c>
      <c r="R29" s="236">
        <v>48</v>
      </c>
      <c r="S29" s="237">
        <v>0</v>
      </c>
      <c r="T29" s="236">
        <f>SUM(T14:T27)</f>
        <v>30</v>
      </c>
      <c r="U29" s="237">
        <f>SUM(U14:U27)</f>
        <v>0</v>
      </c>
    </row>
    <row r="30" spans="2:22" s="37" customFormat="1" ht="11.25" customHeight="1" thickBot="1" x14ac:dyDescent="0.3">
      <c r="B30" s="558" t="s">
        <v>160</v>
      </c>
      <c r="C30" s="559"/>
      <c r="D30" s="559"/>
      <c r="E30" s="559"/>
      <c r="F30" s="559"/>
      <c r="G30" s="559"/>
      <c r="H30" s="559"/>
      <c r="I30" s="559"/>
      <c r="J30" s="559"/>
      <c r="K30" s="559"/>
      <c r="L30" s="560"/>
      <c r="M30" s="98"/>
      <c r="N30" s="236"/>
      <c r="O30" s="237"/>
      <c r="P30" s="236"/>
      <c r="Q30" s="237"/>
      <c r="R30" s="236"/>
      <c r="S30" s="237"/>
      <c r="T30" s="236"/>
      <c r="U30" s="237"/>
    </row>
    <row r="31" spans="2:22" s="9" customFormat="1" ht="18.75" customHeight="1" x14ac:dyDescent="0.25">
      <c r="B31" s="33" t="s">
        <v>114</v>
      </c>
      <c r="C31" s="324" t="s">
        <v>204</v>
      </c>
      <c r="D31" s="93"/>
      <c r="E31" s="578" t="s">
        <v>26</v>
      </c>
      <c r="F31" s="578"/>
      <c r="G31" s="578"/>
      <c r="H31" s="578"/>
      <c r="I31" s="578"/>
      <c r="J31" s="578"/>
      <c r="K31" s="321">
        <v>198</v>
      </c>
      <c r="L31" s="44" t="s">
        <v>10</v>
      </c>
      <c r="M31" s="73"/>
      <c r="N31" s="228">
        <v>0</v>
      </c>
      <c r="O31" s="229">
        <v>0</v>
      </c>
      <c r="P31" s="228">
        <v>0</v>
      </c>
      <c r="Q31" s="229">
        <v>0</v>
      </c>
      <c r="R31" s="228">
        <v>0</v>
      </c>
      <c r="S31" s="229">
        <v>0</v>
      </c>
      <c r="T31" s="228">
        <v>0</v>
      </c>
      <c r="U31" s="229">
        <v>0</v>
      </c>
      <c r="V31" s="10"/>
    </row>
    <row r="32" spans="2:22" s="9" customFormat="1" ht="15" customHeight="1" x14ac:dyDescent="0.25">
      <c r="B32" s="32" t="s">
        <v>116</v>
      </c>
      <c r="C32" s="321" t="s">
        <v>115</v>
      </c>
      <c r="D32" s="93"/>
      <c r="E32" s="578" t="s">
        <v>26</v>
      </c>
      <c r="F32" s="578"/>
      <c r="G32" s="578"/>
      <c r="H32" s="578"/>
      <c r="I32" s="578"/>
      <c r="J32" s="578"/>
      <c r="K32" s="321">
        <v>10</v>
      </c>
      <c r="L32" s="44" t="s">
        <v>10</v>
      </c>
      <c r="M32" s="73"/>
      <c r="N32" s="230">
        <v>0</v>
      </c>
      <c r="O32" s="233">
        <v>0</v>
      </c>
      <c r="P32" s="230">
        <v>0</v>
      </c>
      <c r="Q32" s="233">
        <v>0</v>
      </c>
      <c r="R32" s="230">
        <v>0</v>
      </c>
      <c r="S32" s="233">
        <v>0</v>
      </c>
      <c r="T32" s="230">
        <v>0</v>
      </c>
      <c r="U32" s="233">
        <v>0</v>
      </c>
      <c r="V32" s="10"/>
    </row>
    <row r="33" spans="2:28" s="9" customFormat="1" ht="15" customHeight="1" x14ac:dyDescent="0.25">
      <c r="B33" s="32" t="s">
        <v>117</v>
      </c>
      <c r="C33" s="321" t="s">
        <v>118</v>
      </c>
      <c r="D33" s="93"/>
      <c r="E33" s="578" t="s">
        <v>26</v>
      </c>
      <c r="F33" s="578"/>
      <c r="G33" s="578"/>
      <c r="H33" s="578"/>
      <c r="I33" s="578"/>
      <c r="J33" s="578"/>
      <c r="K33" s="321">
        <v>6</v>
      </c>
      <c r="L33" s="44" t="s">
        <v>10</v>
      </c>
      <c r="M33" s="73"/>
      <c r="N33" s="230">
        <v>0</v>
      </c>
      <c r="O33" s="233">
        <v>0</v>
      </c>
      <c r="P33" s="230">
        <v>0</v>
      </c>
      <c r="Q33" s="233">
        <v>0</v>
      </c>
      <c r="R33" s="230">
        <v>0</v>
      </c>
      <c r="S33" s="233">
        <v>0</v>
      </c>
      <c r="T33" s="230">
        <v>0</v>
      </c>
      <c r="U33" s="233">
        <v>0</v>
      </c>
      <c r="V33" s="10"/>
    </row>
    <row r="34" spans="2:28" s="9" customFormat="1" ht="27" customHeight="1" x14ac:dyDescent="0.25">
      <c r="B34" s="32" t="s">
        <v>120</v>
      </c>
      <c r="C34" s="324" t="s">
        <v>119</v>
      </c>
      <c r="D34" s="92"/>
      <c r="E34" s="578" t="s">
        <v>241</v>
      </c>
      <c r="F34" s="578"/>
      <c r="G34" s="578"/>
      <c r="H34" s="578"/>
      <c r="I34" s="578"/>
      <c r="J34" s="578"/>
      <c r="K34" s="321">
        <v>152</v>
      </c>
      <c r="L34" s="44" t="s">
        <v>91</v>
      </c>
      <c r="M34" s="73"/>
      <c r="N34" s="309">
        <v>86</v>
      </c>
      <c r="O34" s="239">
        <v>0</v>
      </c>
      <c r="P34" s="232">
        <v>72</v>
      </c>
      <c r="Q34" s="239">
        <v>0</v>
      </c>
      <c r="R34" s="232">
        <v>72</v>
      </c>
      <c r="S34" s="239">
        <v>0</v>
      </c>
      <c r="T34" s="232">
        <v>68</v>
      </c>
      <c r="U34" s="239">
        <v>0</v>
      </c>
      <c r="V34" s="10"/>
    </row>
    <row r="35" spans="2:28" s="9" customFormat="1" ht="16.5" customHeight="1" x14ac:dyDescent="0.25">
      <c r="B35" s="32" t="s">
        <v>121</v>
      </c>
      <c r="C35" s="321" t="s">
        <v>122</v>
      </c>
      <c r="D35" s="96"/>
      <c r="E35" s="578" t="s">
        <v>26</v>
      </c>
      <c r="F35" s="578"/>
      <c r="G35" s="578"/>
      <c r="H35" s="578"/>
      <c r="I35" s="578"/>
      <c r="J35" s="578"/>
      <c r="K35" s="321">
        <v>6</v>
      </c>
      <c r="L35" s="44" t="s">
        <v>10</v>
      </c>
      <c r="M35" s="73"/>
      <c r="N35" s="232">
        <v>0</v>
      </c>
      <c r="O35" s="239">
        <v>0</v>
      </c>
      <c r="P35" s="232">
        <v>0</v>
      </c>
      <c r="Q35" s="239">
        <v>0</v>
      </c>
      <c r="R35" s="232">
        <v>0</v>
      </c>
      <c r="S35" s="239">
        <v>0</v>
      </c>
      <c r="T35" s="232">
        <v>0</v>
      </c>
      <c r="U35" s="239">
        <v>0</v>
      </c>
      <c r="V35" s="10"/>
    </row>
    <row r="36" spans="2:28" s="9" customFormat="1" ht="24.75" customHeight="1" x14ac:dyDescent="0.25">
      <c r="B36" s="32" t="s">
        <v>123</v>
      </c>
      <c r="C36" s="324" t="s">
        <v>124</v>
      </c>
      <c r="D36" s="92"/>
      <c r="E36" s="578" t="s">
        <v>242</v>
      </c>
      <c r="F36" s="578"/>
      <c r="G36" s="578"/>
      <c r="H36" s="578"/>
      <c r="I36" s="578"/>
      <c r="J36" s="578"/>
      <c r="K36" s="321">
        <v>118</v>
      </c>
      <c r="L36" s="44" t="s">
        <v>91</v>
      </c>
      <c r="M36" s="73"/>
      <c r="N36" s="232">
        <v>40</v>
      </c>
      <c r="O36" s="239">
        <v>0</v>
      </c>
      <c r="P36" s="232">
        <v>40</v>
      </c>
      <c r="Q36" s="239">
        <v>0</v>
      </c>
      <c r="R36" s="232">
        <v>40</v>
      </c>
      <c r="S36" s="239">
        <v>0</v>
      </c>
      <c r="T36" s="232">
        <v>40</v>
      </c>
      <c r="U36" s="239">
        <v>0</v>
      </c>
      <c r="V36" s="10"/>
    </row>
    <row r="37" spans="2:28" s="9" customFormat="1" ht="15" customHeight="1" x14ac:dyDescent="0.25">
      <c r="B37" s="32" t="s">
        <v>125</v>
      </c>
      <c r="C37" s="321" t="s">
        <v>126</v>
      </c>
      <c r="D37" s="93"/>
      <c r="E37" s="578" t="s">
        <v>26</v>
      </c>
      <c r="F37" s="578"/>
      <c r="G37" s="578"/>
      <c r="H37" s="578"/>
      <c r="I37" s="578"/>
      <c r="J37" s="578"/>
      <c r="K37" s="321">
        <v>6</v>
      </c>
      <c r="L37" s="44" t="s">
        <v>10</v>
      </c>
      <c r="M37" s="73"/>
      <c r="N37" s="232">
        <v>0</v>
      </c>
      <c r="O37" s="239">
        <v>0</v>
      </c>
      <c r="P37" s="232">
        <v>0</v>
      </c>
      <c r="Q37" s="239">
        <v>0</v>
      </c>
      <c r="R37" s="232">
        <v>0</v>
      </c>
      <c r="S37" s="239">
        <v>0</v>
      </c>
      <c r="T37" s="232">
        <v>0</v>
      </c>
      <c r="U37" s="239">
        <v>0</v>
      </c>
      <c r="V37" s="10"/>
    </row>
    <row r="38" spans="2:28" s="9" customFormat="1" ht="26.25" customHeight="1" x14ac:dyDescent="0.25">
      <c r="B38" s="32" t="s">
        <v>127</v>
      </c>
      <c r="C38" s="324" t="s">
        <v>128</v>
      </c>
      <c r="D38" s="92"/>
      <c r="E38" s="578" t="s">
        <v>243</v>
      </c>
      <c r="F38" s="578"/>
      <c r="G38" s="578"/>
      <c r="H38" s="578"/>
      <c r="I38" s="578"/>
      <c r="J38" s="578"/>
      <c r="K38" s="321">
        <v>155</v>
      </c>
      <c r="L38" s="44" t="s">
        <v>91</v>
      </c>
      <c r="M38" s="73"/>
      <c r="N38" s="232">
        <v>89</v>
      </c>
      <c r="O38" s="239">
        <v>0</v>
      </c>
      <c r="P38" s="232">
        <v>89</v>
      </c>
      <c r="Q38" s="239">
        <v>0</v>
      </c>
      <c r="R38" s="232">
        <v>89</v>
      </c>
      <c r="S38" s="239">
        <v>0</v>
      </c>
      <c r="T38" s="232">
        <v>84</v>
      </c>
      <c r="U38" s="239">
        <v>0</v>
      </c>
      <c r="V38" s="10"/>
    </row>
    <row r="39" spans="2:28" s="9" customFormat="1" ht="15.75" customHeight="1" x14ac:dyDescent="0.25">
      <c r="B39" s="32" t="s">
        <v>129</v>
      </c>
      <c r="C39" s="324" t="s">
        <v>130</v>
      </c>
      <c r="D39" s="92"/>
      <c r="E39" s="578" t="s">
        <v>244</v>
      </c>
      <c r="F39" s="578"/>
      <c r="G39" s="578"/>
      <c r="H39" s="578"/>
      <c r="I39" s="578"/>
      <c r="J39" s="578"/>
      <c r="K39" s="321">
        <v>6</v>
      </c>
      <c r="L39" s="44" t="s">
        <v>10</v>
      </c>
      <c r="M39" s="73"/>
      <c r="N39" s="232">
        <v>1</v>
      </c>
      <c r="O39" s="239">
        <v>0</v>
      </c>
      <c r="P39" s="232">
        <v>1</v>
      </c>
      <c r="Q39" s="239">
        <v>0</v>
      </c>
      <c r="R39" s="232">
        <v>1</v>
      </c>
      <c r="S39" s="239">
        <v>0</v>
      </c>
      <c r="T39" s="232">
        <v>0</v>
      </c>
      <c r="U39" s="239">
        <v>0</v>
      </c>
      <c r="V39" s="10"/>
    </row>
    <row r="40" spans="2:28" s="9" customFormat="1" ht="26.25" customHeight="1" x14ac:dyDescent="0.25">
      <c r="B40" s="32" t="s">
        <v>131</v>
      </c>
      <c r="C40" s="324" t="s">
        <v>132</v>
      </c>
      <c r="D40" s="92"/>
      <c r="E40" s="578" t="s">
        <v>234</v>
      </c>
      <c r="F40" s="578"/>
      <c r="G40" s="578"/>
      <c r="H40" s="578"/>
      <c r="I40" s="578"/>
      <c r="J40" s="578"/>
      <c r="K40" s="321">
        <v>239</v>
      </c>
      <c r="L40" s="44" t="s">
        <v>91</v>
      </c>
      <c r="M40" s="73"/>
      <c r="N40" s="309">
        <v>85</v>
      </c>
      <c r="O40" s="239">
        <v>0</v>
      </c>
      <c r="P40" s="232">
        <v>62</v>
      </c>
      <c r="Q40" s="239">
        <v>0</v>
      </c>
      <c r="R40" s="232">
        <v>62</v>
      </c>
      <c r="S40" s="239">
        <v>0</v>
      </c>
      <c r="T40" s="232">
        <v>62</v>
      </c>
      <c r="U40" s="239">
        <v>0</v>
      </c>
      <c r="V40" s="10"/>
    </row>
    <row r="41" spans="2:28" s="9" customFormat="1" ht="15" customHeight="1" x14ac:dyDescent="0.25">
      <c r="B41" s="32" t="s">
        <v>133</v>
      </c>
      <c r="C41" s="324" t="s">
        <v>134</v>
      </c>
      <c r="D41" s="93"/>
      <c r="E41" s="578" t="s">
        <v>26</v>
      </c>
      <c r="F41" s="578"/>
      <c r="G41" s="578"/>
      <c r="H41" s="578"/>
      <c r="I41" s="578"/>
      <c r="J41" s="578"/>
      <c r="K41" s="321">
        <v>6</v>
      </c>
      <c r="L41" s="44" t="s">
        <v>10</v>
      </c>
      <c r="M41" s="73"/>
      <c r="N41" s="230">
        <v>0</v>
      </c>
      <c r="O41" s="233">
        <v>0</v>
      </c>
      <c r="P41" s="230">
        <v>0</v>
      </c>
      <c r="Q41" s="233">
        <v>0</v>
      </c>
      <c r="R41" s="230">
        <v>0</v>
      </c>
      <c r="S41" s="233">
        <v>0</v>
      </c>
      <c r="T41" s="230">
        <v>0</v>
      </c>
      <c r="U41" s="233">
        <v>0</v>
      </c>
      <c r="V41" s="10"/>
    </row>
    <row r="42" spans="2:28" s="9" customFormat="1" ht="26.25" customHeight="1" x14ac:dyDescent="0.25">
      <c r="B42" s="32" t="s">
        <v>135</v>
      </c>
      <c r="C42" s="324" t="s">
        <v>136</v>
      </c>
      <c r="D42" s="93"/>
      <c r="E42" s="578" t="s">
        <v>26</v>
      </c>
      <c r="F42" s="578"/>
      <c r="G42" s="578"/>
      <c r="H42" s="578"/>
      <c r="I42" s="578"/>
      <c r="J42" s="578"/>
      <c r="K42" s="321">
        <v>173</v>
      </c>
      <c r="L42" s="44" t="s">
        <v>10</v>
      </c>
      <c r="M42" s="73"/>
      <c r="N42" s="230">
        <v>0</v>
      </c>
      <c r="O42" s="233">
        <v>0</v>
      </c>
      <c r="P42" s="230">
        <v>0</v>
      </c>
      <c r="Q42" s="233">
        <v>0</v>
      </c>
      <c r="R42" s="230">
        <v>0</v>
      </c>
      <c r="S42" s="233">
        <v>0</v>
      </c>
      <c r="T42" s="230">
        <v>0</v>
      </c>
      <c r="U42" s="233">
        <v>0</v>
      </c>
      <c r="V42" s="10"/>
    </row>
    <row r="43" spans="2:28" s="9" customFormat="1" ht="17.25" customHeight="1" x14ac:dyDescent="0.25">
      <c r="B43" s="32" t="s">
        <v>137</v>
      </c>
      <c r="C43" s="324" t="s">
        <v>138</v>
      </c>
      <c r="D43" s="93"/>
      <c r="E43" s="578" t="s">
        <v>26</v>
      </c>
      <c r="F43" s="578"/>
      <c r="G43" s="578"/>
      <c r="H43" s="578"/>
      <c r="I43" s="578"/>
      <c r="J43" s="578"/>
      <c r="K43" s="321">
        <v>6</v>
      </c>
      <c r="L43" s="44" t="s">
        <v>10</v>
      </c>
      <c r="M43" s="73"/>
      <c r="N43" s="230">
        <v>0</v>
      </c>
      <c r="O43" s="233">
        <v>0</v>
      </c>
      <c r="P43" s="230">
        <v>0</v>
      </c>
      <c r="Q43" s="233">
        <v>0</v>
      </c>
      <c r="R43" s="230">
        <v>0</v>
      </c>
      <c r="S43" s="233">
        <v>0</v>
      </c>
      <c r="T43" s="230">
        <v>0</v>
      </c>
      <c r="U43" s="233">
        <v>0</v>
      </c>
      <c r="V43" s="10"/>
    </row>
    <row r="44" spans="2:28" s="9" customFormat="1" ht="21.75" customHeight="1" thickBot="1" x14ac:dyDescent="0.3">
      <c r="B44" s="32" t="s">
        <v>139</v>
      </c>
      <c r="C44" s="324" t="s">
        <v>140</v>
      </c>
      <c r="D44" s="93"/>
      <c r="E44" s="578" t="s">
        <v>26</v>
      </c>
      <c r="F44" s="578"/>
      <c r="G44" s="578"/>
      <c r="H44" s="578"/>
      <c r="I44" s="578"/>
      <c r="J44" s="578"/>
      <c r="K44" s="321">
        <v>69</v>
      </c>
      <c r="L44" s="44" t="s">
        <v>10</v>
      </c>
      <c r="M44" s="73"/>
      <c r="N44" s="234">
        <v>0</v>
      </c>
      <c r="O44" s="235">
        <v>0</v>
      </c>
      <c r="P44" s="234">
        <v>0</v>
      </c>
      <c r="Q44" s="235">
        <v>0</v>
      </c>
      <c r="R44" s="234">
        <v>0</v>
      </c>
      <c r="S44" s="235">
        <v>0</v>
      </c>
      <c r="T44" s="234">
        <v>0</v>
      </c>
      <c r="U44" s="235">
        <v>0</v>
      </c>
      <c r="V44" s="10"/>
      <c r="AB44" s="9" t="s">
        <v>144</v>
      </c>
    </row>
    <row r="45" spans="2:28" s="9" customFormat="1" ht="15.75" customHeight="1" thickBot="1" x14ac:dyDescent="0.3">
      <c r="B45" s="238"/>
      <c r="C45" s="225"/>
      <c r="D45" s="226"/>
      <c r="E45" s="320"/>
      <c r="F45" s="320"/>
      <c r="G45" s="320"/>
      <c r="H45" s="320"/>
      <c r="I45" s="320"/>
      <c r="J45" s="320"/>
      <c r="K45" s="320"/>
      <c r="L45" s="227"/>
      <c r="M45" s="73"/>
      <c r="N45" s="240">
        <f>SUM(N31:N44)</f>
        <v>301</v>
      </c>
      <c r="O45" s="241">
        <f>SUM(O31:O44)</f>
        <v>0</v>
      </c>
      <c r="P45" s="240">
        <f>SUM(P31:P44)</f>
        <v>264</v>
      </c>
      <c r="Q45" s="241">
        <f>SUM(Q31:Q44)</f>
        <v>0</v>
      </c>
      <c r="R45" s="240">
        <v>264</v>
      </c>
      <c r="S45" s="241">
        <v>0</v>
      </c>
      <c r="T45" s="240">
        <f>SUM(T31:T44)</f>
        <v>254</v>
      </c>
      <c r="U45" s="241">
        <f>SUM(U31:U44)</f>
        <v>0</v>
      </c>
      <c r="V45" s="10"/>
    </row>
    <row r="46" spans="2:28" s="37" customFormat="1" ht="10.5" customHeight="1" x14ac:dyDescent="0.25">
      <c r="B46" s="558" t="s">
        <v>161</v>
      </c>
      <c r="C46" s="559"/>
      <c r="D46" s="559"/>
      <c r="E46" s="559"/>
      <c r="F46" s="559"/>
      <c r="G46" s="559"/>
      <c r="H46" s="559"/>
      <c r="I46" s="559"/>
      <c r="J46" s="559"/>
      <c r="K46" s="559"/>
      <c r="L46" s="560"/>
      <c r="M46" s="98"/>
      <c r="N46" s="216"/>
      <c r="O46" s="217"/>
      <c r="P46" s="216"/>
      <c r="Q46" s="217"/>
      <c r="R46" s="216"/>
      <c r="S46" s="217"/>
      <c r="T46" s="216"/>
      <c r="U46" s="217"/>
    </row>
    <row r="47" spans="2:28" s="9" customFormat="1" ht="20.25" customHeight="1" x14ac:dyDescent="0.25">
      <c r="B47" s="32" t="s">
        <v>142</v>
      </c>
      <c r="C47" s="324" t="s">
        <v>141</v>
      </c>
      <c r="D47" s="29"/>
      <c r="E47" s="579" t="s">
        <v>2</v>
      </c>
      <c r="F47" s="579"/>
      <c r="G47" s="579"/>
      <c r="H47" s="579"/>
      <c r="I47" s="579"/>
      <c r="J47" s="580"/>
      <c r="K47" s="321">
        <v>491</v>
      </c>
      <c r="L47" s="44" t="s">
        <v>4</v>
      </c>
      <c r="M47" s="73"/>
      <c r="N47" s="218"/>
      <c r="O47" s="219"/>
      <c r="P47" s="218"/>
      <c r="Q47" s="219"/>
      <c r="R47" s="218"/>
      <c r="S47" s="219"/>
      <c r="T47" s="218"/>
      <c r="U47" s="219"/>
      <c r="V47" s="10"/>
      <c r="Y47" s="10"/>
      <c r="AA47" s="10"/>
      <c r="AB47" s="9">
        <f>(Z47-(INT(Z47/80)*80))</f>
        <v>0</v>
      </c>
    </row>
    <row r="48" spans="2:28" s="84" customFormat="1" ht="11.25" customHeight="1" thickBot="1" x14ac:dyDescent="0.3">
      <c r="B48" s="558" t="s">
        <v>181</v>
      </c>
      <c r="C48" s="559"/>
      <c r="D48" s="559"/>
      <c r="E48" s="559"/>
      <c r="F48" s="559"/>
      <c r="G48" s="559"/>
      <c r="H48" s="559"/>
      <c r="I48" s="559"/>
      <c r="J48" s="559"/>
      <c r="K48" s="559"/>
      <c r="L48" s="560"/>
      <c r="M48" s="98"/>
      <c r="N48" s="222"/>
      <c r="O48" s="223"/>
      <c r="P48" s="216"/>
      <c r="Q48" s="217"/>
      <c r="R48" s="216"/>
      <c r="S48" s="217"/>
      <c r="T48" s="216"/>
      <c r="U48" s="217"/>
      <c r="V48" s="37"/>
      <c r="Y48" s="37"/>
      <c r="AA48" s="37"/>
    </row>
    <row r="49" spans="2:28" s="9" customFormat="1" ht="23.25" customHeight="1" x14ac:dyDescent="0.25">
      <c r="B49" s="32" t="s">
        <v>190</v>
      </c>
      <c r="C49" s="324" t="s">
        <v>193</v>
      </c>
      <c r="D49" s="86"/>
      <c r="E49" s="578" t="s">
        <v>26</v>
      </c>
      <c r="F49" s="578"/>
      <c r="G49" s="578"/>
      <c r="H49" s="578"/>
      <c r="I49" s="578"/>
      <c r="J49" s="578"/>
      <c r="K49" s="321">
        <v>348</v>
      </c>
      <c r="L49" s="44" t="s">
        <v>10</v>
      </c>
      <c r="M49" s="73"/>
      <c r="N49" s="230">
        <v>0</v>
      </c>
      <c r="O49" s="233">
        <v>0</v>
      </c>
      <c r="P49" s="230">
        <v>0</v>
      </c>
      <c r="Q49" s="233">
        <v>0</v>
      </c>
      <c r="R49" s="230">
        <v>0</v>
      </c>
      <c r="S49" s="233">
        <v>0</v>
      </c>
      <c r="T49" s="230">
        <v>0</v>
      </c>
      <c r="U49" s="233">
        <v>0</v>
      </c>
      <c r="V49" s="10"/>
      <c r="Y49" s="10"/>
      <c r="AA49" s="10"/>
      <c r="AB49" s="9">
        <f>(Z49-(INT(Z49/80)*80))</f>
        <v>0</v>
      </c>
    </row>
    <row r="50" spans="2:28" s="9" customFormat="1" ht="21" customHeight="1" x14ac:dyDescent="0.25">
      <c r="B50" s="32" t="s">
        <v>191</v>
      </c>
      <c r="C50" s="324" t="s">
        <v>192</v>
      </c>
      <c r="D50" s="86"/>
      <c r="E50" s="578" t="s">
        <v>26</v>
      </c>
      <c r="F50" s="578"/>
      <c r="G50" s="578"/>
      <c r="H50" s="578"/>
      <c r="I50" s="578"/>
      <c r="J50" s="578"/>
      <c r="K50" s="321">
        <v>6</v>
      </c>
      <c r="L50" s="44" t="s">
        <v>10</v>
      </c>
      <c r="M50" s="73"/>
      <c r="N50" s="230">
        <v>0</v>
      </c>
      <c r="O50" s="233">
        <v>0</v>
      </c>
      <c r="P50" s="230">
        <v>0</v>
      </c>
      <c r="Q50" s="233">
        <v>0</v>
      </c>
      <c r="R50" s="230">
        <v>0</v>
      </c>
      <c r="S50" s="233">
        <v>0</v>
      </c>
      <c r="T50" s="230">
        <v>0</v>
      </c>
      <c r="U50" s="233">
        <v>0</v>
      </c>
      <c r="V50" s="10"/>
      <c r="Y50" s="10"/>
      <c r="AA50" s="10"/>
      <c r="AB50" s="9">
        <f>(Z50-(INT(Z50/80)*80))</f>
        <v>0</v>
      </c>
    </row>
    <row r="51" spans="2:28" s="9" customFormat="1" ht="21" customHeight="1" x14ac:dyDescent="0.25">
      <c r="B51" s="32" t="s">
        <v>147</v>
      </c>
      <c r="C51" s="324" t="s">
        <v>146</v>
      </c>
      <c r="D51" s="86"/>
      <c r="E51" s="578" t="s">
        <v>26</v>
      </c>
      <c r="F51" s="578"/>
      <c r="G51" s="578"/>
      <c r="H51" s="578"/>
      <c r="I51" s="578"/>
      <c r="J51" s="578"/>
      <c r="K51" s="321">
        <v>175</v>
      </c>
      <c r="L51" s="44" t="s">
        <v>10</v>
      </c>
      <c r="M51" s="73"/>
      <c r="N51" s="230">
        <v>0</v>
      </c>
      <c r="O51" s="233">
        <v>0</v>
      </c>
      <c r="P51" s="230">
        <v>0</v>
      </c>
      <c r="Q51" s="233">
        <v>0</v>
      </c>
      <c r="R51" s="230">
        <v>0</v>
      </c>
      <c r="S51" s="233">
        <v>0</v>
      </c>
      <c r="T51" s="230">
        <v>0</v>
      </c>
      <c r="U51" s="233">
        <v>0</v>
      </c>
      <c r="V51" s="10"/>
      <c r="Y51" s="10"/>
      <c r="AA51" s="10"/>
      <c r="AB51" s="9">
        <f t="shared" ref="AB51:AB57" si="0">(Z51-(INT(Z51/80)*80))</f>
        <v>0</v>
      </c>
    </row>
    <row r="52" spans="2:28" s="9" customFormat="1" ht="21" customHeight="1" x14ac:dyDescent="0.25">
      <c r="B52" s="32" t="s">
        <v>149</v>
      </c>
      <c r="C52" s="324" t="s">
        <v>148</v>
      </c>
      <c r="D52" s="86"/>
      <c r="E52" s="578" t="s">
        <v>26</v>
      </c>
      <c r="F52" s="578"/>
      <c r="G52" s="578"/>
      <c r="H52" s="578"/>
      <c r="I52" s="578"/>
      <c r="J52" s="578"/>
      <c r="K52" s="321">
        <v>87</v>
      </c>
      <c r="L52" s="44" t="s">
        <v>10</v>
      </c>
      <c r="M52" s="73"/>
      <c r="N52" s="230">
        <v>0</v>
      </c>
      <c r="O52" s="233">
        <v>0</v>
      </c>
      <c r="P52" s="230">
        <v>0</v>
      </c>
      <c r="Q52" s="233">
        <v>0</v>
      </c>
      <c r="R52" s="230">
        <v>0</v>
      </c>
      <c r="S52" s="233">
        <v>0</v>
      </c>
      <c r="T52" s="230">
        <v>0</v>
      </c>
      <c r="U52" s="233">
        <v>0</v>
      </c>
      <c r="V52" s="10"/>
      <c r="Y52" s="10"/>
      <c r="AA52" s="10"/>
      <c r="AB52" s="9">
        <f t="shared" si="0"/>
        <v>0</v>
      </c>
    </row>
    <row r="53" spans="2:28" s="9" customFormat="1" ht="23.25" customHeight="1" x14ac:dyDescent="0.25">
      <c r="B53" s="32" t="s">
        <v>151</v>
      </c>
      <c r="C53" s="324" t="s">
        <v>150</v>
      </c>
      <c r="D53" s="86"/>
      <c r="E53" s="578" t="s">
        <v>26</v>
      </c>
      <c r="F53" s="578"/>
      <c r="G53" s="578"/>
      <c r="H53" s="578"/>
      <c r="I53" s="578"/>
      <c r="J53" s="578"/>
      <c r="K53" s="321">
        <v>466</v>
      </c>
      <c r="L53" s="44" t="s">
        <v>10</v>
      </c>
      <c r="M53" s="73"/>
      <c r="N53" s="230">
        <v>0</v>
      </c>
      <c r="O53" s="233">
        <v>0</v>
      </c>
      <c r="P53" s="230">
        <v>0</v>
      </c>
      <c r="Q53" s="233">
        <v>0</v>
      </c>
      <c r="R53" s="230">
        <v>0</v>
      </c>
      <c r="S53" s="233">
        <v>0</v>
      </c>
      <c r="T53" s="230">
        <v>0</v>
      </c>
      <c r="U53" s="233">
        <v>0</v>
      </c>
      <c r="V53" s="10"/>
      <c r="Y53" s="10"/>
      <c r="AA53" s="10"/>
      <c r="AB53" s="9">
        <f t="shared" si="0"/>
        <v>0</v>
      </c>
    </row>
    <row r="54" spans="2:28" s="9" customFormat="1" ht="23.25" customHeight="1" x14ac:dyDescent="0.25">
      <c r="B54" s="32" t="s">
        <v>153</v>
      </c>
      <c r="C54" s="324" t="s">
        <v>152</v>
      </c>
      <c r="D54" s="97"/>
      <c r="E54" s="578" t="s">
        <v>26</v>
      </c>
      <c r="F54" s="578"/>
      <c r="G54" s="578"/>
      <c r="H54" s="578"/>
      <c r="I54" s="578"/>
      <c r="J54" s="578"/>
      <c r="K54" s="321">
        <v>12</v>
      </c>
      <c r="L54" s="44" t="s">
        <v>10</v>
      </c>
      <c r="M54" s="73"/>
      <c r="N54" s="230">
        <v>0</v>
      </c>
      <c r="O54" s="233">
        <v>0</v>
      </c>
      <c r="P54" s="230">
        <v>0</v>
      </c>
      <c r="Q54" s="233">
        <v>0</v>
      </c>
      <c r="R54" s="230">
        <v>0</v>
      </c>
      <c r="S54" s="233">
        <v>0</v>
      </c>
      <c r="T54" s="230">
        <v>0</v>
      </c>
      <c r="U54" s="233">
        <v>0</v>
      </c>
      <c r="V54" s="10"/>
      <c r="Y54" s="10"/>
      <c r="AA54" s="10"/>
      <c r="AB54" s="9">
        <f t="shared" si="0"/>
        <v>0</v>
      </c>
    </row>
    <row r="55" spans="2:28" s="9" customFormat="1" ht="21" customHeight="1" x14ac:dyDescent="0.25">
      <c r="B55" s="32" t="s">
        <v>155</v>
      </c>
      <c r="C55" s="324" t="s">
        <v>154</v>
      </c>
      <c r="D55" s="97"/>
      <c r="E55" s="578" t="s">
        <v>26</v>
      </c>
      <c r="F55" s="578"/>
      <c r="G55" s="578"/>
      <c r="H55" s="578"/>
      <c r="I55" s="578"/>
      <c r="J55" s="578"/>
      <c r="K55" s="321">
        <v>149</v>
      </c>
      <c r="L55" s="44" t="s">
        <v>10</v>
      </c>
      <c r="M55" s="73"/>
      <c r="N55" s="230">
        <v>0</v>
      </c>
      <c r="O55" s="233">
        <v>0</v>
      </c>
      <c r="P55" s="230">
        <v>0</v>
      </c>
      <c r="Q55" s="233">
        <v>0</v>
      </c>
      <c r="R55" s="230">
        <v>0</v>
      </c>
      <c r="S55" s="233">
        <v>0</v>
      </c>
      <c r="T55" s="230">
        <v>0</v>
      </c>
      <c r="U55" s="233">
        <v>0</v>
      </c>
      <c r="V55" s="10"/>
      <c r="Y55" s="10"/>
      <c r="AA55" s="10"/>
      <c r="AB55" s="9">
        <f t="shared" si="0"/>
        <v>0</v>
      </c>
    </row>
    <row r="56" spans="2:28" s="9" customFormat="1" ht="21" customHeight="1" x14ac:dyDescent="0.25">
      <c r="B56" s="32" t="s">
        <v>157</v>
      </c>
      <c r="C56" s="324" t="s">
        <v>156</v>
      </c>
      <c r="D56" s="97"/>
      <c r="E56" s="578" t="s">
        <v>26</v>
      </c>
      <c r="F56" s="578"/>
      <c r="G56" s="578"/>
      <c r="H56" s="578"/>
      <c r="I56" s="578"/>
      <c r="J56" s="578"/>
      <c r="K56" s="321">
        <v>6</v>
      </c>
      <c r="L56" s="44" t="s">
        <v>10</v>
      </c>
      <c r="M56" s="73"/>
      <c r="N56" s="230">
        <v>0</v>
      </c>
      <c r="O56" s="233">
        <v>0</v>
      </c>
      <c r="P56" s="230">
        <v>0</v>
      </c>
      <c r="Q56" s="233">
        <v>0</v>
      </c>
      <c r="R56" s="230">
        <v>0</v>
      </c>
      <c r="S56" s="233">
        <v>0</v>
      </c>
      <c r="T56" s="230">
        <v>0</v>
      </c>
      <c r="U56" s="233">
        <v>0</v>
      </c>
      <c r="V56" s="10"/>
      <c r="Y56" s="10"/>
      <c r="AA56" s="10"/>
      <c r="AB56" s="9">
        <f t="shared" si="0"/>
        <v>0</v>
      </c>
    </row>
    <row r="57" spans="2:28" s="9" customFormat="1" ht="21" customHeight="1" thickBot="1" x14ac:dyDescent="0.3">
      <c r="B57" s="140" t="s">
        <v>159</v>
      </c>
      <c r="C57" s="141" t="s">
        <v>158</v>
      </c>
      <c r="D57" s="142"/>
      <c r="E57" s="604" t="s">
        <v>26</v>
      </c>
      <c r="F57" s="604"/>
      <c r="G57" s="604"/>
      <c r="H57" s="604"/>
      <c r="I57" s="604"/>
      <c r="J57" s="604"/>
      <c r="K57" s="322">
        <v>94</v>
      </c>
      <c r="L57" s="144" t="s">
        <v>10</v>
      </c>
      <c r="M57" s="73"/>
      <c r="N57" s="234">
        <v>0</v>
      </c>
      <c r="O57" s="235">
        <v>0</v>
      </c>
      <c r="P57" s="234">
        <v>0</v>
      </c>
      <c r="Q57" s="235">
        <v>0</v>
      </c>
      <c r="R57" s="234">
        <v>0</v>
      </c>
      <c r="S57" s="235">
        <v>0</v>
      </c>
      <c r="T57" s="234">
        <v>0</v>
      </c>
      <c r="U57" s="235">
        <v>0</v>
      </c>
      <c r="V57" s="10"/>
      <c r="Y57" s="10"/>
      <c r="AA57" s="10"/>
      <c r="AB57" s="9">
        <f t="shared" si="0"/>
        <v>0</v>
      </c>
    </row>
    <row r="58" spans="2:28" s="6" customFormat="1" ht="12.75" customHeight="1" thickBot="1" x14ac:dyDescent="0.3">
      <c r="B58" s="145"/>
      <c r="C58" s="26"/>
      <c r="D58" s="146"/>
      <c r="E58" s="146"/>
      <c r="F58" s="26"/>
      <c r="G58" s="26"/>
      <c r="H58" s="26"/>
      <c r="I58" s="26"/>
      <c r="J58" s="156" t="s">
        <v>31</v>
      </c>
      <c r="K58" s="147">
        <f>SUM(K11:K57)</f>
        <v>3857</v>
      </c>
      <c r="L58" s="157"/>
      <c r="M58" s="74"/>
      <c r="N58" s="242">
        <v>0</v>
      </c>
      <c r="O58" s="243">
        <v>0</v>
      </c>
      <c r="P58" s="242">
        <v>0</v>
      </c>
      <c r="Q58" s="243">
        <v>0</v>
      </c>
      <c r="R58" s="242">
        <v>0</v>
      </c>
      <c r="S58" s="243">
        <v>0</v>
      </c>
      <c r="T58" s="242">
        <v>0</v>
      </c>
      <c r="U58" s="243">
        <v>0</v>
      </c>
    </row>
    <row r="59" spans="2:28" s="6" customFormat="1" ht="12.75" customHeight="1" thickBot="1" x14ac:dyDescent="0.3">
      <c r="B59" s="153"/>
      <c r="C59" s="3"/>
      <c r="D59" s="2"/>
      <c r="E59" s="2"/>
      <c r="F59" s="3"/>
      <c r="G59" s="3"/>
      <c r="H59" s="3"/>
      <c r="I59" s="3"/>
      <c r="J59" s="154"/>
      <c r="K59" s="155"/>
      <c r="L59" s="74"/>
      <c r="M59" s="74"/>
      <c r="N59" s="218"/>
      <c r="O59" s="219"/>
      <c r="P59" s="218"/>
      <c r="Q59" s="219"/>
      <c r="R59" s="218"/>
      <c r="S59" s="219"/>
      <c r="T59" s="218"/>
      <c r="U59" s="219"/>
    </row>
    <row r="60" spans="2:28" s="6" customFormat="1" ht="23.25" thickBot="1" x14ac:dyDescent="0.3">
      <c r="B60" s="136" t="s">
        <v>3</v>
      </c>
      <c r="C60" s="570" t="s">
        <v>185</v>
      </c>
      <c r="D60" s="571"/>
      <c r="E60" s="571"/>
      <c r="F60" s="571"/>
      <c r="G60" s="571"/>
      <c r="H60" s="571"/>
      <c r="I60" s="137"/>
      <c r="J60" s="137"/>
      <c r="K60" s="138" t="s">
        <v>14</v>
      </c>
      <c r="L60" s="139" t="s">
        <v>16</v>
      </c>
      <c r="M60" s="71"/>
      <c r="N60" s="250" t="s">
        <v>226</v>
      </c>
      <c r="O60" s="251" t="s">
        <v>225</v>
      </c>
      <c r="P60" s="250" t="s">
        <v>226</v>
      </c>
      <c r="Q60" s="251" t="s">
        <v>225</v>
      </c>
      <c r="R60" s="250" t="s">
        <v>226</v>
      </c>
      <c r="S60" s="251" t="s">
        <v>225</v>
      </c>
      <c r="T60" s="250" t="s">
        <v>226</v>
      </c>
      <c r="U60" s="251" t="s">
        <v>225</v>
      </c>
    </row>
    <row r="61" spans="2:28" s="11" customFormat="1" ht="11.25" x14ac:dyDescent="0.2">
      <c r="B61" s="132" t="s">
        <v>15</v>
      </c>
      <c r="C61" s="572"/>
      <c r="D61" s="573"/>
      <c r="E61" s="573"/>
      <c r="F61" s="573"/>
      <c r="G61" s="573"/>
      <c r="H61" s="574"/>
      <c r="I61" s="133"/>
      <c r="J61" s="133"/>
      <c r="K61" s="134" t="s">
        <v>32</v>
      </c>
      <c r="L61" s="135"/>
      <c r="M61" s="72"/>
      <c r="N61" s="214">
        <v>0</v>
      </c>
      <c r="O61" s="215">
        <v>0</v>
      </c>
      <c r="P61" s="214">
        <v>0</v>
      </c>
      <c r="Q61" s="215">
        <v>0</v>
      </c>
      <c r="R61" s="214">
        <v>0</v>
      </c>
      <c r="S61" s="215">
        <v>0</v>
      </c>
      <c r="T61" s="214">
        <v>0</v>
      </c>
      <c r="U61" s="215">
        <v>0</v>
      </c>
      <c r="AA61" s="9"/>
      <c r="AB61" s="9" t="s">
        <v>144</v>
      </c>
    </row>
    <row r="62" spans="2:28" s="37" customFormat="1" ht="10.5" customHeight="1" x14ac:dyDescent="0.25">
      <c r="B62" s="558" t="s">
        <v>184</v>
      </c>
      <c r="C62" s="559"/>
      <c r="D62" s="559"/>
      <c r="E62" s="559"/>
      <c r="F62" s="559"/>
      <c r="G62" s="559"/>
      <c r="H62" s="559"/>
      <c r="I62" s="559"/>
      <c r="J62" s="559"/>
      <c r="K62" s="559"/>
      <c r="L62" s="560"/>
      <c r="M62" s="98"/>
      <c r="N62" s="214">
        <v>0</v>
      </c>
      <c r="O62" s="215">
        <v>0</v>
      </c>
      <c r="P62" s="214">
        <v>0</v>
      </c>
      <c r="Q62" s="215">
        <v>0</v>
      </c>
      <c r="R62" s="214">
        <v>0</v>
      </c>
      <c r="S62" s="215">
        <v>0</v>
      </c>
      <c r="T62" s="214">
        <v>0</v>
      </c>
      <c r="U62" s="215">
        <v>0</v>
      </c>
    </row>
    <row r="63" spans="2:28" s="37" customFormat="1" ht="12.75" customHeight="1" x14ac:dyDescent="0.25">
      <c r="B63" s="33" t="s">
        <v>196</v>
      </c>
      <c r="C63" s="321" t="s">
        <v>197</v>
      </c>
      <c r="D63" s="130"/>
      <c r="E63" s="567" t="s">
        <v>26</v>
      </c>
      <c r="F63" s="568"/>
      <c r="G63" s="568"/>
      <c r="H63" s="568"/>
      <c r="I63" s="568"/>
      <c r="J63" s="569"/>
      <c r="K63" s="321">
        <v>143</v>
      </c>
      <c r="L63" s="44" t="s">
        <v>10</v>
      </c>
      <c r="M63" s="98"/>
      <c r="N63" s="214">
        <v>0</v>
      </c>
      <c r="O63" s="215">
        <v>0</v>
      </c>
      <c r="P63" s="214">
        <v>0</v>
      </c>
      <c r="Q63" s="215">
        <v>0</v>
      </c>
      <c r="R63" s="214">
        <v>0</v>
      </c>
      <c r="S63" s="215">
        <v>0</v>
      </c>
      <c r="T63" s="214">
        <v>0</v>
      </c>
      <c r="U63" s="215">
        <v>0</v>
      </c>
    </row>
    <row r="64" spans="2:28" s="9" customFormat="1" ht="15" customHeight="1" x14ac:dyDescent="0.25">
      <c r="B64" s="33" t="s">
        <v>162</v>
      </c>
      <c r="C64" s="321" t="s">
        <v>163</v>
      </c>
      <c r="D64" s="130"/>
      <c r="E64" s="567" t="s">
        <v>26</v>
      </c>
      <c r="F64" s="568"/>
      <c r="G64" s="568"/>
      <c r="H64" s="568"/>
      <c r="I64" s="568"/>
      <c r="J64" s="569"/>
      <c r="K64" s="321">
        <v>6</v>
      </c>
      <c r="L64" s="44" t="s">
        <v>10</v>
      </c>
      <c r="M64" s="73"/>
      <c r="N64" s="214">
        <v>0</v>
      </c>
      <c r="O64" s="215">
        <v>0</v>
      </c>
      <c r="P64" s="214">
        <v>0</v>
      </c>
      <c r="Q64" s="215">
        <v>0</v>
      </c>
      <c r="R64" s="214">
        <v>0</v>
      </c>
      <c r="S64" s="215">
        <v>0</v>
      </c>
      <c r="T64" s="214">
        <v>0</v>
      </c>
      <c r="U64" s="215">
        <v>0</v>
      </c>
      <c r="V64" s="10"/>
      <c r="Y64" s="10"/>
      <c r="AA64" s="10"/>
      <c r="AB64" s="9">
        <f>(Z64-(INT(Z64/80)*80))</f>
        <v>0</v>
      </c>
    </row>
    <row r="65" spans="2:28" s="9" customFormat="1" ht="14.25" customHeight="1" x14ac:dyDescent="0.25">
      <c r="B65" s="33" t="s">
        <v>164</v>
      </c>
      <c r="C65" s="321" t="s">
        <v>165</v>
      </c>
      <c r="D65" s="28"/>
      <c r="E65" s="567" t="s">
        <v>26</v>
      </c>
      <c r="F65" s="568"/>
      <c r="G65" s="568"/>
      <c r="H65" s="568"/>
      <c r="I65" s="568"/>
      <c r="J65" s="569"/>
      <c r="K65" s="321">
        <v>150</v>
      </c>
      <c r="L65" s="44" t="s">
        <v>10</v>
      </c>
      <c r="M65" s="73"/>
      <c r="N65" s="214">
        <v>0</v>
      </c>
      <c r="O65" s="215">
        <v>0</v>
      </c>
      <c r="P65" s="214">
        <v>0</v>
      </c>
      <c r="Q65" s="215">
        <v>0</v>
      </c>
      <c r="R65" s="214">
        <v>0</v>
      </c>
      <c r="S65" s="215">
        <v>0</v>
      </c>
      <c r="T65" s="214">
        <v>0</v>
      </c>
      <c r="U65" s="215">
        <v>0</v>
      </c>
      <c r="V65" s="10"/>
      <c r="W65" s="100"/>
      <c r="X65" s="100"/>
      <c r="Y65" s="100"/>
      <c r="Z65" s="100"/>
      <c r="AA65" s="100"/>
    </row>
    <row r="66" spans="2:28" s="37" customFormat="1" ht="10.5" customHeight="1" x14ac:dyDescent="0.25">
      <c r="B66" s="558" t="s">
        <v>180</v>
      </c>
      <c r="C66" s="559"/>
      <c r="D66" s="559"/>
      <c r="E66" s="559"/>
      <c r="F66" s="559"/>
      <c r="G66" s="559"/>
      <c r="H66" s="559"/>
      <c r="I66" s="559"/>
      <c r="J66" s="559"/>
      <c r="K66" s="559"/>
      <c r="L66" s="560"/>
      <c r="M66" s="98"/>
      <c r="N66" s="214">
        <v>0</v>
      </c>
      <c r="O66" s="215">
        <v>0</v>
      </c>
      <c r="P66" s="214">
        <v>0</v>
      </c>
      <c r="Q66" s="215">
        <v>0</v>
      </c>
      <c r="R66" s="214">
        <v>0</v>
      </c>
      <c r="S66" s="215">
        <v>0</v>
      </c>
      <c r="T66" s="214">
        <v>0</v>
      </c>
      <c r="U66" s="215">
        <v>0</v>
      </c>
    </row>
    <row r="67" spans="2:28" s="9" customFormat="1" ht="15.75" customHeight="1" x14ac:dyDescent="0.25">
      <c r="B67" s="33" t="s">
        <v>167</v>
      </c>
      <c r="C67" s="321" t="s">
        <v>166</v>
      </c>
      <c r="D67" s="28"/>
      <c r="E67" s="567" t="s">
        <v>26</v>
      </c>
      <c r="F67" s="568"/>
      <c r="G67" s="568"/>
      <c r="H67" s="568"/>
      <c r="I67" s="568"/>
      <c r="J67" s="569"/>
      <c r="K67" s="321">
        <v>30</v>
      </c>
      <c r="L67" s="44" t="s">
        <v>10</v>
      </c>
      <c r="M67" s="73"/>
      <c r="N67" s="214">
        <v>0</v>
      </c>
      <c r="O67" s="215">
        <v>0</v>
      </c>
      <c r="P67" s="214">
        <v>0</v>
      </c>
      <c r="Q67" s="215">
        <v>0</v>
      </c>
      <c r="R67" s="214">
        <v>0</v>
      </c>
      <c r="S67" s="215">
        <v>0</v>
      </c>
      <c r="T67" s="214">
        <v>0</v>
      </c>
      <c r="U67" s="215">
        <v>0</v>
      </c>
      <c r="V67" s="326"/>
      <c r="W67" s="326"/>
      <c r="X67" s="326"/>
      <c r="Y67" s="326"/>
      <c r="Z67" s="326"/>
      <c r="AA67" s="326"/>
    </row>
    <row r="68" spans="2:28" s="9" customFormat="1" ht="15.75" customHeight="1" x14ac:dyDescent="0.25">
      <c r="B68" s="33" t="s">
        <v>169</v>
      </c>
      <c r="C68" s="321" t="s">
        <v>168</v>
      </c>
      <c r="D68" s="28"/>
      <c r="E68" s="567" t="s">
        <v>26</v>
      </c>
      <c r="F68" s="568"/>
      <c r="G68" s="568"/>
      <c r="H68" s="568"/>
      <c r="I68" s="568"/>
      <c r="J68" s="569"/>
      <c r="K68" s="28">
        <v>6</v>
      </c>
      <c r="L68" s="44" t="s">
        <v>10</v>
      </c>
      <c r="M68" s="73"/>
      <c r="N68" s="214">
        <v>0</v>
      </c>
      <c r="O68" s="215">
        <v>0</v>
      </c>
      <c r="P68" s="214">
        <v>0</v>
      </c>
      <c r="Q68" s="215">
        <v>0</v>
      </c>
      <c r="R68" s="214">
        <v>0</v>
      </c>
      <c r="S68" s="215">
        <v>0</v>
      </c>
      <c r="T68" s="214">
        <v>0</v>
      </c>
      <c r="U68" s="215">
        <v>0</v>
      </c>
      <c r="V68" s="326"/>
      <c r="W68" s="326"/>
      <c r="X68" s="326"/>
      <c r="Y68" s="326"/>
      <c r="Z68" s="326"/>
      <c r="AA68" s="326"/>
    </row>
    <row r="69" spans="2:28" s="9" customFormat="1" ht="12" customHeight="1" x14ac:dyDescent="0.25">
      <c r="B69" s="33" t="s">
        <v>171</v>
      </c>
      <c r="C69" s="326" t="s">
        <v>170</v>
      </c>
      <c r="D69" s="28"/>
      <c r="E69" s="567" t="s">
        <v>26</v>
      </c>
      <c r="F69" s="568"/>
      <c r="G69" s="568"/>
      <c r="H69" s="568"/>
      <c r="I69" s="568"/>
      <c r="J69" s="569"/>
      <c r="K69" s="28">
        <v>123</v>
      </c>
      <c r="L69" s="44" t="s">
        <v>10</v>
      </c>
      <c r="M69" s="73"/>
      <c r="N69" s="214">
        <v>0</v>
      </c>
      <c r="O69" s="215">
        <v>0</v>
      </c>
      <c r="P69" s="214">
        <v>0</v>
      </c>
      <c r="Q69" s="215">
        <v>0</v>
      </c>
      <c r="R69" s="214">
        <v>0</v>
      </c>
      <c r="S69" s="215">
        <v>0</v>
      </c>
      <c r="T69" s="214">
        <v>0</v>
      </c>
      <c r="U69" s="215">
        <v>0</v>
      </c>
      <c r="V69" s="10"/>
      <c r="W69" s="100"/>
      <c r="X69" s="100"/>
      <c r="Y69" s="100"/>
      <c r="Z69" s="100"/>
      <c r="AA69" s="100"/>
    </row>
    <row r="70" spans="2:28" s="9" customFormat="1" ht="12.75" customHeight="1" x14ac:dyDescent="0.25">
      <c r="B70" s="33" t="s">
        <v>173</v>
      </c>
      <c r="C70" s="321" t="s">
        <v>172</v>
      </c>
      <c r="D70" s="28"/>
      <c r="E70" s="567" t="s">
        <v>26</v>
      </c>
      <c r="F70" s="568"/>
      <c r="G70" s="568"/>
      <c r="H70" s="568"/>
      <c r="I70" s="568"/>
      <c r="J70" s="569"/>
      <c r="K70" s="28">
        <v>6</v>
      </c>
      <c r="L70" s="44" t="s">
        <v>10</v>
      </c>
      <c r="M70" s="73"/>
      <c r="N70" s="214">
        <v>0</v>
      </c>
      <c r="O70" s="215">
        <v>0</v>
      </c>
      <c r="P70" s="214">
        <v>0</v>
      </c>
      <c r="Q70" s="215">
        <v>0</v>
      </c>
      <c r="R70" s="214">
        <v>0</v>
      </c>
      <c r="S70" s="215">
        <v>0</v>
      </c>
      <c r="T70" s="214">
        <v>0</v>
      </c>
      <c r="U70" s="215">
        <v>0</v>
      </c>
      <c r="V70" s="10"/>
      <c r="W70" s="100"/>
      <c r="X70" s="100"/>
      <c r="Y70" s="100"/>
      <c r="Z70" s="100"/>
      <c r="AA70" s="100"/>
    </row>
    <row r="71" spans="2:28" s="9" customFormat="1" ht="18.75" customHeight="1" x14ac:dyDescent="0.25">
      <c r="B71" s="33" t="s">
        <v>174</v>
      </c>
      <c r="C71" s="321" t="s">
        <v>175</v>
      </c>
      <c r="D71" s="28"/>
      <c r="E71" s="567" t="s">
        <v>26</v>
      </c>
      <c r="F71" s="568"/>
      <c r="G71" s="568"/>
      <c r="H71" s="568"/>
      <c r="I71" s="568"/>
      <c r="J71" s="569"/>
      <c r="K71" s="28">
        <v>50</v>
      </c>
      <c r="L71" s="44" t="s">
        <v>10</v>
      </c>
      <c r="M71" s="73"/>
      <c r="N71" s="214">
        <v>0</v>
      </c>
      <c r="O71" s="215">
        <v>0</v>
      </c>
      <c r="P71" s="214">
        <v>0</v>
      </c>
      <c r="Q71" s="215">
        <v>0</v>
      </c>
      <c r="R71" s="214">
        <v>0</v>
      </c>
      <c r="S71" s="215">
        <v>0</v>
      </c>
      <c r="T71" s="214">
        <v>0</v>
      </c>
      <c r="U71" s="215">
        <v>0</v>
      </c>
      <c r="V71" s="10"/>
      <c r="W71" s="100"/>
      <c r="X71" s="100"/>
      <c r="Y71" s="100"/>
      <c r="Z71" s="100"/>
      <c r="AA71" s="100"/>
    </row>
    <row r="72" spans="2:28" s="9" customFormat="1" ht="15.6" customHeight="1" thickBot="1" x14ac:dyDescent="0.3">
      <c r="B72" s="103"/>
      <c r="C72" s="14" t="s">
        <v>176</v>
      </c>
      <c r="D72" s="31"/>
      <c r="E72" s="14" t="s">
        <v>2</v>
      </c>
      <c r="F72" s="14"/>
      <c r="G72" s="14"/>
      <c r="H72" s="14"/>
      <c r="I72" s="104"/>
      <c r="J72" s="105"/>
      <c r="K72" s="106"/>
      <c r="L72" s="107" t="s">
        <v>4</v>
      </c>
      <c r="M72" s="73"/>
      <c r="N72" s="218"/>
      <c r="O72" s="219"/>
      <c r="P72" s="218"/>
      <c r="Q72" s="219"/>
      <c r="R72" s="218"/>
      <c r="S72" s="219"/>
      <c r="T72" s="218"/>
      <c r="U72" s="219"/>
      <c r="V72" s="10"/>
    </row>
    <row r="73" spans="2:28" s="9" customFormat="1" ht="12" thickBot="1" x14ac:dyDescent="0.3">
      <c r="B73" s="34"/>
      <c r="C73" s="35"/>
      <c r="D73" s="36"/>
      <c r="E73" s="36"/>
      <c r="F73" s="35"/>
      <c r="G73" s="35"/>
      <c r="H73" s="35"/>
      <c r="I73" s="35"/>
      <c r="J73" s="101" t="s">
        <v>31</v>
      </c>
      <c r="K73" s="38">
        <f>SUM(K62:K72)</f>
        <v>514</v>
      </c>
      <c r="L73" s="102"/>
      <c r="M73" s="39"/>
      <c r="N73" s="214">
        <v>0</v>
      </c>
      <c r="O73" s="215">
        <v>0</v>
      </c>
      <c r="P73" s="214">
        <v>0</v>
      </c>
      <c r="Q73" s="215">
        <v>0</v>
      </c>
      <c r="R73" s="214">
        <v>0</v>
      </c>
      <c r="S73" s="215">
        <v>0</v>
      </c>
      <c r="T73" s="214">
        <v>0</v>
      </c>
      <c r="U73" s="215">
        <v>0</v>
      </c>
    </row>
    <row r="74" spans="2:28" s="6" customFormat="1" ht="15.75" thickBot="1" x14ac:dyDescent="0.3">
      <c r="B74" s="8"/>
      <c r="C74"/>
      <c r="D74" s="2"/>
      <c r="E74" s="1"/>
      <c r="F74"/>
      <c r="G74"/>
      <c r="H74"/>
      <c r="I74"/>
      <c r="J74"/>
      <c r="K74" s="11"/>
      <c r="L74" s="30"/>
      <c r="M74" s="74"/>
      <c r="N74" s="218"/>
      <c r="O74" s="219"/>
      <c r="P74" s="218"/>
      <c r="Q74" s="219"/>
      <c r="R74" s="218"/>
      <c r="S74" s="219"/>
      <c r="T74" s="218"/>
      <c r="U74" s="219"/>
    </row>
    <row r="75" spans="2:28" s="6" customFormat="1" ht="23.25" thickBot="1" x14ac:dyDescent="0.3">
      <c r="B75" s="136" t="s">
        <v>3</v>
      </c>
      <c r="C75" s="570" t="s">
        <v>240</v>
      </c>
      <c r="D75" s="571"/>
      <c r="E75" s="571"/>
      <c r="F75" s="571"/>
      <c r="G75" s="571"/>
      <c r="H75" s="571"/>
      <c r="I75" s="137"/>
      <c r="J75" s="137"/>
      <c r="K75" s="138" t="s">
        <v>14</v>
      </c>
      <c r="L75" s="139" t="s">
        <v>16</v>
      </c>
      <c r="M75" s="71"/>
      <c r="N75" s="250" t="s">
        <v>226</v>
      </c>
      <c r="O75" s="251" t="s">
        <v>225</v>
      </c>
      <c r="P75" s="250" t="s">
        <v>226</v>
      </c>
      <c r="Q75" s="251" t="s">
        <v>225</v>
      </c>
      <c r="R75" s="250" t="s">
        <v>226</v>
      </c>
      <c r="S75" s="251" t="s">
        <v>225</v>
      </c>
      <c r="T75" s="250" t="s">
        <v>226</v>
      </c>
      <c r="U75" s="251" t="s">
        <v>225</v>
      </c>
    </row>
    <row r="76" spans="2:28" s="11" customFormat="1" ht="11.25" x14ac:dyDescent="0.2">
      <c r="B76" s="132" t="s">
        <v>15</v>
      </c>
      <c r="C76" s="133"/>
      <c r="D76" s="133"/>
      <c r="E76" s="133"/>
      <c r="F76" s="133"/>
      <c r="G76" s="133"/>
      <c r="H76" s="133"/>
      <c r="I76" s="133"/>
      <c r="J76" s="133"/>
      <c r="K76" s="134" t="s">
        <v>32</v>
      </c>
      <c r="L76" s="135"/>
      <c r="M76" s="72"/>
      <c r="N76" s="218"/>
      <c r="O76" s="219"/>
      <c r="P76" s="218"/>
      <c r="Q76" s="219"/>
      <c r="R76" s="218"/>
      <c r="S76" s="219"/>
      <c r="T76" s="218"/>
      <c r="U76" s="219"/>
      <c r="AA76" s="9"/>
      <c r="AB76" s="9" t="s">
        <v>144</v>
      </c>
    </row>
    <row r="77" spans="2:28" s="37" customFormat="1" ht="10.5" customHeight="1" x14ac:dyDescent="0.25">
      <c r="B77" s="558" t="s">
        <v>195</v>
      </c>
      <c r="C77" s="559"/>
      <c r="D77" s="559"/>
      <c r="E77" s="559"/>
      <c r="F77" s="559"/>
      <c r="G77" s="559"/>
      <c r="H77" s="559"/>
      <c r="I77" s="559"/>
      <c r="J77" s="559"/>
      <c r="K77" s="559"/>
      <c r="L77" s="560"/>
      <c r="M77" s="98"/>
      <c r="N77" s="218"/>
      <c r="O77" s="219"/>
      <c r="P77" s="218"/>
      <c r="Q77" s="219"/>
      <c r="R77" s="218"/>
      <c r="S77" s="219"/>
      <c r="T77" s="218"/>
      <c r="U77" s="219"/>
    </row>
    <row r="78" spans="2:28" s="9" customFormat="1" ht="27.75" customHeight="1" thickBot="1" x14ac:dyDescent="0.3">
      <c r="B78" s="170" t="s">
        <v>199</v>
      </c>
      <c r="C78" s="141" t="s">
        <v>200</v>
      </c>
      <c r="D78" s="171"/>
      <c r="E78" s="575" t="s">
        <v>203</v>
      </c>
      <c r="F78" s="576"/>
      <c r="G78" s="576"/>
      <c r="H78" s="576"/>
      <c r="I78" s="576"/>
      <c r="J78" s="577"/>
      <c r="K78" s="322">
        <v>139</v>
      </c>
      <c r="L78" s="144" t="s">
        <v>10</v>
      </c>
      <c r="M78" s="73"/>
      <c r="N78" s="230">
        <v>0</v>
      </c>
      <c r="O78" s="233">
        <v>0</v>
      </c>
      <c r="P78" s="230">
        <v>0</v>
      </c>
      <c r="Q78" s="233">
        <v>0</v>
      </c>
      <c r="R78" s="230">
        <v>0</v>
      </c>
      <c r="S78" s="233">
        <v>0</v>
      </c>
      <c r="T78" s="230">
        <v>0</v>
      </c>
      <c r="U78" s="233">
        <v>0</v>
      </c>
      <c r="V78" s="10"/>
      <c r="Y78" s="10"/>
      <c r="AA78" s="10"/>
      <c r="AB78" s="9">
        <f>(Z78-(INT(Z78/80)*80))</f>
        <v>0</v>
      </c>
    </row>
    <row r="79" spans="2:28" s="9" customFormat="1" ht="12" thickBot="1" x14ac:dyDescent="0.3">
      <c r="B79" s="172"/>
      <c r="C79" s="173"/>
      <c r="D79" s="174"/>
      <c r="E79" s="174"/>
      <c r="F79" s="173"/>
      <c r="G79" s="173"/>
      <c r="H79" s="173"/>
      <c r="I79" s="173"/>
      <c r="J79" s="175" t="s">
        <v>31</v>
      </c>
      <c r="K79" s="176">
        <f>SUM(K77:K78)</f>
        <v>139</v>
      </c>
      <c r="L79" s="177"/>
      <c r="M79" s="39"/>
      <c r="N79" s="244">
        <f>SUM(N78)</f>
        <v>0</v>
      </c>
      <c r="O79" s="244">
        <f>SUM(O78)</f>
        <v>0</v>
      </c>
      <c r="P79" s="244">
        <f>SUM(P78)</f>
        <v>0</v>
      </c>
      <c r="Q79" s="244">
        <f>SUM(Q78)</f>
        <v>0</v>
      </c>
      <c r="R79" s="244">
        <v>0</v>
      </c>
      <c r="S79" s="244">
        <v>0</v>
      </c>
      <c r="T79" s="244">
        <f>SUM(T78)</f>
        <v>0</v>
      </c>
      <c r="U79" s="244">
        <f>SUM(U78)</f>
        <v>0</v>
      </c>
    </row>
    <row r="80" spans="2:28" ht="15.75" thickBot="1" x14ac:dyDescent="0.3">
      <c r="N80" s="11"/>
      <c r="O80" s="11"/>
      <c r="P80" s="11"/>
      <c r="Q80" s="11"/>
      <c r="R80" s="11"/>
      <c r="S80" s="11"/>
      <c r="T80" s="11"/>
      <c r="U80" s="11"/>
    </row>
    <row r="81" spans="2:39" ht="15.75" thickBot="1" x14ac:dyDescent="0.3">
      <c r="H81" s="249" t="s">
        <v>228</v>
      </c>
      <c r="K81" s="245">
        <f>K29+K45+K58+K73+K79</f>
        <v>4510</v>
      </c>
      <c r="L81" s="246"/>
      <c r="M81" s="246"/>
      <c r="N81" s="247">
        <f>N29+N45+N58+N73+N79</f>
        <v>358</v>
      </c>
      <c r="O81" s="248">
        <f>O29+O45+O58+O73+O79</f>
        <v>0</v>
      </c>
      <c r="P81" s="247">
        <f>P29+P45+P58+P73+P79</f>
        <v>321</v>
      </c>
      <c r="Q81" s="248">
        <f>Q29+Q45+Q58+Q73+Q79</f>
        <v>0</v>
      </c>
      <c r="R81" s="247">
        <v>312</v>
      </c>
      <c r="S81" s="248">
        <v>0</v>
      </c>
      <c r="T81" s="247">
        <f>T29+T45+T58+T73+T79</f>
        <v>284</v>
      </c>
      <c r="U81" s="248">
        <f>U29+U45+U58+U73+U79</f>
        <v>0</v>
      </c>
    </row>
    <row r="82" spans="2:39" s="1" customFormat="1" ht="15.75" thickBot="1" x14ac:dyDescent="0.3">
      <c r="B82" s="45"/>
      <c r="C82" s="46"/>
      <c r="K82" s="5"/>
      <c r="L82" s="47"/>
      <c r="M82" s="47"/>
      <c r="P82" s="292"/>
      <c r="Q82" s="292"/>
      <c r="U82" s="1" t="s">
        <v>205</v>
      </c>
    </row>
    <row r="83" spans="2:39" s="48" customFormat="1" x14ac:dyDescent="0.25">
      <c r="B83" s="296" t="s">
        <v>246</v>
      </c>
      <c r="C83" s="297"/>
      <c r="D83" s="298"/>
      <c r="E83" s="298"/>
      <c r="F83" s="298"/>
      <c r="G83" s="298"/>
      <c r="H83" s="298"/>
      <c r="I83" s="298"/>
      <c r="J83" s="298"/>
      <c r="K83" s="299"/>
      <c r="L83" s="300"/>
      <c r="M83" s="301"/>
      <c r="N83" s="293">
        <v>1400</v>
      </c>
      <c r="O83" s="294">
        <v>1400</v>
      </c>
      <c r="P83" s="293">
        <v>1400</v>
      </c>
      <c r="Q83" s="294">
        <v>1400</v>
      </c>
      <c r="R83" s="293">
        <v>1400</v>
      </c>
      <c r="S83" s="294">
        <v>1400</v>
      </c>
      <c r="T83" s="293">
        <v>1400</v>
      </c>
      <c r="U83" s="294">
        <v>1400</v>
      </c>
    </row>
    <row r="84" spans="2:39" s="48" customFormat="1" ht="15.75" thickBot="1" x14ac:dyDescent="0.3">
      <c r="B84" s="302" t="s">
        <v>245</v>
      </c>
      <c r="C84" s="303"/>
      <c r="D84" s="304"/>
      <c r="E84" s="304"/>
      <c r="F84" s="304"/>
      <c r="G84" s="304"/>
      <c r="H84" s="304"/>
      <c r="I84" s="304"/>
      <c r="J84" s="304"/>
      <c r="K84" s="305"/>
      <c r="L84" s="306"/>
      <c r="M84" s="307"/>
      <c r="N84" s="295">
        <f>(N29+N45+N78)/N83</f>
        <v>0.25571428571428573</v>
      </c>
      <c r="O84" s="295">
        <f>(O29+O45+O78)/O83</f>
        <v>0</v>
      </c>
      <c r="P84" s="295">
        <f t="shared" ref="P84:U84" si="1">(P29+P45+P79)/P83</f>
        <v>0.22928571428571429</v>
      </c>
      <c r="Q84" s="295">
        <f t="shared" si="1"/>
        <v>0</v>
      </c>
      <c r="R84" s="295">
        <f t="shared" si="1"/>
        <v>0.22285714285714286</v>
      </c>
      <c r="S84" s="295">
        <f t="shared" si="1"/>
        <v>0</v>
      </c>
      <c r="T84" s="295">
        <f t="shared" si="1"/>
        <v>0.20285714285714285</v>
      </c>
      <c r="U84" s="295">
        <f t="shared" si="1"/>
        <v>0</v>
      </c>
    </row>
    <row r="85" spans="2:39" s="48" customFormat="1" x14ac:dyDescent="0.25">
      <c r="B85" s="49"/>
      <c r="C85" s="50"/>
      <c r="L85" s="51"/>
      <c r="M85" s="51"/>
      <c r="N85" s="346"/>
      <c r="O85" s="346"/>
      <c r="P85" s="346"/>
      <c r="Q85" s="346"/>
      <c r="R85" s="346"/>
      <c r="S85" s="346"/>
    </row>
    <row r="86" spans="2:39" s="48" customFormat="1" x14ac:dyDescent="0.25">
      <c r="B86" s="49"/>
      <c r="C86" s="50" t="s">
        <v>251</v>
      </c>
      <c r="L86" s="51"/>
      <c r="M86" s="51"/>
      <c r="N86" s="346"/>
      <c r="O86" s="346"/>
      <c r="P86" s="346"/>
      <c r="Q86" s="346"/>
      <c r="R86" s="346"/>
      <c r="S86" s="346"/>
    </row>
    <row r="87" spans="2:39" s="81" customFormat="1" ht="15.75" thickBot="1" x14ac:dyDescent="0.3">
      <c r="B87" s="79"/>
      <c r="C87" s="80" t="s">
        <v>250</v>
      </c>
      <c r="L87" s="82"/>
      <c r="M87" s="82"/>
      <c r="N87" s="83"/>
      <c r="O87" s="83"/>
    </row>
    <row r="88" spans="2:39" ht="15.75" thickBot="1" x14ac:dyDescent="0.3">
      <c r="L88" s="329"/>
      <c r="M88" s="113"/>
      <c r="N88" s="65">
        <v>42114</v>
      </c>
      <c r="O88" s="108" t="s">
        <v>74</v>
      </c>
      <c r="P88" s="65">
        <v>42114</v>
      </c>
      <c r="Q88" s="108" t="s">
        <v>74</v>
      </c>
      <c r="R88" s="65">
        <v>42107</v>
      </c>
      <c r="S88" s="108" t="s">
        <v>74</v>
      </c>
      <c r="T88" s="258">
        <v>42102</v>
      </c>
      <c r="U88" s="200" t="s">
        <v>74</v>
      </c>
      <c r="V88" s="200">
        <v>42093</v>
      </c>
      <c r="W88" s="200" t="s">
        <v>74</v>
      </c>
      <c r="X88" s="108">
        <v>42079</v>
      </c>
      <c r="Y88" s="282" t="s">
        <v>74</v>
      </c>
      <c r="Z88" s="283">
        <v>42071</v>
      </c>
      <c r="AA88" s="282" t="s">
        <v>74</v>
      </c>
      <c r="AB88" s="283">
        <v>42071</v>
      </c>
      <c r="AC88" s="113"/>
      <c r="AD88" s="113"/>
      <c r="AE88" s="113"/>
      <c r="AF88" s="113"/>
      <c r="AG88" s="113"/>
      <c r="AH88" s="113"/>
      <c r="AI88" s="113"/>
      <c r="AJ88" s="113"/>
      <c r="AK88" s="113"/>
      <c r="AL88" s="3"/>
      <c r="AM88" s="3"/>
    </row>
    <row r="89" spans="2:39" ht="15.75" thickBot="1" x14ac:dyDescent="0.3">
      <c r="C89" s="325" t="s">
        <v>22</v>
      </c>
      <c r="D89" s="26"/>
      <c r="E89" s="26"/>
      <c r="F89" s="26"/>
      <c r="G89" s="26"/>
      <c r="H89" s="26"/>
      <c r="I89" s="26"/>
      <c r="J89" s="26"/>
      <c r="K89" s="325" t="s">
        <v>14</v>
      </c>
      <c r="L89" s="325"/>
      <c r="M89" s="335"/>
      <c r="N89" s="327" t="s">
        <v>33</v>
      </c>
      <c r="O89" s="109"/>
      <c r="P89" s="56" t="s">
        <v>33</v>
      </c>
      <c r="Q89" s="109"/>
      <c r="R89" s="56" t="s">
        <v>33</v>
      </c>
      <c r="S89" s="109"/>
      <c r="T89" s="325" t="s">
        <v>33</v>
      </c>
      <c r="U89" s="205"/>
      <c r="V89" s="56" t="s">
        <v>33</v>
      </c>
      <c r="W89" s="205"/>
      <c r="X89" s="325" t="s">
        <v>33</v>
      </c>
      <c r="Y89" s="286"/>
      <c r="Z89" s="287" t="s">
        <v>33</v>
      </c>
      <c r="AA89" s="286"/>
      <c r="AB89" s="287" t="s">
        <v>33</v>
      </c>
      <c r="AC89" s="114"/>
      <c r="AD89" s="115"/>
      <c r="AE89" s="114"/>
      <c r="AF89" s="115"/>
      <c r="AG89" s="114"/>
      <c r="AH89" s="115"/>
      <c r="AI89" s="115"/>
      <c r="AJ89" s="115"/>
      <c r="AK89" s="115"/>
      <c r="AL89" s="3"/>
      <c r="AM89" s="3"/>
    </row>
    <row r="90" spans="2:39" s="43" customFormat="1" x14ac:dyDescent="0.25">
      <c r="B90" s="66"/>
      <c r="C90" s="75" t="s">
        <v>4</v>
      </c>
      <c r="D90" s="76"/>
      <c r="E90" s="561" t="s">
        <v>23</v>
      </c>
      <c r="F90" s="561"/>
      <c r="G90" s="561"/>
      <c r="H90" s="561"/>
      <c r="I90" s="561"/>
      <c r="J90" s="562"/>
      <c r="K90" s="77">
        <f t="shared" ref="K90:K103" si="2">SUMIF(L$11:L$80,C90,K$11:K$80)</f>
        <v>491</v>
      </c>
      <c r="L90" s="345" t="str">
        <f>C90</f>
        <v>A</v>
      </c>
      <c r="M90" s="76"/>
      <c r="N90" s="330">
        <f>K90/K$104</f>
        <v>0.10886917960088692</v>
      </c>
      <c r="O90" s="110">
        <f>N90-P90</f>
        <v>0</v>
      </c>
      <c r="P90" s="78">
        <v>0.10886917960088692</v>
      </c>
      <c r="Q90" s="110">
        <v>0</v>
      </c>
      <c r="R90" s="78">
        <v>0.10886917960088692</v>
      </c>
      <c r="S90" s="110">
        <v>0</v>
      </c>
      <c r="T90" s="259">
        <v>0.10886917960088692</v>
      </c>
      <c r="U90" s="267">
        <v>0</v>
      </c>
      <c r="V90" s="78">
        <v>0.10886917960088692</v>
      </c>
      <c r="W90" s="267">
        <v>0</v>
      </c>
      <c r="X90" s="259">
        <v>0.10886917960088692</v>
      </c>
      <c r="Y90" s="284">
        <v>0</v>
      </c>
      <c r="Z90" s="285">
        <v>0.10886917960088692</v>
      </c>
      <c r="AA90" s="284">
        <v>0</v>
      </c>
      <c r="AB90" s="285">
        <v>0.10886917960088692</v>
      </c>
      <c r="AC90" s="117"/>
      <c r="AD90" s="117"/>
      <c r="AE90" s="117"/>
      <c r="AF90" s="117"/>
      <c r="AG90" s="117"/>
      <c r="AH90" s="117"/>
      <c r="AI90" s="117"/>
      <c r="AJ90" s="117"/>
      <c r="AK90" s="117"/>
      <c r="AL90" s="118"/>
      <c r="AM90" s="118"/>
    </row>
    <row r="91" spans="2:39" s="13" customFormat="1" x14ac:dyDescent="0.25">
      <c r="B91" s="15"/>
      <c r="C91" s="40" t="s">
        <v>5</v>
      </c>
      <c r="D91" s="16"/>
      <c r="E91" s="563" t="s">
        <v>29</v>
      </c>
      <c r="F91" s="563"/>
      <c r="G91" s="563"/>
      <c r="H91" s="563"/>
      <c r="I91" s="563"/>
      <c r="J91" s="564"/>
      <c r="K91" s="53">
        <f t="shared" si="2"/>
        <v>0</v>
      </c>
      <c r="L91" s="345" t="str">
        <f t="shared" ref="L91:L103" si="3">C91</f>
        <v>B</v>
      </c>
      <c r="M91" s="16"/>
      <c r="N91" s="330">
        <f t="shared" ref="N91:N103" si="4">K91/K$104</f>
        <v>0</v>
      </c>
      <c r="O91" s="110">
        <f t="shared" ref="O91:O103" si="5">N91-P91</f>
        <v>0</v>
      </c>
      <c r="P91" s="57">
        <v>0</v>
      </c>
      <c r="Q91" s="111">
        <v>0</v>
      </c>
      <c r="R91" s="57">
        <v>0</v>
      </c>
      <c r="S91" s="111">
        <v>0</v>
      </c>
      <c r="T91" s="260">
        <v>0</v>
      </c>
      <c r="U91" s="266">
        <v>0</v>
      </c>
      <c r="V91" s="58">
        <v>0</v>
      </c>
      <c r="W91" s="266">
        <v>0</v>
      </c>
      <c r="X91" s="261">
        <v>0</v>
      </c>
      <c r="Y91" s="280">
        <v>0</v>
      </c>
      <c r="Z91" s="281">
        <v>0</v>
      </c>
      <c r="AA91" s="280">
        <v>0</v>
      </c>
      <c r="AB91" s="281">
        <v>0</v>
      </c>
      <c r="AC91" s="120"/>
      <c r="AD91" s="120"/>
      <c r="AE91" s="120"/>
      <c r="AF91" s="120"/>
      <c r="AG91" s="120"/>
      <c r="AH91" s="120"/>
      <c r="AI91" s="120"/>
      <c r="AJ91" s="120"/>
      <c r="AK91" s="120"/>
      <c r="AL91" s="121"/>
      <c r="AM91" s="121"/>
    </row>
    <row r="92" spans="2:39" s="13" customFormat="1" x14ac:dyDescent="0.25">
      <c r="B92" s="15"/>
      <c r="C92" s="40" t="s">
        <v>6</v>
      </c>
      <c r="D92" s="17"/>
      <c r="E92" s="556" t="s">
        <v>0</v>
      </c>
      <c r="F92" s="556"/>
      <c r="G92" s="556"/>
      <c r="H92" s="556"/>
      <c r="I92" s="556"/>
      <c r="J92" s="557"/>
      <c r="K92" s="53">
        <f t="shared" si="2"/>
        <v>0</v>
      </c>
      <c r="L92" s="345" t="str">
        <f t="shared" si="3"/>
        <v>C</v>
      </c>
      <c r="M92" s="17"/>
      <c r="N92" s="330">
        <f t="shared" si="4"/>
        <v>0</v>
      </c>
      <c r="O92" s="110">
        <f t="shared" si="5"/>
        <v>0</v>
      </c>
      <c r="P92" s="58">
        <v>0</v>
      </c>
      <c r="Q92" s="111">
        <v>0</v>
      </c>
      <c r="R92" s="58">
        <v>0</v>
      </c>
      <c r="S92" s="111">
        <v>0</v>
      </c>
      <c r="T92" s="261">
        <v>0</v>
      </c>
      <c r="U92" s="266">
        <v>0</v>
      </c>
      <c r="V92" s="58">
        <v>0</v>
      </c>
      <c r="W92" s="266">
        <v>0</v>
      </c>
      <c r="X92" s="261">
        <v>0</v>
      </c>
      <c r="Y92" s="280">
        <v>0</v>
      </c>
      <c r="Z92" s="281">
        <v>0</v>
      </c>
      <c r="AA92" s="280">
        <v>0</v>
      </c>
      <c r="AB92" s="281">
        <v>0</v>
      </c>
      <c r="AC92" s="120"/>
      <c r="AD92" s="120"/>
      <c r="AE92" s="120"/>
      <c r="AF92" s="120"/>
      <c r="AG92" s="120"/>
      <c r="AH92" s="120"/>
      <c r="AI92" s="120"/>
      <c r="AJ92" s="120"/>
      <c r="AK92" s="120"/>
      <c r="AL92" s="121"/>
      <c r="AM92" s="121"/>
    </row>
    <row r="93" spans="2:39" s="43" customFormat="1" x14ac:dyDescent="0.25">
      <c r="B93" s="66"/>
      <c r="C93" s="67" t="s">
        <v>7</v>
      </c>
      <c r="D93" s="68"/>
      <c r="E93" s="565" t="s">
        <v>79</v>
      </c>
      <c r="F93" s="565"/>
      <c r="G93" s="565"/>
      <c r="H93" s="565"/>
      <c r="I93" s="565"/>
      <c r="J93" s="566"/>
      <c r="K93" s="69">
        <f t="shared" si="2"/>
        <v>0</v>
      </c>
      <c r="L93" s="345" t="str">
        <f t="shared" si="3"/>
        <v>D</v>
      </c>
      <c r="M93" s="68"/>
      <c r="N93" s="330">
        <f t="shared" si="4"/>
        <v>0</v>
      </c>
      <c r="O93" s="110">
        <f t="shared" si="5"/>
        <v>0</v>
      </c>
      <c r="P93" s="70">
        <v>0</v>
      </c>
      <c r="Q93" s="110">
        <v>0</v>
      </c>
      <c r="R93" s="70">
        <v>0</v>
      </c>
      <c r="S93" s="110">
        <v>0</v>
      </c>
      <c r="T93" s="262">
        <v>0</v>
      </c>
      <c r="U93" s="265">
        <v>0</v>
      </c>
      <c r="V93" s="70">
        <v>0</v>
      </c>
      <c r="W93" s="265">
        <v>0</v>
      </c>
      <c r="X93" s="262">
        <v>0</v>
      </c>
      <c r="Y93" s="278">
        <v>0</v>
      </c>
      <c r="Z93" s="279">
        <v>0</v>
      </c>
      <c r="AA93" s="278">
        <v>0</v>
      </c>
      <c r="AB93" s="279">
        <v>0</v>
      </c>
      <c r="AC93" s="117"/>
      <c r="AD93" s="117"/>
      <c r="AE93" s="117"/>
      <c r="AF93" s="117"/>
      <c r="AG93" s="117"/>
      <c r="AH93" s="117"/>
      <c r="AI93" s="117"/>
      <c r="AJ93" s="117"/>
      <c r="AK93" s="117"/>
      <c r="AL93" s="118"/>
      <c r="AM93" s="118"/>
    </row>
    <row r="94" spans="2:39" s="13" customFormat="1" x14ac:dyDescent="0.25">
      <c r="B94" s="15"/>
      <c r="C94" s="40" t="s">
        <v>8</v>
      </c>
      <c r="D94" s="18"/>
      <c r="E94" s="556" t="s">
        <v>19</v>
      </c>
      <c r="F94" s="556"/>
      <c r="G94" s="556"/>
      <c r="H94" s="556"/>
      <c r="I94" s="556"/>
      <c r="J94" s="557"/>
      <c r="K94" s="53">
        <f t="shared" si="2"/>
        <v>27</v>
      </c>
      <c r="L94" s="345" t="str">
        <f t="shared" si="3"/>
        <v>E</v>
      </c>
      <c r="M94" s="18"/>
      <c r="N94" s="330">
        <f t="shared" si="4"/>
        <v>5.9866962305986701E-3</v>
      </c>
      <c r="O94" s="110">
        <f t="shared" si="5"/>
        <v>0</v>
      </c>
      <c r="P94" s="58">
        <v>5.9866962305986701E-3</v>
      </c>
      <c r="Q94" s="110">
        <v>0</v>
      </c>
      <c r="R94" s="58">
        <v>5.9866962305986701E-3</v>
      </c>
      <c r="S94" s="110">
        <v>0</v>
      </c>
      <c r="T94" s="261">
        <v>5.9866962305986701E-3</v>
      </c>
      <c r="U94" s="266">
        <v>0</v>
      </c>
      <c r="V94" s="58">
        <v>5.9866962305986701E-3</v>
      </c>
      <c r="W94" s="266">
        <v>0</v>
      </c>
      <c r="X94" s="261">
        <v>5.9866962305986701E-3</v>
      </c>
      <c r="Y94" s="280">
        <v>0</v>
      </c>
      <c r="Z94" s="281">
        <v>5.9866962305986701E-3</v>
      </c>
      <c r="AA94" s="280">
        <v>0</v>
      </c>
      <c r="AB94" s="281">
        <v>5.9866962305986701E-3</v>
      </c>
      <c r="AC94" s="120"/>
      <c r="AD94" s="120"/>
      <c r="AE94" s="120"/>
      <c r="AF94" s="120"/>
      <c r="AG94" s="120"/>
      <c r="AH94" s="120"/>
      <c r="AI94" s="120"/>
      <c r="AJ94" s="120"/>
      <c r="AK94" s="120"/>
      <c r="AL94" s="121"/>
      <c r="AM94" s="121"/>
    </row>
    <row r="95" spans="2:39" s="13" customFormat="1" x14ac:dyDescent="0.25">
      <c r="B95" s="15"/>
      <c r="C95" s="40" t="s">
        <v>9</v>
      </c>
      <c r="D95" s="19"/>
      <c r="E95" s="556" t="s">
        <v>20</v>
      </c>
      <c r="F95" s="556"/>
      <c r="G95" s="556"/>
      <c r="H95" s="556"/>
      <c r="I95" s="556"/>
      <c r="J95" s="557"/>
      <c r="K95" s="53">
        <f t="shared" si="2"/>
        <v>0</v>
      </c>
      <c r="L95" s="345" t="str">
        <f t="shared" si="3"/>
        <v>F</v>
      </c>
      <c r="M95" s="19"/>
      <c r="N95" s="330">
        <f t="shared" si="4"/>
        <v>0</v>
      </c>
      <c r="O95" s="110">
        <f t="shared" si="5"/>
        <v>0</v>
      </c>
      <c r="P95" s="58">
        <v>0</v>
      </c>
      <c r="Q95" s="111">
        <v>0</v>
      </c>
      <c r="R95" s="58">
        <v>0</v>
      </c>
      <c r="S95" s="111">
        <v>0</v>
      </c>
      <c r="T95" s="261">
        <v>0</v>
      </c>
      <c r="U95" s="266">
        <v>0</v>
      </c>
      <c r="V95" s="58">
        <v>0</v>
      </c>
      <c r="W95" s="266">
        <v>0</v>
      </c>
      <c r="X95" s="261">
        <v>0</v>
      </c>
      <c r="Y95" s="280">
        <v>0</v>
      </c>
      <c r="Z95" s="281">
        <v>0</v>
      </c>
      <c r="AA95" s="280">
        <v>0</v>
      </c>
      <c r="AB95" s="281">
        <v>0</v>
      </c>
      <c r="AC95" s="120"/>
      <c r="AD95" s="120"/>
      <c r="AE95" s="120"/>
      <c r="AF95" s="120"/>
      <c r="AG95" s="120"/>
      <c r="AH95" s="120"/>
      <c r="AI95" s="120"/>
      <c r="AJ95" s="120"/>
      <c r="AK95" s="120"/>
      <c r="AL95" s="121"/>
      <c r="AM95" s="121"/>
    </row>
    <row r="96" spans="2:39" s="13" customFormat="1" x14ac:dyDescent="0.25">
      <c r="B96" s="15"/>
      <c r="C96" s="40" t="s">
        <v>11</v>
      </c>
      <c r="D96" s="20"/>
      <c r="E96" s="556" t="s">
        <v>21</v>
      </c>
      <c r="F96" s="556"/>
      <c r="G96" s="556"/>
      <c r="H96" s="556"/>
      <c r="I96" s="556"/>
      <c r="J96" s="557"/>
      <c r="K96" s="53">
        <f t="shared" si="2"/>
        <v>0</v>
      </c>
      <c r="L96" s="345" t="str">
        <f t="shared" si="3"/>
        <v>G</v>
      </c>
      <c r="M96" s="20"/>
      <c r="N96" s="330">
        <f t="shared" si="4"/>
        <v>0</v>
      </c>
      <c r="O96" s="110">
        <f t="shared" si="5"/>
        <v>0</v>
      </c>
      <c r="P96" s="58">
        <v>0</v>
      </c>
      <c r="Q96" s="111">
        <v>0</v>
      </c>
      <c r="R96" s="58">
        <v>0</v>
      </c>
      <c r="S96" s="111">
        <v>0</v>
      </c>
      <c r="T96" s="261">
        <v>0</v>
      </c>
      <c r="U96" s="266">
        <v>0</v>
      </c>
      <c r="V96" s="58">
        <v>0</v>
      </c>
      <c r="W96" s="266">
        <v>0</v>
      </c>
      <c r="X96" s="261">
        <v>0</v>
      </c>
      <c r="Y96" s="280">
        <v>0</v>
      </c>
      <c r="Z96" s="281">
        <v>0</v>
      </c>
      <c r="AA96" s="280">
        <v>0</v>
      </c>
      <c r="AB96" s="281">
        <v>0</v>
      </c>
      <c r="AC96" s="120"/>
      <c r="AD96" s="120"/>
      <c r="AE96" s="120"/>
      <c r="AF96" s="120"/>
      <c r="AG96" s="120"/>
      <c r="AH96" s="120"/>
      <c r="AI96" s="120"/>
      <c r="AJ96" s="120"/>
      <c r="AK96" s="120"/>
      <c r="AL96" s="121"/>
      <c r="AM96" s="121"/>
    </row>
    <row r="97" spans="2:39" s="13" customFormat="1" x14ac:dyDescent="0.25">
      <c r="B97" s="15"/>
      <c r="C97" s="40" t="s">
        <v>12</v>
      </c>
      <c r="D97" s="21"/>
      <c r="E97" s="556" t="s">
        <v>1</v>
      </c>
      <c r="F97" s="556"/>
      <c r="G97" s="556"/>
      <c r="H97" s="556"/>
      <c r="I97" s="556"/>
      <c r="J97" s="557"/>
      <c r="K97" s="53">
        <f t="shared" si="2"/>
        <v>21</v>
      </c>
      <c r="L97" s="345" t="str">
        <f t="shared" si="3"/>
        <v>H</v>
      </c>
      <c r="M97" s="21"/>
      <c r="N97" s="330">
        <f t="shared" si="4"/>
        <v>4.6563192904656324E-3</v>
      </c>
      <c r="O97" s="110">
        <f t="shared" si="5"/>
        <v>0</v>
      </c>
      <c r="P97" s="58">
        <v>4.6563192904656324E-3</v>
      </c>
      <c r="Q97" s="111">
        <v>0</v>
      </c>
      <c r="R97" s="58">
        <v>4.6563192904656324E-3</v>
      </c>
      <c r="S97" s="111">
        <v>0</v>
      </c>
      <c r="T97" s="261">
        <v>4.6563192904656324E-3</v>
      </c>
      <c r="U97" s="266">
        <v>0</v>
      </c>
      <c r="V97" s="58">
        <v>4.6563192904656324E-3</v>
      </c>
      <c r="W97" s="266">
        <v>0</v>
      </c>
      <c r="X97" s="261">
        <v>4.6563192904656324E-3</v>
      </c>
      <c r="Y97" s="280">
        <v>0</v>
      </c>
      <c r="Z97" s="281">
        <v>4.6563192904656324E-3</v>
      </c>
      <c r="AA97" s="280">
        <v>0</v>
      </c>
      <c r="AB97" s="281">
        <v>4.6563192904656324E-3</v>
      </c>
      <c r="AC97" s="120"/>
      <c r="AD97" s="120"/>
      <c r="AE97" s="120"/>
      <c r="AF97" s="120"/>
      <c r="AG97" s="120"/>
      <c r="AH97" s="120"/>
      <c r="AI97" s="120"/>
      <c r="AJ97" s="120"/>
      <c r="AK97" s="120"/>
      <c r="AL97" s="121"/>
      <c r="AM97" s="121"/>
    </row>
    <row r="98" spans="2:39" x14ac:dyDescent="0.25">
      <c r="C98" s="40" t="s">
        <v>13</v>
      </c>
      <c r="D98" s="22"/>
      <c r="E98" s="556" t="s">
        <v>18</v>
      </c>
      <c r="F98" s="556"/>
      <c r="G98" s="556"/>
      <c r="H98" s="556"/>
      <c r="I98" s="556"/>
      <c r="J98" s="557"/>
      <c r="K98" s="53">
        <f t="shared" si="2"/>
        <v>0</v>
      </c>
      <c r="L98" s="345" t="str">
        <f t="shared" si="3"/>
        <v>I</v>
      </c>
      <c r="M98" s="22"/>
      <c r="N98" s="330">
        <f t="shared" si="4"/>
        <v>0</v>
      </c>
      <c r="O98" s="110">
        <f t="shared" si="5"/>
        <v>0</v>
      </c>
      <c r="P98" s="58">
        <v>0</v>
      </c>
      <c r="Q98" s="111">
        <v>0</v>
      </c>
      <c r="R98" s="58">
        <v>0</v>
      </c>
      <c r="S98" s="111">
        <v>0</v>
      </c>
      <c r="T98" s="261">
        <v>0</v>
      </c>
      <c r="U98" s="266">
        <v>0</v>
      </c>
      <c r="V98" s="58">
        <v>0</v>
      </c>
      <c r="W98" s="266">
        <v>0</v>
      </c>
      <c r="X98" s="261">
        <v>0</v>
      </c>
      <c r="Y98" s="280">
        <v>0</v>
      </c>
      <c r="Z98" s="281">
        <v>0</v>
      </c>
      <c r="AA98" s="280">
        <v>0</v>
      </c>
      <c r="AB98" s="281">
        <v>0</v>
      </c>
      <c r="AC98" s="120"/>
      <c r="AD98" s="120"/>
      <c r="AE98" s="120"/>
      <c r="AF98" s="120"/>
      <c r="AG98" s="120"/>
      <c r="AH98" s="120"/>
      <c r="AI98" s="122"/>
      <c r="AJ98" s="120"/>
      <c r="AK98" s="122"/>
      <c r="AL98" s="3"/>
      <c r="AM98" s="3"/>
    </row>
    <row r="99" spans="2:39" x14ac:dyDescent="0.25">
      <c r="C99" s="40" t="s">
        <v>17</v>
      </c>
      <c r="D99" s="23"/>
      <c r="E99" s="549" t="s">
        <v>27</v>
      </c>
      <c r="F99" s="549"/>
      <c r="G99" s="549"/>
      <c r="H99" s="549"/>
      <c r="I99" s="549"/>
      <c r="J99" s="550"/>
      <c r="K99" s="53">
        <f t="shared" si="2"/>
        <v>0</v>
      </c>
      <c r="L99" s="345" t="str">
        <f t="shared" si="3"/>
        <v>J</v>
      </c>
      <c r="M99" s="23"/>
      <c r="N99" s="330">
        <f t="shared" si="4"/>
        <v>0</v>
      </c>
      <c r="O99" s="110">
        <f t="shared" si="5"/>
        <v>0</v>
      </c>
      <c r="P99" s="58">
        <v>0</v>
      </c>
      <c r="Q99" s="111">
        <v>0</v>
      </c>
      <c r="R99" s="58">
        <v>0</v>
      </c>
      <c r="S99" s="111">
        <v>0</v>
      </c>
      <c r="T99" s="261">
        <v>0</v>
      </c>
      <c r="U99" s="266">
        <v>0</v>
      </c>
      <c r="V99" s="58">
        <v>0</v>
      </c>
      <c r="W99" s="266">
        <v>0</v>
      </c>
      <c r="X99" s="261">
        <v>0</v>
      </c>
      <c r="Y99" s="280">
        <v>0</v>
      </c>
      <c r="Z99" s="281">
        <v>0</v>
      </c>
      <c r="AA99" s="280">
        <v>0</v>
      </c>
      <c r="AB99" s="281">
        <v>0</v>
      </c>
      <c r="AC99" s="120"/>
      <c r="AD99" s="120"/>
      <c r="AE99" s="120"/>
      <c r="AF99" s="120"/>
      <c r="AG99" s="120"/>
      <c r="AH99" s="120"/>
      <c r="AI99" s="122"/>
      <c r="AJ99" s="120"/>
      <c r="AK99" s="122"/>
      <c r="AL99" s="3"/>
      <c r="AM99" s="3"/>
    </row>
    <row r="100" spans="2:39" x14ac:dyDescent="0.25">
      <c r="C100" s="40" t="s">
        <v>25</v>
      </c>
      <c r="D100" s="24"/>
      <c r="E100" s="549" t="s">
        <v>28</v>
      </c>
      <c r="F100" s="549"/>
      <c r="G100" s="549"/>
      <c r="H100" s="549"/>
      <c r="I100" s="549"/>
      <c r="J100" s="550"/>
      <c r="K100" s="53">
        <f t="shared" si="2"/>
        <v>0</v>
      </c>
      <c r="L100" s="345" t="str">
        <f t="shared" si="3"/>
        <v>K</v>
      </c>
      <c r="M100" s="24"/>
      <c r="N100" s="330">
        <f t="shared" si="4"/>
        <v>0</v>
      </c>
      <c r="O100" s="110">
        <f t="shared" si="5"/>
        <v>0</v>
      </c>
      <c r="P100" s="58">
        <v>0</v>
      </c>
      <c r="Q100" s="111">
        <v>0</v>
      </c>
      <c r="R100" s="58">
        <v>0</v>
      </c>
      <c r="S100" s="111">
        <v>0</v>
      </c>
      <c r="T100" s="261">
        <v>0</v>
      </c>
      <c r="U100" s="266">
        <v>0</v>
      </c>
      <c r="V100" s="58">
        <v>0</v>
      </c>
      <c r="W100" s="266">
        <v>0</v>
      </c>
      <c r="X100" s="261">
        <v>0</v>
      </c>
      <c r="Y100" s="280">
        <v>0</v>
      </c>
      <c r="Z100" s="281">
        <v>0</v>
      </c>
      <c r="AA100" s="280">
        <v>0</v>
      </c>
      <c r="AB100" s="281">
        <v>0</v>
      </c>
      <c r="AC100" s="120"/>
      <c r="AD100" s="120"/>
      <c r="AE100" s="120"/>
      <c r="AF100" s="120"/>
      <c r="AG100" s="120"/>
      <c r="AH100" s="120"/>
      <c r="AI100" s="122"/>
      <c r="AJ100" s="120"/>
      <c r="AK100" s="122"/>
      <c r="AL100" s="3"/>
      <c r="AM100" s="3"/>
    </row>
    <row r="101" spans="2:39" x14ac:dyDescent="0.25">
      <c r="C101" s="41" t="s">
        <v>24</v>
      </c>
      <c r="D101" s="90"/>
      <c r="E101" s="550" t="s">
        <v>30</v>
      </c>
      <c r="F101" s="551"/>
      <c r="G101" s="551"/>
      <c r="H101" s="551"/>
      <c r="I101" s="551"/>
      <c r="J101" s="551"/>
      <c r="K101" s="53">
        <f t="shared" si="2"/>
        <v>0</v>
      </c>
      <c r="L101" s="345" t="str">
        <f t="shared" si="3"/>
        <v>L</v>
      </c>
      <c r="M101" s="90"/>
      <c r="N101" s="330">
        <f t="shared" si="4"/>
        <v>0</v>
      </c>
      <c r="O101" s="110">
        <f t="shared" si="5"/>
        <v>0</v>
      </c>
      <c r="P101" s="58">
        <v>0</v>
      </c>
      <c r="Q101" s="111">
        <v>0</v>
      </c>
      <c r="R101" s="58">
        <v>0</v>
      </c>
      <c r="S101" s="111">
        <v>0</v>
      </c>
      <c r="T101" s="261">
        <v>0</v>
      </c>
      <c r="U101" s="266">
        <v>0</v>
      </c>
      <c r="V101" s="58">
        <v>0</v>
      </c>
      <c r="W101" s="266">
        <v>0</v>
      </c>
      <c r="X101" s="261">
        <v>0</v>
      </c>
      <c r="Y101" s="280">
        <v>0</v>
      </c>
      <c r="Z101" s="281">
        <v>0</v>
      </c>
      <c r="AA101" s="280">
        <v>0</v>
      </c>
      <c r="AB101" s="281">
        <v>0</v>
      </c>
      <c r="AC101" s="120"/>
      <c r="AD101" s="120"/>
      <c r="AE101" s="120"/>
      <c r="AF101" s="120"/>
      <c r="AG101" s="120"/>
      <c r="AH101" s="120"/>
      <c r="AI101" s="122"/>
      <c r="AJ101" s="120"/>
      <c r="AK101" s="122"/>
      <c r="AL101" s="3"/>
      <c r="AM101" s="3"/>
    </row>
    <row r="102" spans="2:39" x14ac:dyDescent="0.25">
      <c r="C102" s="41" t="s">
        <v>91</v>
      </c>
      <c r="D102" s="91"/>
      <c r="E102" s="87" t="s">
        <v>92</v>
      </c>
      <c r="F102" s="88"/>
      <c r="G102" s="88"/>
      <c r="H102" s="88"/>
      <c r="I102" s="88"/>
      <c r="J102" s="88"/>
      <c r="K102" s="89">
        <f t="shared" si="2"/>
        <v>956</v>
      </c>
      <c r="L102" s="345" t="str">
        <f t="shared" si="3"/>
        <v>M</v>
      </c>
      <c r="M102" s="91"/>
      <c r="N102" s="330">
        <f t="shared" si="4"/>
        <v>0.21197339246119734</v>
      </c>
      <c r="O102" s="110">
        <f t="shared" si="5"/>
        <v>0</v>
      </c>
      <c r="P102" s="58">
        <v>0.21197339246119734</v>
      </c>
      <c r="Q102" s="111">
        <v>0</v>
      </c>
      <c r="R102" s="58">
        <v>0.21197339246119734</v>
      </c>
      <c r="S102" s="111">
        <v>5.0554323725055444E-2</v>
      </c>
      <c r="T102" s="261">
        <v>0.1614190687361419</v>
      </c>
      <c r="U102" s="266">
        <v>0</v>
      </c>
      <c r="V102" s="58">
        <v>0.1614190687361419</v>
      </c>
      <c r="W102" s="266">
        <v>0</v>
      </c>
      <c r="X102" s="261">
        <v>0.1614190687361419</v>
      </c>
      <c r="Y102" s="280">
        <v>0</v>
      </c>
      <c r="Z102" s="281">
        <v>0.1614190687361419</v>
      </c>
      <c r="AA102" s="280">
        <v>0</v>
      </c>
      <c r="AB102" s="281">
        <v>0.1614190687361419</v>
      </c>
      <c r="AC102" s="120"/>
      <c r="AD102" s="120"/>
      <c r="AE102" s="120"/>
      <c r="AF102" s="120"/>
      <c r="AG102" s="120"/>
      <c r="AH102" s="120"/>
      <c r="AI102" s="122"/>
      <c r="AJ102" s="120"/>
      <c r="AK102" s="122"/>
      <c r="AL102" s="3"/>
      <c r="AM102" s="3"/>
    </row>
    <row r="103" spans="2:39" ht="15.75" thickBot="1" x14ac:dyDescent="0.3">
      <c r="C103" s="42" t="s">
        <v>10</v>
      </c>
      <c r="D103" s="25"/>
      <c r="E103" s="552" t="s">
        <v>26</v>
      </c>
      <c r="F103" s="552"/>
      <c r="G103" s="552"/>
      <c r="H103" s="552"/>
      <c r="I103" s="552"/>
      <c r="J103" s="553"/>
      <c r="K103" s="54">
        <f t="shared" si="2"/>
        <v>3015</v>
      </c>
      <c r="L103" s="345" t="str">
        <f t="shared" si="3"/>
        <v>Z</v>
      </c>
      <c r="M103" s="25"/>
      <c r="N103" s="330">
        <f t="shared" si="4"/>
        <v>0.66851441241685139</v>
      </c>
      <c r="O103" s="110">
        <f t="shared" si="5"/>
        <v>0</v>
      </c>
      <c r="P103" s="59">
        <v>0.66851441241685139</v>
      </c>
      <c r="Q103" s="111">
        <v>0</v>
      </c>
      <c r="R103" s="59">
        <v>0.66851441241685139</v>
      </c>
      <c r="S103" s="111">
        <v>-5.0554323725055528E-2</v>
      </c>
      <c r="T103" s="263">
        <v>0.71906873614190692</v>
      </c>
      <c r="U103" s="268">
        <v>0</v>
      </c>
      <c r="V103" s="269">
        <v>0.71906873614190692</v>
      </c>
      <c r="W103" s="268">
        <v>0</v>
      </c>
      <c r="X103" s="276">
        <v>0.71906873614190692</v>
      </c>
      <c r="Y103" s="288">
        <v>0</v>
      </c>
      <c r="Z103" s="289">
        <v>0.71906873614190692</v>
      </c>
      <c r="AA103" s="288">
        <v>0</v>
      </c>
      <c r="AB103" s="289">
        <v>0.71906873614190692</v>
      </c>
      <c r="AC103" s="120"/>
      <c r="AD103" s="120"/>
      <c r="AE103" s="120"/>
      <c r="AF103" s="120"/>
      <c r="AG103" s="120"/>
      <c r="AH103" s="120"/>
      <c r="AI103" s="122"/>
      <c r="AJ103" s="120"/>
      <c r="AK103" s="122"/>
      <c r="AL103" s="3"/>
      <c r="AM103" s="3"/>
    </row>
    <row r="104" spans="2:39" ht="15.75" thickBot="1" x14ac:dyDescent="0.3">
      <c r="J104" s="43" t="s">
        <v>34</v>
      </c>
      <c r="K104" s="55">
        <f>SUM(K90:K103)</f>
        <v>4510</v>
      </c>
      <c r="L104" s="277"/>
      <c r="M104" s="336"/>
      <c r="N104" s="331">
        <f>SUM(N90:N103)</f>
        <v>1</v>
      </c>
      <c r="O104" s="112"/>
      <c r="P104" s="60">
        <v>1</v>
      </c>
      <c r="Q104" s="112"/>
      <c r="R104" s="60">
        <v>1</v>
      </c>
      <c r="S104" s="112"/>
      <c r="T104" s="264">
        <v>1</v>
      </c>
      <c r="U104" s="206"/>
      <c r="V104" s="207">
        <v>1</v>
      </c>
      <c r="W104" s="206"/>
      <c r="X104" s="277">
        <v>1</v>
      </c>
      <c r="Y104" s="290"/>
      <c r="Z104" s="291">
        <v>1</v>
      </c>
      <c r="AA104" s="290"/>
      <c r="AB104" s="291">
        <v>1</v>
      </c>
      <c r="AC104" s="125"/>
      <c r="AD104" s="124"/>
      <c r="AE104" s="125"/>
      <c r="AF104" s="124"/>
      <c r="AG104" s="125"/>
      <c r="AH104" s="124"/>
      <c r="AI104" s="124"/>
      <c r="AJ104" s="124"/>
      <c r="AK104" s="124"/>
      <c r="AL104" s="3"/>
      <c r="AM104" s="3"/>
    </row>
  </sheetData>
  <mergeCells count="78">
    <mergeCell ref="E98:J98"/>
    <mergeCell ref="E99:J99"/>
    <mergeCell ref="E100:J100"/>
    <mergeCell ref="E101:J101"/>
    <mergeCell ref="E103:J103"/>
    <mergeCell ref="T8:U8"/>
    <mergeCell ref="E92:J92"/>
    <mergeCell ref="E93:J93"/>
    <mergeCell ref="E94:J94"/>
    <mergeCell ref="E95:J95"/>
    <mergeCell ref="E65:J65"/>
    <mergeCell ref="B66:L66"/>
    <mergeCell ref="E67:J67"/>
    <mergeCell ref="E68:J68"/>
    <mergeCell ref="E69:J69"/>
    <mergeCell ref="E70:J70"/>
    <mergeCell ref="E57:J57"/>
    <mergeCell ref="C60:H60"/>
    <mergeCell ref="C61:H61"/>
    <mergeCell ref="B62:L62"/>
    <mergeCell ref="E63:J63"/>
    <mergeCell ref="E96:J96"/>
    <mergeCell ref="E97:J97"/>
    <mergeCell ref="E71:J71"/>
    <mergeCell ref="C75:H75"/>
    <mergeCell ref="B77:L77"/>
    <mergeCell ref="E78:J78"/>
    <mergeCell ref="E90:J90"/>
    <mergeCell ref="E91:J91"/>
    <mergeCell ref="E64:J64"/>
    <mergeCell ref="E51:J51"/>
    <mergeCell ref="E52:J52"/>
    <mergeCell ref="E53:J53"/>
    <mergeCell ref="E54:J54"/>
    <mergeCell ref="E55:J55"/>
    <mergeCell ref="E56:J56"/>
    <mergeCell ref="E50:J50"/>
    <mergeCell ref="E38:J38"/>
    <mergeCell ref="E39:J39"/>
    <mergeCell ref="E40:J40"/>
    <mergeCell ref="E41:J41"/>
    <mergeCell ref="E42:J42"/>
    <mergeCell ref="E43:J43"/>
    <mergeCell ref="E44:J44"/>
    <mergeCell ref="B46:L46"/>
    <mergeCell ref="E47:J47"/>
    <mergeCell ref="B48:L48"/>
    <mergeCell ref="E49:J49"/>
    <mergeCell ref="E37:J37"/>
    <mergeCell ref="E25:J25"/>
    <mergeCell ref="E26:J26"/>
    <mergeCell ref="E27:J27"/>
    <mergeCell ref="E28:J28"/>
    <mergeCell ref="B30:L30"/>
    <mergeCell ref="E31:J31"/>
    <mergeCell ref="E32:J32"/>
    <mergeCell ref="E33:J33"/>
    <mergeCell ref="E34:J34"/>
    <mergeCell ref="E35:J35"/>
    <mergeCell ref="E36:J36"/>
    <mergeCell ref="E24:J24"/>
    <mergeCell ref="E13:J13"/>
    <mergeCell ref="C14:H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12:J12"/>
    <mergeCell ref="N8:O8"/>
    <mergeCell ref="P8:Q8"/>
    <mergeCell ref="R8:S8"/>
    <mergeCell ref="C9:H9"/>
    <mergeCell ref="B11:L11"/>
  </mergeCells>
  <conditionalFormatting sqref="S90:S103">
    <cfRule type="cellIs" dxfId="2443" priority="479" operator="lessThan">
      <formula>-0.0001</formula>
    </cfRule>
    <cfRule type="cellIs" dxfId="2442" priority="480" operator="greaterThan">
      <formula>0.00016</formula>
    </cfRule>
  </conditionalFormatting>
  <conditionalFormatting sqref="W90:W103">
    <cfRule type="cellIs" dxfId="2441" priority="569" operator="lessThan">
      <formula>-0.0001</formula>
    </cfRule>
    <cfRule type="cellIs" dxfId="2440" priority="570" operator="greaterThan">
      <formula>0.00016</formula>
    </cfRule>
  </conditionalFormatting>
  <conditionalFormatting sqref="Y90:Y103">
    <cfRule type="cellIs" dxfId="2439" priority="571" operator="lessThan">
      <formula>-0.0001</formula>
    </cfRule>
    <cfRule type="cellIs" dxfId="2438" priority="572" operator="greaterThan">
      <formula>0.00016</formula>
    </cfRule>
  </conditionalFormatting>
  <conditionalFormatting sqref="U90:U103">
    <cfRule type="cellIs" dxfId="2437" priority="567" operator="lessThan">
      <formula>-0.0001</formula>
    </cfRule>
    <cfRule type="cellIs" dxfId="2436" priority="568" operator="greaterThan">
      <formula>0.00016</formula>
    </cfRule>
  </conditionalFormatting>
  <conditionalFormatting sqref="S90:S103">
    <cfRule type="cellIs" dxfId="2435" priority="565" operator="lessThan">
      <formula>-0.0001</formula>
    </cfRule>
    <cfRule type="cellIs" dxfId="2434" priority="566" operator="greaterThan">
      <formula>0.00016</formula>
    </cfRule>
  </conditionalFormatting>
  <conditionalFormatting sqref="Q90:Q103">
    <cfRule type="cellIs" dxfId="2433" priority="563" operator="lessThan">
      <formula>-0.0001</formula>
    </cfRule>
    <cfRule type="cellIs" dxfId="2432" priority="564" operator="greaterThan">
      <formula>0.00016</formula>
    </cfRule>
  </conditionalFormatting>
  <conditionalFormatting sqref="Q90:Q103">
    <cfRule type="cellIs" dxfId="2431" priority="549" operator="lessThan">
      <formula>-0.0001</formula>
    </cfRule>
    <cfRule type="cellIs" dxfId="2430" priority="550" operator="greaterThan">
      <formula>0.00016</formula>
    </cfRule>
  </conditionalFormatting>
  <conditionalFormatting sqref="AD90:AD103">
    <cfRule type="cellIs" dxfId="2429" priority="561" operator="lessThan">
      <formula>-0.0001</formula>
    </cfRule>
    <cfRule type="cellIs" dxfId="2428" priority="562" operator="greaterThan">
      <formula>0.00016</formula>
    </cfRule>
  </conditionalFormatting>
  <conditionalFormatting sqref="Y90:Y103">
    <cfRule type="cellIs" dxfId="2427" priority="557" operator="lessThan">
      <formula>-0.0001</formula>
    </cfRule>
    <cfRule type="cellIs" dxfId="2426" priority="558" operator="greaterThan">
      <formula>0.00016</formula>
    </cfRule>
  </conditionalFormatting>
  <conditionalFormatting sqref="U90:U103">
    <cfRule type="cellIs" dxfId="2425" priority="465" operator="lessThan">
      <formula>-0.0001</formula>
    </cfRule>
    <cfRule type="cellIs" dxfId="2424" priority="466" operator="greaterThan">
      <formula>0.00016</formula>
    </cfRule>
  </conditionalFormatting>
  <conditionalFormatting sqref="W90:W103">
    <cfRule type="cellIs" dxfId="2423" priority="555" operator="lessThan">
      <formula>-0.0001</formula>
    </cfRule>
    <cfRule type="cellIs" dxfId="2422" priority="556" operator="greaterThan">
      <formula>0.00016</formula>
    </cfRule>
  </conditionalFormatting>
  <conditionalFormatting sqref="U90:U103">
    <cfRule type="cellIs" dxfId="2421" priority="553" operator="lessThan">
      <formula>-0.0001</formula>
    </cfRule>
    <cfRule type="cellIs" dxfId="2420" priority="554" operator="greaterThan">
      <formula>0.00016</formula>
    </cfRule>
  </conditionalFormatting>
  <conditionalFormatting sqref="S90:S103">
    <cfRule type="cellIs" dxfId="2419" priority="551" operator="lessThan">
      <formula>-0.0001</formula>
    </cfRule>
    <cfRule type="cellIs" dxfId="2418" priority="552" operator="greaterThan">
      <formula>0.00016</formula>
    </cfRule>
  </conditionalFormatting>
  <conditionalFormatting sqref="AD90:AD103">
    <cfRule type="cellIs" dxfId="2417" priority="547" operator="lessThan">
      <formula>-0.0001</formula>
    </cfRule>
    <cfRule type="cellIs" dxfId="2416" priority="548" operator="greaterThan">
      <formula>0.00016</formula>
    </cfRule>
  </conditionalFormatting>
  <conditionalFormatting sqref="Y90:Y103">
    <cfRule type="cellIs" dxfId="2415" priority="543" operator="lessThan">
      <formula>-0.0001</formula>
    </cfRule>
    <cfRule type="cellIs" dxfId="2414" priority="544" operator="greaterThan">
      <formula>0.00016</formula>
    </cfRule>
  </conditionalFormatting>
  <conditionalFormatting sqref="Q90:Q103">
    <cfRule type="cellIs" dxfId="2413" priority="451" operator="lessThan">
      <formula>-0.0001</formula>
    </cfRule>
    <cfRule type="cellIs" dxfId="2412" priority="452" operator="greaterThan">
      <formula>0.00016</formula>
    </cfRule>
  </conditionalFormatting>
  <conditionalFormatting sqref="W90:W103">
    <cfRule type="cellIs" dxfId="2411" priority="541" operator="lessThan">
      <formula>-0.0001</formula>
    </cfRule>
    <cfRule type="cellIs" dxfId="2410" priority="542" operator="greaterThan">
      <formula>0.00016</formula>
    </cfRule>
  </conditionalFormatting>
  <conditionalFormatting sqref="U90:U103">
    <cfRule type="cellIs" dxfId="2409" priority="539" operator="lessThan">
      <formula>-0.0001</formula>
    </cfRule>
    <cfRule type="cellIs" dxfId="2408" priority="540" operator="greaterThan">
      <formula>0.00016</formula>
    </cfRule>
  </conditionalFormatting>
  <conditionalFormatting sqref="S90:S103">
    <cfRule type="cellIs" dxfId="2407" priority="537" operator="lessThan">
      <formula>-0.0001</formula>
    </cfRule>
    <cfRule type="cellIs" dxfId="2406" priority="538" operator="greaterThan">
      <formula>0.00016</formula>
    </cfRule>
  </conditionalFormatting>
  <conditionalFormatting sqref="Q90:Q103">
    <cfRule type="cellIs" dxfId="2405" priority="535" operator="lessThan">
      <formula>-0.0001</formula>
    </cfRule>
    <cfRule type="cellIs" dxfId="2404" priority="536" operator="greaterThan">
      <formula>0.00016</formula>
    </cfRule>
  </conditionalFormatting>
  <conditionalFormatting sqref="S90:S103">
    <cfRule type="cellIs" dxfId="2403" priority="521" operator="lessThan">
      <formula>-0.0001</formula>
    </cfRule>
    <cfRule type="cellIs" dxfId="2402" priority="522" operator="greaterThan">
      <formula>0.00016</formula>
    </cfRule>
  </conditionalFormatting>
  <conditionalFormatting sqref="AF90:AF103">
    <cfRule type="cellIs" dxfId="2401" priority="533" operator="lessThan">
      <formula>-0.0001</formula>
    </cfRule>
    <cfRule type="cellIs" dxfId="2400" priority="534" operator="greaterThan">
      <formula>0.00016</formula>
    </cfRule>
  </conditionalFormatting>
  <conditionalFormatting sqref="AF90:AF103">
    <cfRule type="cellIs" dxfId="2399" priority="435" operator="lessThan">
      <formula>-0.0001</formula>
    </cfRule>
    <cfRule type="cellIs" dxfId="2398" priority="436" operator="greaterThan">
      <formula>0.00016</formula>
    </cfRule>
  </conditionalFormatting>
  <conditionalFormatting sqref="AD90:AD103">
    <cfRule type="cellIs" dxfId="2397" priority="531" operator="lessThan">
      <formula>-0.0001</formula>
    </cfRule>
    <cfRule type="cellIs" dxfId="2396" priority="532" operator="greaterThan">
      <formula>0.00016</formula>
    </cfRule>
  </conditionalFormatting>
  <conditionalFormatting sqref="Y90:Y103">
    <cfRule type="cellIs" dxfId="2395" priority="527" operator="lessThan">
      <formula>-0.0001</formula>
    </cfRule>
    <cfRule type="cellIs" dxfId="2394" priority="528" operator="greaterThan">
      <formula>0.00016</formula>
    </cfRule>
  </conditionalFormatting>
  <conditionalFormatting sqref="W90:W103">
    <cfRule type="cellIs" dxfId="2393" priority="525" operator="lessThan">
      <formula>-0.0001</formula>
    </cfRule>
    <cfRule type="cellIs" dxfId="2392" priority="526" operator="greaterThan">
      <formula>0.00016</formula>
    </cfRule>
  </conditionalFormatting>
  <conditionalFormatting sqref="U90:U103">
    <cfRule type="cellIs" dxfId="2391" priority="523" operator="lessThan">
      <formula>-0.0001</formula>
    </cfRule>
    <cfRule type="cellIs" dxfId="2390" priority="524" operator="greaterThan">
      <formula>0.00016</formula>
    </cfRule>
  </conditionalFormatting>
  <conditionalFormatting sqref="AD90:AD103">
    <cfRule type="cellIs" dxfId="2389" priority="519" operator="lessThan">
      <formula>-0.0001</formula>
    </cfRule>
    <cfRule type="cellIs" dxfId="2388" priority="520" operator="greaterThan">
      <formula>0.00016</formula>
    </cfRule>
  </conditionalFormatting>
  <conditionalFormatting sqref="Y90:Y103">
    <cfRule type="cellIs" dxfId="2387" priority="515" operator="lessThan">
      <formula>-0.0001</formula>
    </cfRule>
    <cfRule type="cellIs" dxfId="2386" priority="516" operator="greaterThan">
      <formula>0.00016</formula>
    </cfRule>
  </conditionalFormatting>
  <conditionalFormatting sqref="S90:S103">
    <cfRule type="cellIs" dxfId="2385" priority="423" operator="lessThan">
      <formula>-0.0001</formula>
    </cfRule>
    <cfRule type="cellIs" dxfId="2384" priority="424" operator="greaterThan">
      <formula>0.00016</formula>
    </cfRule>
  </conditionalFormatting>
  <conditionalFormatting sqref="W90:W103">
    <cfRule type="cellIs" dxfId="2383" priority="513" operator="lessThan">
      <formula>-0.0001</formula>
    </cfRule>
    <cfRule type="cellIs" dxfId="2382" priority="514" operator="greaterThan">
      <formula>0.00016</formula>
    </cfRule>
  </conditionalFormatting>
  <conditionalFormatting sqref="U90:U103">
    <cfRule type="cellIs" dxfId="2381" priority="511" operator="lessThan">
      <formula>-0.0001</formula>
    </cfRule>
    <cfRule type="cellIs" dxfId="2380" priority="512" operator="greaterThan">
      <formula>0.00016</formula>
    </cfRule>
  </conditionalFormatting>
  <conditionalFormatting sqref="S90:S103">
    <cfRule type="cellIs" dxfId="2379" priority="509" operator="lessThan">
      <formula>-0.0001</formula>
    </cfRule>
    <cfRule type="cellIs" dxfId="2378" priority="510" operator="greaterThan">
      <formula>0.00016</formula>
    </cfRule>
  </conditionalFormatting>
  <conditionalFormatting sqref="Q90:Q103">
    <cfRule type="cellIs" dxfId="2377" priority="507" operator="lessThan">
      <formula>-0.0001</formula>
    </cfRule>
    <cfRule type="cellIs" dxfId="2376" priority="508" operator="greaterThan">
      <formula>0.00016</formula>
    </cfRule>
  </conditionalFormatting>
  <conditionalFormatting sqref="S90:S103">
    <cfRule type="cellIs" dxfId="2375" priority="493" operator="lessThan">
      <formula>-0.0001</formula>
    </cfRule>
    <cfRule type="cellIs" dxfId="2374" priority="494" operator="greaterThan">
      <formula>0.00016</formula>
    </cfRule>
  </conditionalFormatting>
  <conditionalFormatting sqref="AF90:AF103">
    <cfRule type="cellIs" dxfId="2373" priority="505" operator="lessThan">
      <formula>-0.0001</formula>
    </cfRule>
    <cfRule type="cellIs" dxfId="2372" priority="506" operator="greaterThan">
      <formula>0.00016</formula>
    </cfRule>
  </conditionalFormatting>
  <conditionalFormatting sqref="AF90:AF103">
    <cfRule type="cellIs" dxfId="2371" priority="407" operator="lessThan">
      <formula>-0.0001</formula>
    </cfRule>
    <cfRule type="cellIs" dxfId="2370" priority="408" operator="greaterThan">
      <formula>0.00016</formula>
    </cfRule>
  </conditionalFormatting>
  <conditionalFormatting sqref="AD90:AD103">
    <cfRule type="cellIs" dxfId="2369" priority="503" operator="lessThan">
      <formula>-0.0001</formula>
    </cfRule>
    <cfRule type="cellIs" dxfId="2368" priority="504" operator="greaterThan">
      <formula>0.00016</formula>
    </cfRule>
  </conditionalFormatting>
  <conditionalFormatting sqref="Y90:Y103">
    <cfRule type="cellIs" dxfId="2367" priority="499" operator="lessThan">
      <formula>-0.0001</formula>
    </cfRule>
    <cfRule type="cellIs" dxfId="2366" priority="500" operator="greaterThan">
      <formula>0.00016</formula>
    </cfRule>
  </conditionalFormatting>
  <conditionalFormatting sqref="W90:W103">
    <cfRule type="cellIs" dxfId="2365" priority="497" operator="lessThan">
      <formula>-0.0001</formula>
    </cfRule>
    <cfRule type="cellIs" dxfId="2364" priority="498" operator="greaterThan">
      <formula>0.00016</formula>
    </cfRule>
  </conditionalFormatting>
  <conditionalFormatting sqref="U90:U103">
    <cfRule type="cellIs" dxfId="2363" priority="495" operator="lessThan">
      <formula>-0.0001</formula>
    </cfRule>
    <cfRule type="cellIs" dxfId="2362" priority="496" operator="greaterThan">
      <formula>0.00016</formula>
    </cfRule>
  </conditionalFormatting>
  <conditionalFormatting sqref="AF90:AF103">
    <cfRule type="cellIs" dxfId="2361" priority="491" operator="lessThan">
      <formula>-0.0001</formula>
    </cfRule>
    <cfRule type="cellIs" dxfId="2360" priority="492" operator="greaterThan">
      <formula>0.00016</formula>
    </cfRule>
  </conditionalFormatting>
  <conditionalFormatting sqref="AH90:AH103">
    <cfRule type="cellIs" dxfId="2359" priority="393" operator="lessThan">
      <formula>-0.0001</formula>
    </cfRule>
    <cfRule type="cellIs" dxfId="2358" priority="394" operator="greaterThan">
      <formula>0.00016</formula>
    </cfRule>
  </conditionalFormatting>
  <conditionalFormatting sqref="AD90:AD103">
    <cfRule type="cellIs" dxfId="2357" priority="489" operator="lessThan">
      <formula>-0.0001</formula>
    </cfRule>
    <cfRule type="cellIs" dxfId="2356" priority="490" operator="greaterThan">
      <formula>0.00016</formula>
    </cfRule>
  </conditionalFormatting>
  <conditionalFormatting sqref="Y90:Y103">
    <cfRule type="cellIs" dxfId="2355" priority="485" operator="lessThan">
      <formula>-0.0001</formula>
    </cfRule>
    <cfRule type="cellIs" dxfId="2354" priority="486" operator="greaterThan">
      <formula>0.00016</formula>
    </cfRule>
  </conditionalFormatting>
  <conditionalFormatting sqref="W90:W103">
    <cfRule type="cellIs" dxfId="2353" priority="483" operator="lessThan">
      <formula>-0.0001</formula>
    </cfRule>
    <cfRule type="cellIs" dxfId="2352" priority="484" operator="greaterThan">
      <formula>0.00016</formula>
    </cfRule>
  </conditionalFormatting>
  <conditionalFormatting sqref="U90:U103">
    <cfRule type="cellIs" dxfId="2351" priority="481" operator="lessThan">
      <formula>-0.0001</formula>
    </cfRule>
    <cfRule type="cellIs" dxfId="2350" priority="482" operator="greaterThan">
      <formula>0.00016</formula>
    </cfRule>
  </conditionalFormatting>
  <conditionalFormatting sqref="AH90:AH103">
    <cfRule type="cellIs" dxfId="2349" priority="477" operator="lessThan">
      <formula>-0.0001</formula>
    </cfRule>
    <cfRule type="cellIs" dxfId="2348" priority="478" operator="greaterThan">
      <formula>0.00016</formula>
    </cfRule>
  </conditionalFormatting>
  <conditionalFormatting sqref="AD90:AD103">
    <cfRule type="cellIs" dxfId="2347" priority="473" operator="lessThan">
      <formula>-0.0001</formula>
    </cfRule>
    <cfRule type="cellIs" dxfId="2346" priority="474" operator="greaterThan">
      <formula>0.00016</formula>
    </cfRule>
  </conditionalFormatting>
  <conditionalFormatting sqref="AF90:AF103">
    <cfRule type="cellIs" dxfId="2345" priority="475" operator="lessThan">
      <formula>-0.0001</formula>
    </cfRule>
    <cfRule type="cellIs" dxfId="2344" priority="476" operator="greaterThan">
      <formula>0.00016</formula>
    </cfRule>
  </conditionalFormatting>
  <conditionalFormatting sqref="AF90:AF103">
    <cfRule type="cellIs" dxfId="2343" priority="377" operator="lessThan">
      <formula>-0.0001</formula>
    </cfRule>
    <cfRule type="cellIs" dxfId="2342" priority="378" operator="greaterThan">
      <formula>0.00016</formula>
    </cfRule>
  </conditionalFormatting>
  <conditionalFormatting sqref="Y90:Y103">
    <cfRule type="cellIs" dxfId="2341" priority="469" operator="lessThan">
      <formula>-0.0001</formula>
    </cfRule>
    <cfRule type="cellIs" dxfId="2340" priority="470" operator="greaterThan">
      <formula>0.00016</formula>
    </cfRule>
  </conditionalFormatting>
  <conditionalFormatting sqref="W90:W103">
    <cfRule type="cellIs" dxfId="2339" priority="467" operator="lessThan">
      <formula>-0.0001</formula>
    </cfRule>
    <cfRule type="cellIs" dxfId="2338" priority="468" operator="greaterThan">
      <formula>0.00016</formula>
    </cfRule>
  </conditionalFormatting>
  <conditionalFormatting sqref="AD90:AD103">
    <cfRule type="cellIs" dxfId="2337" priority="463" operator="lessThan">
      <formula>-0.0001</formula>
    </cfRule>
    <cfRule type="cellIs" dxfId="2336" priority="464" operator="greaterThan">
      <formula>0.00016</formula>
    </cfRule>
  </conditionalFormatting>
  <conditionalFormatting sqref="Y90:Y103">
    <cfRule type="cellIs" dxfId="2335" priority="459" operator="lessThan">
      <formula>-0.0001</formula>
    </cfRule>
    <cfRule type="cellIs" dxfId="2334" priority="460" operator="greaterThan">
      <formula>0.00016</formula>
    </cfRule>
  </conditionalFormatting>
  <conditionalFormatting sqref="U90:U103">
    <cfRule type="cellIs" dxfId="2333" priority="367" operator="lessThan">
      <formula>-0.0001</formula>
    </cfRule>
    <cfRule type="cellIs" dxfId="2332" priority="368" operator="greaterThan">
      <formula>0.00016</formula>
    </cfRule>
  </conditionalFormatting>
  <conditionalFormatting sqref="W90:W103">
    <cfRule type="cellIs" dxfId="2331" priority="457" operator="lessThan">
      <formula>-0.0001</formula>
    </cfRule>
    <cfRule type="cellIs" dxfId="2330" priority="458" operator="greaterThan">
      <formula>0.00016</formula>
    </cfRule>
  </conditionalFormatting>
  <conditionalFormatting sqref="U90:U103">
    <cfRule type="cellIs" dxfId="2329" priority="455" operator="lessThan">
      <formula>-0.0001</formula>
    </cfRule>
    <cfRule type="cellIs" dxfId="2328" priority="456" operator="greaterThan">
      <formula>0.00016</formula>
    </cfRule>
  </conditionalFormatting>
  <conditionalFormatting sqref="S90:S103">
    <cfRule type="cellIs" dxfId="2327" priority="453" operator="lessThan">
      <formula>-0.0001</formula>
    </cfRule>
    <cfRule type="cellIs" dxfId="2326" priority="454" operator="greaterThan">
      <formula>0.00016</formula>
    </cfRule>
  </conditionalFormatting>
  <conditionalFormatting sqref="S90:S103">
    <cfRule type="cellIs" dxfId="2325" priority="437" operator="lessThan">
      <formula>-0.0001</formula>
    </cfRule>
    <cfRule type="cellIs" dxfId="2324" priority="438" operator="greaterThan">
      <formula>0.00016</formula>
    </cfRule>
  </conditionalFormatting>
  <conditionalFormatting sqref="AF90:AF103">
    <cfRule type="cellIs" dxfId="2323" priority="449" operator="lessThan">
      <formula>-0.0001</formula>
    </cfRule>
    <cfRule type="cellIs" dxfId="2322" priority="450" operator="greaterThan">
      <formula>0.00016</formula>
    </cfRule>
  </conditionalFormatting>
  <conditionalFormatting sqref="O90:O103">
    <cfRule type="cellIs" dxfId="2321" priority="351" operator="lessThan">
      <formula>-0.0001</formula>
    </cfRule>
    <cfRule type="cellIs" dxfId="2320" priority="352" operator="greaterThan">
      <formula>0.00016</formula>
    </cfRule>
  </conditionalFormatting>
  <conditionalFormatting sqref="AD90:AD103">
    <cfRule type="cellIs" dxfId="2319" priority="447" operator="lessThan">
      <formula>-0.0001</formula>
    </cfRule>
    <cfRule type="cellIs" dxfId="2318" priority="448" operator="greaterThan">
      <formula>0.00016</formula>
    </cfRule>
  </conditionalFormatting>
  <conditionalFormatting sqref="Y90:Y103">
    <cfRule type="cellIs" dxfId="2317" priority="443" operator="lessThan">
      <formula>-0.0001</formula>
    </cfRule>
    <cfRule type="cellIs" dxfId="2316" priority="444" operator="greaterThan">
      <formula>0.00016</formula>
    </cfRule>
  </conditionalFormatting>
  <conditionalFormatting sqref="W90:W103">
    <cfRule type="cellIs" dxfId="2315" priority="441" operator="lessThan">
      <formula>-0.0001</formula>
    </cfRule>
    <cfRule type="cellIs" dxfId="2314" priority="442" operator="greaterThan">
      <formula>0.00016</formula>
    </cfRule>
  </conditionalFormatting>
  <conditionalFormatting sqref="U90:U103">
    <cfRule type="cellIs" dxfId="2313" priority="439" operator="lessThan">
      <formula>-0.0001</formula>
    </cfRule>
    <cfRule type="cellIs" dxfId="2312" priority="440" operator="greaterThan">
      <formula>0.00016</formula>
    </cfRule>
  </conditionalFormatting>
  <conditionalFormatting sqref="S90:S103">
    <cfRule type="cellIs" dxfId="2311" priority="337" operator="lessThan">
      <formula>-0.0001</formula>
    </cfRule>
    <cfRule type="cellIs" dxfId="2310" priority="338" operator="greaterThan">
      <formula>0.00016</formula>
    </cfRule>
  </conditionalFormatting>
  <conditionalFormatting sqref="AD90:AD103">
    <cfRule type="cellIs" dxfId="2309" priority="433" operator="lessThan">
      <formula>-0.0001</formula>
    </cfRule>
    <cfRule type="cellIs" dxfId="2308" priority="434" operator="greaterThan">
      <formula>0.00016</formula>
    </cfRule>
  </conditionalFormatting>
  <conditionalFormatting sqref="Y90:Y103">
    <cfRule type="cellIs" dxfId="2307" priority="429" operator="lessThan">
      <formula>-0.0001</formula>
    </cfRule>
    <cfRule type="cellIs" dxfId="2306" priority="430" operator="greaterThan">
      <formula>0.00016</formula>
    </cfRule>
  </conditionalFormatting>
  <conditionalFormatting sqref="W90:W103">
    <cfRule type="cellIs" dxfId="2305" priority="427" operator="lessThan">
      <formula>-0.0001</formula>
    </cfRule>
    <cfRule type="cellIs" dxfId="2304" priority="428" operator="greaterThan">
      <formula>0.00016</formula>
    </cfRule>
  </conditionalFormatting>
  <conditionalFormatting sqref="U90:U103">
    <cfRule type="cellIs" dxfId="2303" priority="425" operator="lessThan">
      <formula>-0.0001</formula>
    </cfRule>
    <cfRule type="cellIs" dxfId="2302" priority="426" operator="greaterThan">
      <formula>0.00016</formula>
    </cfRule>
  </conditionalFormatting>
  <conditionalFormatting sqref="U90:U103">
    <cfRule type="cellIs" dxfId="2301" priority="409" operator="lessThan">
      <formula>-0.0001</formula>
    </cfRule>
    <cfRule type="cellIs" dxfId="2300" priority="410" operator="greaterThan">
      <formula>0.00016</formula>
    </cfRule>
  </conditionalFormatting>
  <conditionalFormatting sqref="AH90:AH103">
    <cfRule type="cellIs" dxfId="2299" priority="421" operator="lessThan">
      <formula>-0.0001</formula>
    </cfRule>
    <cfRule type="cellIs" dxfId="2298" priority="422" operator="greaterThan">
      <formula>0.00016</formula>
    </cfRule>
  </conditionalFormatting>
  <conditionalFormatting sqref="AD90:AD103">
    <cfRule type="cellIs" dxfId="2297" priority="417" operator="lessThan">
      <formula>-0.0001</formula>
    </cfRule>
    <cfRule type="cellIs" dxfId="2296" priority="418" operator="greaterThan">
      <formula>0.00016</formula>
    </cfRule>
  </conditionalFormatting>
  <conditionalFormatting sqref="AF90:AF103">
    <cfRule type="cellIs" dxfId="2295" priority="419" operator="lessThan">
      <formula>-0.0001</formula>
    </cfRule>
    <cfRule type="cellIs" dxfId="2294" priority="420" operator="greaterThan">
      <formula>0.00016</formula>
    </cfRule>
  </conditionalFormatting>
  <conditionalFormatting sqref="S90:S103">
    <cfRule type="cellIs" dxfId="2293" priority="321" operator="lessThan">
      <formula>-0.0001</formula>
    </cfRule>
    <cfRule type="cellIs" dxfId="2292" priority="322" operator="greaterThan">
      <formula>0.00016</formula>
    </cfRule>
  </conditionalFormatting>
  <conditionalFormatting sqref="Y90:Y103">
    <cfRule type="cellIs" dxfId="2291" priority="413" operator="lessThan">
      <formula>-0.0001</formula>
    </cfRule>
    <cfRule type="cellIs" dxfId="2290" priority="414" operator="greaterThan">
      <formula>0.00016</formula>
    </cfRule>
  </conditionalFormatting>
  <conditionalFormatting sqref="W90:W103">
    <cfRule type="cellIs" dxfId="2289" priority="411" operator="lessThan">
      <formula>-0.0001</formula>
    </cfRule>
    <cfRule type="cellIs" dxfId="2288" priority="412" operator="greaterThan">
      <formula>0.00016</formula>
    </cfRule>
  </conditionalFormatting>
  <conditionalFormatting sqref="W90:W103">
    <cfRule type="cellIs" dxfId="2287" priority="353" operator="lessThan">
      <formula>-0.0001</formula>
    </cfRule>
    <cfRule type="cellIs" dxfId="2286" priority="354" operator="greaterThan">
      <formula>0.00016</formula>
    </cfRule>
  </conditionalFormatting>
  <conditionalFormatting sqref="W90:W103">
    <cfRule type="cellIs" dxfId="2285" priority="309" operator="lessThan">
      <formula>-0.0001</formula>
    </cfRule>
    <cfRule type="cellIs" dxfId="2284" priority="310" operator="greaterThan">
      <formula>0.00016</formula>
    </cfRule>
  </conditionalFormatting>
  <conditionalFormatting sqref="AD90:AD103">
    <cfRule type="cellIs" dxfId="2283" priority="405" operator="lessThan">
      <formula>-0.0001</formula>
    </cfRule>
    <cfRule type="cellIs" dxfId="2282" priority="406" operator="greaterThan">
      <formula>0.00016</formula>
    </cfRule>
  </conditionalFormatting>
  <conditionalFormatting sqref="Y90:Y103">
    <cfRule type="cellIs" dxfId="2281" priority="401" operator="lessThan">
      <formula>-0.0001</formula>
    </cfRule>
    <cfRule type="cellIs" dxfId="2280" priority="402" operator="greaterThan">
      <formula>0.00016</formula>
    </cfRule>
  </conditionalFormatting>
  <conditionalFormatting sqref="W90:W103">
    <cfRule type="cellIs" dxfId="2279" priority="399" operator="lessThan">
      <formula>-0.0001</formula>
    </cfRule>
    <cfRule type="cellIs" dxfId="2278" priority="400" operator="greaterThan">
      <formula>0.00016</formula>
    </cfRule>
  </conditionalFormatting>
  <conditionalFormatting sqref="U90:U103">
    <cfRule type="cellIs" dxfId="2277" priority="397" operator="lessThan">
      <formula>-0.0001</formula>
    </cfRule>
    <cfRule type="cellIs" dxfId="2276" priority="398" operator="greaterThan">
      <formula>0.00016</formula>
    </cfRule>
  </conditionalFormatting>
  <conditionalFormatting sqref="S90:S103">
    <cfRule type="cellIs" dxfId="2275" priority="395" operator="lessThan">
      <formula>-0.0001</formula>
    </cfRule>
    <cfRule type="cellIs" dxfId="2274" priority="396" operator="greaterThan">
      <formula>0.00016</formula>
    </cfRule>
  </conditionalFormatting>
  <conditionalFormatting sqref="U90:U103">
    <cfRule type="cellIs" dxfId="2273" priority="381" operator="lessThan">
      <formula>-0.0001</formula>
    </cfRule>
    <cfRule type="cellIs" dxfId="2272" priority="382" operator="greaterThan">
      <formula>0.00016</formula>
    </cfRule>
  </conditionalFormatting>
  <conditionalFormatting sqref="AD90:AD103">
    <cfRule type="cellIs" dxfId="2271" priority="389" operator="lessThan">
      <formula>-0.0001</formula>
    </cfRule>
    <cfRule type="cellIs" dxfId="2270" priority="390" operator="greaterThan">
      <formula>0.00016</formula>
    </cfRule>
  </conditionalFormatting>
  <conditionalFormatting sqref="AF90:AF103">
    <cfRule type="cellIs" dxfId="2269" priority="391" operator="lessThan">
      <formula>-0.0001</formula>
    </cfRule>
    <cfRule type="cellIs" dxfId="2268" priority="392" operator="greaterThan">
      <formula>0.00016</formula>
    </cfRule>
  </conditionalFormatting>
  <conditionalFormatting sqref="W90:W103">
    <cfRule type="cellIs" dxfId="2267" priority="293" operator="lessThan">
      <formula>-0.0001</formula>
    </cfRule>
    <cfRule type="cellIs" dxfId="2266" priority="294" operator="greaterThan">
      <formula>0.00016</formula>
    </cfRule>
  </conditionalFormatting>
  <conditionalFormatting sqref="Y90:Y103">
    <cfRule type="cellIs" dxfId="2265" priority="385" operator="lessThan">
      <formula>-0.0001</formula>
    </cfRule>
    <cfRule type="cellIs" dxfId="2264" priority="386" operator="greaterThan">
      <formula>0.00016</formula>
    </cfRule>
  </conditionalFormatting>
  <conditionalFormatting sqref="W90:W103">
    <cfRule type="cellIs" dxfId="2263" priority="383" operator="lessThan">
      <formula>-0.0001</formula>
    </cfRule>
    <cfRule type="cellIs" dxfId="2262" priority="384" operator="greaterThan">
      <formula>0.00016</formula>
    </cfRule>
  </conditionalFormatting>
  <conditionalFormatting sqref="AH90:AH103">
    <cfRule type="cellIs" dxfId="2261" priority="379" operator="lessThan">
      <formula>-0.0001</formula>
    </cfRule>
    <cfRule type="cellIs" dxfId="2260" priority="380" operator="greaterThan">
      <formula>0.00016</formula>
    </cfRule>
  </conditionalFormatting>
  <conditionalFormatting sqref="AD90:AD103">
    <cfRule type="cellIs" dxfId="2259" priority="375" operator="lessThan">
      <formula>-0.0001</formula>
    </cfRule>
    <cfRule type="cellIs" dxfId="2258" priority="376" operator="greaterThan">
      <formula>0.00016</formula>
    </cfRule>
  </conditionalFormatting>
  <conditionalFormatting sqref="W90:W103">
    <cfRule type="cellIs" dxfId="2257" priority="279" operator="lessThan">
      <formula>-0.0001</formula>
    </cfRule>
    <cfRule type="cellIs" dxfId="2256" priority="280" operator="greaterThan">
      <formula>0.00016</formula>
    </cfRule>
  </conditionalFormatting>
  <conditionalFormatting sqref="Y90:Y103">
    <cfRule type="cellIs" dxfId="2255" priority="371" operator="lessThan">
      <formula>-0.0001</formula>
    </cfRule>
    <cfRule type="cellIs" dxfId="2254" priority="372" operator="greaterThan">
      <formula>0.00016</formula>
    </cfRule>
  </conditionalFormatting>
  <conditionalFormatting sqref="W90:W103">
    <cfRule type="cellIs" dxfId="2253" priority="369" operator="lessThan">
      <formula>-0.0001</formula>
    </cfRule>
    <cfRule type="cellIs" dxfId="2252" priority="370" operator="greaterThan">
      <formula>0.00016</formula>
    </cfRule>
  </conditionalFormatting>
  <conditionalFormatting sqref="AJ90:AJ103">
    <cfRule type="cellIs" dxfId="2251" priority="365" operator="lessThan">
      <formula>-0.0001</formula>
    </cfRule>
    <cfRule type="cellIs" dxfId="2250" priority="366" operator="greaterThan">
      <formula>0.00016</formula>
    </cfRule>
  </conditionalFormatting>
  <conditionalFormatting sqref="AF90:AF103">
    <cfRule type="cellIs" dxfId="2249" priority="361" operator="lessThan">
      <formula>-0.0001</formula>
    </cfRule>
    <cfRule type="cellIs" dxfId="2248" priority="362" operator="greaterThan">
      <formula>0.00016</formula>
    </cfRule>
  </conditionalFormatting>
  <conditionalFormatting sqref="AH90:AH103">
    <cfRule type="cellIs" dxfId="2247" priority="363" operator="lessThan">
      <formula>-0.0001</formula>
    </cfRule>
    <cfRule type="cellIs" dxfId="2246" priority="364" operator="greaterThan">
      <formula>0.00016</formula>
    </cfRule>
  </conditionalFormatting>
  <conditionalFormatting sqref="AD90:AD103">
    <cfRule type="cellIs" dxfId="2245" priority="359" operator="lessThan">
      <formula>-0.0001</formula>
    </cfRule>
    <cfRule type="cellIs" dxfId="2244" priority="360" operator="greaterThan">
      <formula>0.00016</formula>
    </cfRule>
  </conditionalFormatting>
  <conditionalFormatting sqref="Y90:Y103">
    <cfRule type="cellIs" dxfId="2243" priority="355" operator="lessThan">
      <formula>-0.0001</formula>
    </cfRule>
    <cfRule type="cellIs" dxfId="2242" priority="356" operator="greaterThan">
      <formula>0.00016</formula>
    </cfRule>
  </conditionalFormatting>
  <conditionalFormatting sqref="O90:O103">
    <cfRule type="cellIs" dxfId="2241" priority="343" operator="lessThan">
      <formula>-0.0001</formula>
    </cfRule>
    <cfRule type="cellIs" dxfId="2240" priority="344" operator="greaterThan">
      <formula>0.00016</formula>
    </cfRule>
  </conditionalFormatting>
  <conditionalFormatting sqref="W90:W103">
    <cfRule type="cellIs" dxfId="2239" priority="349" operator="lessThan">
      <formula>-0.0001</formula>
    </cfRule>
    <cfRule type="cellIs" dxfId="2238" priority="350" operator="greaterThan">
      <formula>0.00016</formula>
    </cfRule>
  </conditionalFormatting>
  <conditionalFormatting sqref="U90:U103">
    <cfRule type="cellIs" dxfId="2237" priority="347" operator="lessThan">
      <formula>-0.0001</formula>
    </cfRule>
    <cfRule type="cellIs" dxfId="2236" priority="348" operator="greaterThan">
      <formula>0.00016</formula>
    </cfRule>
  </conditionalFormatting>
  <conditionalFormatting sqref="S90:S103">
    <cfRule type="cellIs" dxfId="2235" priority="345" operator="lessThan">
      <formula>-0.0001</formula>
    </cfRule>
    <cfRule type="cellIs" dxfId="2234" priority="346" operator="greaterThan">
      <formula>0.00016</formula>
    </cfRule>
  </conditionalFormatting>
  <conditionalFormatting sqref="W90:W103">
    <cfRule type="cellIs" dxfId="2233" priority="341" operator="lessThan">
      <formula>-0.0001</formula>
    </cfRule>
    <cfRule type="cellIs" dxfId="2232" priority="342" operator="greaterThan">
      <formula>0.00016</formula>
    </cfRule>
  </conditionalFormatting>
  <conditionalFormatting sqref="U90:U103">
    <cfRule type="cellIs" dxfId="2231" priority="339" operator="lessThan">
      <formula>-0.0001</formula>
    </cfRule>
    <cfRule type="cellIs" dxfId="2230" priority="340" operator="greaterThan">
      <formula>0.00016</formula>
    </cfRule>
  </conditionalFormatting>
  <conditionalFormatting sqref="W90:W103">
    <cfRule type="cellIs" dxfId="2229" priority="335" operator="lessThan">
      <formula>-0.0001</formula>
    </cfRule>
    <cfRule type="cellIs" dxfId="2228" priority="336" operator="greaterThan">
      <formula>0.00016</formula>
    </cfRule>
  </conditionalFormatting>
  <conditionalFormatting sqref="U90:U103">
    <cfRule type="cellIs" dxfId="2227" priority="333" operator="lessThan">
      <formula>-0.0001</formula>
    </cfRule>
    <cfRule type="cellIs" dxfId="2226" priority="334" operator="greaterThan">
      <formula>0.00016</formula>
    </cfRule>
  </conditionalFormatting>
  <conditionalFormatting sqref="S90:S103">
    <cfRule type="cellIs" dxfId="2225" priority="331" operator="lessThan">
      <formula>-0.0001</formula>
    </cfRule>
    <cfRule type="cellIs" dxfId="2224" priority="332" operator="greaterThan">
      <formula>0.00016</formula>
    </cfRule>
  </conditionalFormatting>
  <conditionalFormatting sqref="U90:U103">
    <cfRule type="cellIs" dxfId="2223" priority="327" operator="lessThan">
      <formula>-0.0001</formula>
    </cfRule>
    <cfRule type="cellIs" dxfId="2222" priority="328" operator="greaterThan">
      <formula>0.00016</formula>
    </cfRule>
  </conditionalFormatting>
  <conditionalFormatting sqref="W90:W103">
    <cfRule type="cellIs" dxfId="2221" priority="329" operator="lessThan">
      <formula>-0.0001</formula>
    </cfRule>
    <cfRule type="cellIs" dxfId="2220" priority="330" operator="greaterThan">
      <formula>0.00016</formula>
    </cfRule>
  </conditionalFormatting>
  <conditionalFormatting sqref="W90:W103">
    <cfRule type="cellIs" dxfId="2219" priority="311" operator="lessThan">
      <formula>-0.0001</formula>
    </cfRule>
    <cfRule type="cellIs" dxfId="2218" priority="312" operator="greaterThan">
      <formula>0.00016</formula>
    </cfRule>
  </conditionalFormatting>
  <conditionalFormatting sqref="W90:W103">
    <cfRule type="cellIs" dxfId="2217" priority="325" operator="lessThan">
      <formula>-0.0001</formula>
    </cfRule>
    <cfRule type="cellIs" dxfId="2216" priority="326" operator="greaterThan">
      <formula>0.00016</formula>
    </cfRule>
  </conditionalFormatting>
  <conditionalFormatting sqref="U90:U103">
    <cfRule type="cellIs" dxfId="2215" priority="323" operator="lessThan">
      <formula>-0.0001</formula>
    </cfRule>
    <cfRule type="cellIs" dxfId="2214" priority="324" operator="greaterThan">
      <formula>0.00016</formula>
    </cfRule>
  </conditionalFormatting>
  <conditionalFormatting sqref="U90:U103">
    <cfRule type="cellIs" dxfId="2213" priority="317" operator="lessThan">
      <formula>-0.0001</formula>
    </cfRule>
    <cfRule type="cellIs" dxfId="2212" priority="318" operator="greaterThan">
      <formula>0.00016</formula>
    </cfRule>
  </conditionalFormatting>
  <conditionalFormatting sqref="W90:W103">
    <cfRule type="cellIs" dxfId="2211" priority="319" operator="lessThan">
      <formula>-0.0001</formula>
    </cfRule>
    <cfRule type="cellIs" dxfId="2210" priority="320" operator="greaterThan">
      <formula>0.00016</formula>
    </cfRule>
  </conditionalFormatting>
  <conditionalFormatting sqref="W90:W103">
    <cfRule type="cellIs" dxfId="2209" priority="315" operator="lessThan">
      <formula>-0.0001</formula>
    </cfRule>
    <cfRule type="cellIs" dxfId="2208" priority="316" operator="greaterThan">
      <formula>0.00016</formula>
    </cfRule>
  </conditionalFormatting>
  <conditionalFormatting sqref="U90:U103">
    <cfRule type="cellIs" dxfId="2207" priority="313" operator="lessThan">
      <formula>-0.0001</formula>
    </cfRule>
    <cfRule type="cellIs" dxfId="2206" priority="314" operator="greaterThan">
      <formula>0.00016</formula>
    </cfRule>
  </conditionalFormatting>
  <conditionalFormatting sqref="U90:U103">
    <cfRule type="cellIs" dxfId="2205" priority="307" operator="lessThan">
      <formula>-0.0001</formula>
    </cfRule>
    <cfRule type="cellIs" dxfId="2204" priority="308" operator="greaterThan">
      <formula>0.00016</formula>
    </cfRule>
  </conditionalFormatting>
  <conditionalFormatting sqref="S90:S103">
    <cfRule type="cellIs" dxfId="2203" priority="305" operator="lessThan">
      <formula>-0.0001</formula>
    </cfRule>
    <cfRule type="cellIs" dxfId="2202" priority="306" operator="greaterThan">
      <formula>0.00016</formula>
    </cfRule>
  </conditionalFormatting>
  <conditionalFormatting sqref="U90:U103">
    <cfRule type="cellIs" dxfId="2201" priority="301" operator="lessThan">
      <formula>-0.0001</formula>
    </cfRule>
    <cfRule type="cellIs" dxfId="2200" priority="302" operator="greaterThan">
      <formula>0.00016</formula>
    </cfRule>
  </conditionalFormatting>
  <conditionalFormatting sqref="W90:W103">
    <cfRule type="cellIs" dxfId="2199" priority="303" operator="lessThan">
      <formula>-0.0001</formula>
    </cfRule>
    <cfRule type="cellIs" dxfId="2198" priority="304" operator="greaterThan">
      <formula>0.00016</formula>
    </cfRule>
  </conditionalFormatting>
  <conditionalFormatting sqref="W90:W103">
    <cfRule type="cellIs" dxfId="2197" priority="299" operator="lessThan">
      <formula>-0.0001</formula>
    </cfRule>
    <cfRule type="cellIs" dxfId="2196" priority="300" operator="greaterThan">
      <formula>0.00016</formula>
    </cfRule>
  </conditionalFormatting>
  <conditionalFormatting sqref="U90:U103">
    <cfRule type="cellIs" dxfId="2195" priority="297" operator="lessThan">
      <formula>-0.0001</formula>
    </cfRule>
    <cfRule type="cellIs" dxfId="2194" priority="298" operator="greaterThan">
      <formula>0.00016</formula>
    </cfRule>
  </conditionalFormatting>
  <conditionalFormatting sqref="W90:W103">
    <cfRule type="cellIs" dxfId="2193" priority="295" operator="lessThan">
      <formula>-0.0001</formula>
    </cfRule>
    <cfRule type="cellIs" dxfId="2192" priority="296" operator="greaterThan">
      <formula>0.00016</formula>
    </cfRule>
  </conditionalFormatting>
  <conditionalFormatting sqref="U90:U103">
    <cfRule type="cellIs" dxfId="2191" priority="291" operator="lessThan">
      <formula>-0.0001</formula>
    </cfRule>
    <cfRule type="cellIs" dxfId="2190" priority="292" operator="greaterThan">
      <formula>0.00016</formula>
    </cfRule>
  </conditionalFormatting>
  <conditionalFormatting sqref="W90:W103">
    <cfRule type="cellIs" dxfId="2189" priority="289" operator="lessThan">
      <formula>-0.0001</formula>
    </cfRule>
    <cfRule type="cellIs" dxfId="2188" priority="290" operator="greaterThan">
      <formula>0.00016</formula>
    </cfRule>
  </conditionalFormatting>
  <conditionalFormatting sqref="W90:W103">
    <cfRule type="cellIs" dxfId="2187" priority="287" operator="lessThan">
      <formula>-0.0001</formula>
    </cfRule>
    <cfRule type="cellIs" dxfId="2186" priority="288" operator="greaterThan">
      <formula>0.00016</formula>
    </cfRule>
  </conditionalFormatting>
  <conditionalFormatting sqref="Q90:Q103">
    <cfRule type="cellIs" dxfId="2185" priority="285" operator="lessThan">
      <formula>-0.0001</formula>
    </cfRule>
    <cfRule type="cellIs" dxfId="2184" priority="286" operator="greaterThan">
      <formula>0.00016</formula>
    </cfRule>
  </conditionalFormatting>
  <conditionalFormatting sqref="Y90:Y103">
    <cfRule type="cellIs" dxfId="2183" priority="281" operator="lessThan">
      <formula>-0.0001</formula>
    </cfRule>
    <cfRule type="cellIs" dxfId="2182" priority="282" operator="greaterThan">
      <formula>0.00016</formula>
    </cfRule>
  </conditionalFormatting>
  <conditionalFormatting sqref="U90:U103">
    <cfRule type="cellIs" dxfId="2181" priority="189" operator="lessThan">
      <formula>-0.0001</formula>
    </cfRule>
    <cfRule type="cellIs" dxfId="2180" priority="190" operator="greaterThan">
      <formula>0.00016</formula>
    </cfRule>
  </conditionalFormatting>
  <conditionalFormatting sqref="U90:U103">
    <cfRule type="cellIs" dxfId="2179" priority="277" operator="lessThan">
      <formula>-0.0001</formula>
    </cfRule>
    <cfRule type="cellIs" dxfId="2178" priority="278" operator="greaterThan">
      <formula>0.00016</formula>
    </cfRule>
  </conditionalFormatting>
  <conditionalFormatting sqref="S90:S103">
    <cfRule type="cellIs" dxfId="2177" priority="275" operator="lessThan">
      <formula>-0.0001</formula>
    </cfRule>
    <cfRule type="cellIs" dxfId="2176" priority="276" operator="greaterThan">
      <formula>0.00016</formula>
    </cfRule>
  </conditionalFormatting>
  <conditionalFormatting sqref="S90:S103">
    <cfRule type="cellIs" dxfId="2175" priority="265" operator="lessThan">
      <formula>-0.0001</formula>
    </cfRule>
    <cfRule type="cellIs" dxfId="2174" priority="266" operator="greaterThan">
      <formula>0.00016</formula>
    </cfRule>
  </conditionalFormatting>
  <conditionalFormatting sqref="Y90:Y103">
    <cfRule type="cellIs" dxfId="2173" priority="179" operator="lessThan">
      <formula>-0.0001</formula>
    </cfRule>
    <cfRule type="cellIs" dxfId="2172" priority="180" operator="greaterThan">
      <formula>0.00016</formula>
    </cfRule>
  </conditionalFormatting>
  <conditionalFormatting sqref="Y90:Y103">
    <cfRule type="cellIs" dxfId="2171" priority="271" operator="lessThan">
      <formula>-0.0001</formula>
    </cfRule>
    <cfRule type="cellIs" dxfId="2170" priority="272" operator="greaterThan">
      <formula>0.00016</formula>
    </cfRule>
  </conditionalFormatting>
  <conditionalFormatting sqref="W90:W103">
    <cfRule type="cellIs" dxfId="2169" priority="269" operator="lessThan">
      <formula>-0.0001</formula>
    </cfRule>
    <cfRule type="cellIs" dxfId="2168" priority="270" operator="greaterThan">
      <formula>0.00016</formula>
    </cfRule>
  </conditionalFormatting>
  <conditionalFormatting sqref="U90:U103">
    <cfRule type="cellIs" dxfId="2167" priority="267" operator="lessThan">
      <formula>-0.0001</formula>
    </cfRule>
    <cfRule type="cellIs" dxfId="2166" priority="268" operator="greaterThan">
      <formula>0.00016</formula>
    </cfRule>
  </conditionalFormatting>
  <conditionalFormatting sqref="W90:W103">
    <cfRule type="cellIs" dxfId="2165" priority="169" operator="lessThan">
      <formula>-0.0001</formula>
    </cfRule>
    <cfRule type="cellIs" dxfId="2164" priority="170" operator="greaterThan">
      <formula>0.00016</formula>
    </cfRule>
  </conditionalFormatting>
  <conditionalFormatting sqref="Y90:Y103">
    <cfRule type="cellIs" dxfId="2163" priority="261" operator="lessThan">
      <formula>-0.0001</formula>
    </cfRule>
    <cfRule type="cellIs" dxfId="2162" priority="262" operator="greaterThan">
      <formula>0.00016</formula>
    </cfRule>
  </conditionalFormatting>
  <conditionalFormatting sqref="W90:W103">
    <cfRule type="cellIs" dxfId="2161" priority="259" operator="lessThan">
      <formula>-0.0001</formula>
    </cfRule>
    <cfRule type="cellIs" dxfId="2160" priority="260" operator="greaterThan">
      <formula>0.00016</formula>
    </cfRule>
  </conditionalFormatting>
  <conditionalFormatting sqref="U90:U103">
    <cfRule type="cellIs" dxfId="2159" priority="257" operator="lessThan">
      <formula>-0.0001</formula>
    </cfRule>
    <cfRule type="cellIs" dxfId="2158" priority="258" operator="greaterThan">
      <formula>0.00016</formula>
    </cfRule>
  </conditionalFormatting>
  <conditionalFormatting sqref="S90:S103">
    <cfRule type="cellIs" dxfId="2157" priority="255" operator="lessThan">
      <formula>-0.0001</formula>
    </cfRule>
    <cfRule type="cellIs" dxfId="2156" priority="256" operator="greaterThan">
      <formula>0.00016</formula>
    </cfRule>
  </conditionalFormatting>
  <conditionalFormatting sqref="U90:U103">
    <cfRule type="cellIs" dxfId="2155" priority="247" operator="lessThan">
      <formula>-0.0001</formula>
    </cfRule>
    <cfRule type="cellIs" dxfId="2154" priority="248" operator="greaterThan">
      <formula>0.00016</formula>
    </cfRule>
  </conditionalFormatting>
  <conditionalFormatting sqref="Y90:Y103">
    <cfRule type="cellIs" dxfId="2153" priority="159" operator="lessThan">
      <formula>-0.0001</formula>
    </cfRule>
    <cfRule type="cellIs" dxfId="2152" priority="160" operator="greaterThan">
      <formula>0.00016</formula>
    </cfRule>
  </conditionalFormatting>
  <conditionalFormatting sqref="Y90:Y103">
    <cfRule type="cellIs" dxfId="2151" priority="251" operator="lessThan">
      <formula>-0.0001</formula>
    </cfRule>
    <cfRule type="cellIs" dxfId="2150" priority="252" operator="greaterThan">
      <formula>0.00016</formula>
    </cfRule>
  </conditionalFormatting>
  <conditionalFormatting sqref="W90:W103">
    <cfRule type="cellIs" dxfId="2149" priority="249" operator="lessThan">
      <formula>-0.0001</formula>
    </cfRule>
    <cfRule type="cellIs" dxfId="2148" priority="250" operator="greaterThan">
      <formula>0.00016</formula>
    </cfRule>
  </conditionalFormatting>
  <conditionalFormatting sqref="W90:W103">
    <cfRule type="cellIs" dxfId="2147" priority="215" operator="lessThan">
      <formula>-0.0001</formula>
    </cfRule>
    <cfRule type="cellIs" dxfId="2146" priority="216" operator="greaterThan">
      <formula>0.00016</formula>
    </cfRule>
  </conditionalFormatting>
  <conditionalFormatting sqref="Y90:Y103">
    <cfRule type="cellIs" dxfId="2145" priority="151" operator="lessThan">
      <formula>-0.0001</formula>
    </cfRule>
    <cfRule type="cellIs" dxfId="2144" priority="152" operator="greaterThan">
      <formula>0.00016</formula>
    </cfRule>
  </conditionalFormatting>
  <conditionalFormatting sqref="Y90:Y103">
    <cfRule type="cellIs" dxfId="2143" priority="243" operator="lessThan">
      <formula>-0.0001</formula>
    </cfRule>
    <cfRule type="cellIs" dxfId="2142" priority="244" operator="greaterThan">
      <formula>0.00016</formula>
    </cfRule>
  </conditionalFormatting>
  <conditionalFormatting sqref="W90:W103">
    <cfRule type="cellIs" dxfId="2141" priority="241" operator="lessThan">
      <formula>-0.0001</formula>
    </cfRule>
    <cfRule type="cellIs" dxfId="2140" priority="242" operator="greaterThan">
      <formula>0.00016</formula>
    </cfRule>
  </conditionalFormatting>
  <conditionalFormatting sqref="U90:U103">
    <cfRule type="cellIs" dxfId="2139" priority="239" operator="lessThan">
      <formula>-0.0001</formula>
    </cfRule>
    <cfRule type="cellIs" dxfId="2138" priority="240" operator="greaterThan">
      <formula>0.00016</formula>
    </cfRule>
  </conditionalFormatting>
  <conditionalFormatting sqref="S90:S103">
    <cfRule type="cellIs" dxfId="2137" priority="237" operator="lessThan">
      <formula>-0.0001</formula>
    </cfRule>
    <cfRule type="cellIs" dxfId="2136" priority="238" operator="greaterThan">
      <formula>0.00016</formula>
    </cfRule>
  </conditionalFormatting>
  <conditionalFormatting sqref="U90:U103">
    <cfRule type="cellIs" dxfId="2135" priority="229" operator="lessThan">
      <formula>-0.0001</formula>
    </cfRule>
    <cfRule type="cellIs" dxfId="2134" priority="230" operator="greaterThan">
      <formula>0.00016</formula>
    </cfRule>
  </conditionalFormatting>
  <conditionalFormatting sqref="U90:U103">
    <cfRule type="cellIs" dxfId="2133" priority="141" operator="lessThan">
      <formula>-0.0001</formula>
    </cfRule>
    <cfRule type="cellIs" dxfId="2132" priority="142" operator="greaterThan">
      <formula>0.00016</formula>
    </cfRule>
  </conditionalFormatting>
  <conditionalFormatting sqref="Y90:Y103">
    <cfRule type="cellIs" dxfId="2131" priority="233" operator="lessThan">
      <formula>-0.0001</formula>
    </cfRule>
    <cfRule type="cellIs" dxfId="2130" priority="234" operator="greaterThan">
      <formula>0.00016</formula>
    </cfRule>
  </conditionalFormatting>
  <conditionalFormatting sqref="W90:W103">
    <cfRule type="cellIs" dxfId="2129" priority="231" operator="lessThan">
      <formula>-0.0001</formula>
    </cfRule>
    <cfRule type="cellIs" dxfId="2128" priority="232" operator="greaterThan">
      <formula>0.00016</formula>
    </cfRule>
  </conditionalFormatting>
  <conditionalFormatting sqref="W90:W103">
    <cfRule type="cellIs" dxfId="2127" priority="133" operator="lessThan">
      <formula>-0.0001</formula>
    </cfRule>
    <cfRule type="cellIs" dxfId="2126" priority="134" operator="greaterThan">
      <formula>0.00016</formula>
    </cfRule>
  </conditionalFormatting>
  <conditionalFormatting sqref="Y90:Y103">
    <cfRule type="cellIs" dxfId="2125" priority="225" operator="lessThan">
      <formula>-0.0001</formula>
    </cfRule>
    <cfRule type="cellIs" dxfId="2124" priority="226" operator="greaterThan">
      <formula>0.00016</formula>
    </cfRule>
  </conditionalFormatting>
  <conditionalFormatting sqref="W90:W103">
    <cfRule type="cellIs" dxfId="2123" priority="223" operator="lessThan">
      <formula>-0.0001</formula>
    </cfRule>
    <cfRule type="cellIs" dxfId="2122" priority="224" operator="greaterThan">
      <formula>0.00016</formula>
    </cfRule>
  </conditionalFormatting>
  <conditionalFormatting sqref="U90:U103">
    <cfRule type="cellIs" dxfId="2121" priority="221" operator="lessThan">
      <formula>-0.0001</formula>
    </cfRule>
    <cfRule type="cellIs" dxfId="2120" priority="222" operator="greaterThan">
      <formula>0.00016</formula>
    </cfRule>
  </conditionalFormatting>
  <conditionalFormatting sqref="Y90:Y103">
    <cfRule type="cellIs" dxfId="2119" priority="125" operator="lessThan">
      <formula>-0.0001</formula>
    </cfRule>
    <cfRule type="cellIs" dxfId="2118" priority="126" operator="greaterThan">
      <formula>0.00016</formula>
    </cfRule>
  </conditionalFormatting>
  <conditionalFormatting sqref="Y90:Y103">
    <cfRule type="cellIs" dxfId="2117" priority="217" operator="lessThan">
      <formula>-0.0001</formula>
    </cfRule>
    <cfRule type="cellIs" dxfId="2116" priority="218" operator="greaterThan">
      <formula>0.00016</formula>
    </cfRule>
  </conditionalFormatting>
  <conditionalFormatting sqref="Y90:Y103">
    <cfRule type="cellIs" dxfId="2115" priority="119" operator="lessThan">
      <formula>-0.0001</formula>
    </cfRule>
    <cfRule type="cellIs" dxfId="2114" priority="120" operator="greaterThan">
      <formula>0.00016</formula>
    </cfRule>
  </conditionalFormatting>
  <conditionalFormatting sqref="Y90:Y103">
    <cfRule type="cellIs" dxfId="2113" priority="211" operator="lessThan">
      <formula>-0.0001</formula>
    </cfRule>
    <cfRule type="cellIs" dxfId="2112" priority="212" operator="greaterThan">
      <formula>0.00016</formula>
    </cfRule>
  </conditionalFormatting>
  <conditionalFormatting sqref="W90:W103">
    <cfRule type="cellIs" dxfId="2111" priority="209" operator="lessThan">
      <formula>-0.0001</formula>
    </cfRule>
    <cfRule type="cellIs" dxfId="2110" priority="210" operator="greaterThan">
      <formula>0.00016</formula>
    </cfRule>
  </conditionalFormatting>
  <conditionalFormatting sqref="U90:U103">
    <cfRule type="cellIs" dxfId="2109" priority="207" operator="lessThan">
      <formula>-0.0001</formula>
    </cfRule>
    <cfRule type="cellIs" dxfId="2108" priority="208" operator="greaterThan">
      <formula>0.00016</formula>
    </cfRule>
  </conditionalFormatting>
  <conditionalFormatting sqref="S90:S103">
    <cfRule type="cellIs" dxfId="2107" priority="205" operator="lessThan">
      <formula>-0.0001</formula>
    </cfRule>
    <cfRule type="cellIs" dxfId="2106" priority="206" operator="greaterThan">
      <formula>0.00016</formula>
    </cfRule>
  </conditionalFormatting>
  <conditionalFormatting sqref="U90:U103">
    <cfRule type="cellIs" dxfId="2105" priority="197" operator="lessThan">
      <formula>-0.0001</formula>
    </cfRule>
    <cfRule type="cellIs" dxfId="2104" priority="198" operator="greaterThan">
      <formula>0.00016</formula>
    </cfRule>
  </conditionalFormatting>
  <conditionalFormatting sqref="Y90:Y103">
    <cfRule type="cellIs" dxfId="2103" priority="109" operator="lessThan">
      <formula>-0.0001</formula>
    </cfRule>
    <cfRule type="cellIs" dxfId="2102" priority="110" operator="greaterThan">
      <formula>0.00016</formula>
    </cfRule>
  </conditionalFormatting>
  <conditionalFormatting sqref="Y90:Y103">
    <cfRule type="cellIs" dxfId="2101" priority="201" operator="lessThan">
      <formula>-0.0001</formula>
    </cfRule>
    <cfRule type="cellIs" dxfId="2100" priority="202" operator="greaterThan">
      <formula>0.00016</formula>
    </cfRule>
  </conditionalFormatting>
  <conditionalFormatting sqref="W90:W103">
    <cfRule type="cellIs" dxfId="2099" priority="199" operator="lessThan">
      <formula>-0.0001</formula>
    </cfRule>
    <cfRule type="cellIs" dxfId="2098" priority="200" operator="greaterThan">
      <formula>0.00016</formula>
    </cfRule>
  </conditionalFormatting>
  <conditionalFormatting sqref="W90:W103">
    <cfRule type="cellIs" dxfId="2097" priority="101" operator="lessThan">
      <formula>-0.0001</formula>
    </cfRule>
    <cfRule type="cellIs" dxfId="2096" priority="102" operator="greaterThan">
      <formula>0.00016</formula>
    </cfRule>
  </conditionalFormatting>
  <conditionalFormatting sqref="Y90:Y103">
    <cfRule type="cellIs" dxfId="2095" priority="193" operator="lessThan">
      <formula>-0.0001</formula>
    </cfRule>
    <cfRule type="cellIs" dxfId="2094" priority="194" operator="greaterThan">
      <formula>0.00016</formula>
    </cfRule>
  </conditionalFormatting>
  <conditionalFormatting sqref="W90:W103">
    <cfRule type="cellIs" dxfId="2093" priority="191" operator="lessThan">
      <formula>-0.0001</formula>
    </cfRule>
    <cfRule type="cellIs" dxfId="2092" priority="192" operator="greaterThan">
      <formula>0.00016</formula>
    </cfRule>
  </conditionalFormatting>
  <conditionalFormatting sqref="W90:W103">
    <cfRule type="cellIs" dxfId="2091" priority="183" operator="lessThan">
      <formula>-0.0001</formula>
    </cfRule>
    <cfRule type="cellIs" dxfId="2090" priority="184" operator="greaterThan">
      <formula>0.00016</formula>
    </cfRule>
  </conditionalFormatting>
  <conditionalFormatting sqref="AA90:AA103">
    <cfRule type="cellIs" dxfId="2089" priority="93" operator="lessThan">
      <formula>-0.0001</formula>
    </cfRule>
    <cfRule type="cellIs" dxfId="2088" priority="94" operator="greaterThan">
      <formula>0.00016</formula>
    </cfRule>
  </conditionalFormatting>
  <conditionalFormatting sqref="Y90:Y103">
    <cfRule type="cellIs" dxfId="2087" priority="185" operator="lessThan">
      <formula>-0.0001</formula>
    </cfRule>
    <cfRule type="cellIs" dxfId="2086" priority="186" operator="greaterThan">
      <formula>0.00016</formula>
    </cfRule>
  </conditionalFormatting>
  <conditionalFormatting sqref="AA90:AA103">
    <cfRule type="cellIs" dxfId="2085" priority="87" operator="lessThan">
      <formula>-0.0001</formula>
    </cfRule>
    <cfRule type="cellIs" dxfId="2084" priority="88" operator="greaterThan">
      <formula>0.00016</formula>
    </cfRule>
  </conditionalFormatting>
  <conditionalFormatting sqref="W90:W103">
    <cfRule type="cellIs" dxfId="2083" priority="177" operator="lessThan">
      <formula>-0.0001</formula>
    </cfRule>
    <cfRule type="cellIs" dxfId="2082" priority="178" operator="greaterThan">
      <formula>0.00016</formula>
    </cfRule>
  </conditionalFormatting>
  <conditionalFormatting sqref="U90:U103">
    <cfRule type="cellIs" dxfId="2081" priority="175" operator="lessThan">
      <formula>-0.0001</formula>
    </cfRule>
    <cfRule type="cellIs" dxfId="2080" priority="176" operator="greaterThan">
      <formula>0.00016</formula>
    </cfRule>
  </conditionalFormatting>
  <conditionalFormatting sqref="AA90:AA103">
    <cfRule type="cellIs" dxfId="2079" priority="79" operator="lessThan">
      <formula>-0.0001</formula>
    </cfRule>
    <cfRule type="cellIs" dxfId="2078" priority="80" operator="greaterThan">
      <formula>0.00016</formula>
    </cfRule>
  </conditionalFormatting>
  <conditionalFormatting sqref="Y90:Y103">
    <cfRule type="cellIs" dxfId="2077" priority="171" operator="lessThan">
      <formula>-0.0001</formula>
    </cfRule>
    <cfRule type="cellIs" dxfId="2076" priority="172" operator="greaterThan">
      <formula>0.00016</formula>
    </cfRule>
  </conditionalFormatting>
  <conditionalFormatting sqref="AA90:AA103">
    <cfRule type="cellIs" dxfId="2075" priority="73" operator="lessThan">
      <formula>-0.0001</formula>
    </cfRule>
    <cfRule type="cellIs" dxfId="2074" priority="74" operator="greaterThan">
      <formula>0.00016</formula>
    </cfRule>
  </conditionalFormatting>
  <conditionalFormatting sqref="Y90:Y103">
    <cfRule type="cellIs" dxfId="2073" priority="165" operator="lessThan">
      <formula>-0.0001</formula>
    </cfRule>
    <cfRule type="cellIs" dxfId="2072" priority="166" operator="greaterThan">
      <formula>0.00016</formula>
    </cfRule>
  </conditionalFormatting>
  <conditionalFormatting sqref="W90:W103">
    <cfRule type="cellIs" dxfId="2071" priority="163" operator="lessThan">
      <formula>-0.0001</formula>
    </cfRule>
    <cfRule type="cellIs" dxfId="2070" priority="164" operator="greaterThan">
      <formula>0.00016</formula>
    </cfRule>
  </conditionalFormatting>
  <conditionalFormatting sqref="AA90:AA103">
    <cfRule type="cellIs" dxfId="2069" priority="67" operator="lessThan">
      <formula>-0.0001</formula>
    </cfRule>
    <cfRule type="cellIs" dxfId="2068" priority="68" operator="greaterThan">
      <formula>0.00016</formula>
    </cfRule>
  </conditionalFormatting>
  <conditionalFormatting sqref="Y90:Y103">
    <cfRule type="cellIs" dxfId="2067" priority="157" operator="lessThan">
      <formula>-0.0001</formula>
    </cfRule>
    <cfRule type="cellIs" dxfId="2066" priority="158" operator="greaterThan">
      <formula>0.00016</formula>
    </cfRule>
  </conditionalFormatting>
  <conditionalFormatting sqref="W90:W103">
    <cfRule type="cellIs" dxfId="2065" priority="155" operator="lessThan">
      <formula>-0.0001</formula>
    </cfRule>
    <cfRule type="cellIs" dxfId="2064" priority="156" operator="greaterThan">
      <formula>0.00016</formula>
    </cfRule>
  </conditionalFormatting>
  <conditionalFormatting sqref="U90:U103">
    <cfRule type="cellIs" dxfId="2063" priority="153" operator="lessThan">
      <formula>-0.0001</formula>
    </cfRule>
    <cfRule type="cellIs" dxfId="2062" priority="154" operator="greaterThan">
      <formula>0.00016</formula>
    </cfRule>
  </conditionalFormatting>
  <conditionalFormatting sqref="U90:U103">
    <cfRule type="cellIs" dxfId="2061" priority="147" operator="lessThan">
      <formula>-0.0001</formula>
    </cfRule>
    <cfRule type="cellIs" dxfId="2060" priority="148" operator="greaterThan">
      <formula>0.00016</formula>
    </cfRule>
  </conditionalFormatting>
  <conditionalFormatting sqref="W90:W103">
    <cfRule type="cellIs" dxfId="2059" priority="149" operator="lessThan">
      <formula>-0.0001</formula>
    </cfRule>
    <cfRule type="cellIs" dxfId="2058" priority="150" operator="greaterThan">
      <formula>0.00016</formula>
    </cfRule>
  </conditionalFormatting>
  <conditionalFormatting sqref="Y90:Y103">
    <cfRule type="cellIs" dxfId="2057" priority="145" operator="lessThan">
      <formula>-0.0001</formula>
    </cfRule>
    <cfRule type="cellIs" dxfId="2056" priority="146" operator="greaterThan">
      <formula>0.00016</formula>
    </cfRule>
  </conditionalFormatting>
  <conditionalFormatting sqref="W90:W103">
    <cfRule type="cellIs" dxfId="2055" priority="143" operator="lessThan">
      <formula>-0.0001</formula>
    </cfRule>
    <cfRule type="cellIs" dxfId="2054" priority="144" operator="greaterThan">
      <formula>0.00016</formula>
    </cfRule>
  </conditionalFormatting>
  <conditionalFormatting sqref="W90:W103">
    <cfRule type="cellIs" dxfId="2053" priority="137" operator="lessThan">
      <formula>-0.0001</formula>
    </cfRule>
    <cfRule type="cellIs" dxfId="2052" priority="138" operator="greaterThan">
      <formula>0.00016</formula>
    </cfRule>
  </conditionalFormatting>
  <conditionalFormatting sqref="Y90:Y103">
    <cfRule type="cellIs" dxfId="2051" priority="139" operator="lessThan">
      <formula>-0.0001</formula>
    </cfRule>
    <cfRule type="cellIs" dxfId="2050" priority="140" operator="greaterThan">
      <formula>0.00016</formula>
    </cfRule>
  </conditionalFormatting>
  <conditionalFormatting sqref="Y90:Y103">
    <cfRule type="cellIs" dxfId="2049" priority="121" operator="lessThan">
      <formula>-0.0001</formula>
    </cfRule>
    <cfRule type="cellIs" dxfId="2048" priority="122" operator="greaterThan">
      <formula>0.00016</formula>
    </cfRule>
  </conditionalFormatting>
  <conditionalFormatting sqref="Y90:Y103">
    <cfRule type="cellIs" dxfId="2047" priority="135" operator="lessThan">
      <formula>-0.0001</formula>
    </cfRule>
    <cfRule type="cellIs" dxfId="2046" priority="136" operator="greaterThan">
      <formula>0.00016</formula>
    </cfRule>
  </conditionalFormatting>
  <conditionalFormatting sqref="U90:U103">
    <cfRule type="cellIs" dxfId="2045" priority="131" operator="lessThan">
      <formula>-0.0001</formula>
    </cfRule>
    <cfRule type="cellIs" dxfId="2044" priority="132" operator="greaterThan">
      <formula>0.00016</formula>
    </cfRule>
  </conditionalFormatting>
  <conditionalFormatting sqref="W90:W103">
    <cfRule type="cellIs" dxfId="2043" priority="127" operator="lessThan">
      <formula>-0.0001</formula>
    </cfRule>
    <cfRule type="cellIs" dxfId="2042" priority="128" operator="greaterThan">
      <formula>0.00016</formula>
    </cfRule>
  </conditionalFormatting>
  <conditionalFormatting sqref="Y90:Y103">
    <cfRule type="cellIs" dxfId="2041" priority="129" operator="lessThan">
      <formula>-0.0001</formula>
    </cfRule>
    <cfRule type="cellIs" dxfId="2040" priority="130" operator="greaterThan">
      <formula>0.00016</formula>
    </cfRule>
  </conditionalFormatting>
  <conditionalFormatting sqref="W90:W103">
    <cfRule type="cellIs" dxfId="2039" priority="123" operator="lessThan">
      <formula>-0.0001</formula>
    </cfRule>
    <cfRule type="cellIs" dxfId="2038" priority="124" operator="greaterThan">
      <formula>0.00016</formula>
    </cfRule>
  </conditionalFormatting>
  <conditionalFormatting sqref="W90:W103">
    <cfRule type="cellIs" dxfId="2037" priority="117" operator="lessThan">
      <formula>-0.0001</formula>
    </cfRule>
    <cfRule type="cellIs" dxfId="2036" priority="118" operator="greaterThan">
      <formula>0.00016</formula>
    </cfRule>
  </conditionalFormatting>
  <conditionalFormatting sqref="U90:U103">
    <cfRule type="cellIs" dxfId="2035" priority="115" operator="lessThan">
      <formula>-0.0001</formula>
    </cfRule>
    <cfRule type="cellIs" dxfId="2034" priority="116" operator="greaterThan">
      <formula>0.00016</formula>
    </cfRule>
  </conditionalFormatting>
  <conditionalFormatting sqref="W90:W103">
    <cfRule type="cellIs" dxfId="2033" priority="111" operator="lessThan">
      <formula>-0.0001</formula>
    </cfRule>
    <cfRule type="cellIs" dxfId="2032" priority="112" operator="greaterThan">
      <formula>0.00016</formula>
    </cfRule>
  </conditionalFormatting>
  <conditionalFormatting sqref="Y90:Y103">
    <cfRule type="cellIs" dxfId="2031" priority="113" operator="lessThan">
      <formula>-0.0001</formula>
    </cfRule>
    <cfRule type="cellIs" dxfId="2030" priority="114" operator="greaterThan">
      <formula>0.00016</formula>
    </cfRule>
  </conditionalFormatting>
  <conditionalFormatting sqref="W90:W103">
    <cfRule type="cellIs" dxfId="2029" priority="107" operator="lessThan">
      <formula>-0.0001</formula>
    </cfRule>
    <cfRule type="cellIs" dxfId="2028" priority="108" operator="greaterThan">
      <formula>0.00016</formula>
    </cfRule>
  </conditionalFormatting>
  <conditionalFormatting sqref="Y90:Y103">
    <cfRule type="cellIs" dxfId="2027" priority="105" operator="lessThan">
      <formula>-0.0001</formula>
    </cfRule>
    <cfRule type="cellIs" dxfId="2026" priority="106" operator="greaterThan">
      <formula>0.00016</formula>
    </cfRule>
  </conditionalFormatting>
  <conditionalFormatting sqref="Y90:Y103">
    <cfRule type="cellIs" dxfId="2025" priority="103" operator="lessThan">
      <formula>-0.0001</formula>
    </cfRule>
    <cfRule type="cellIs" dxfId="2024" priority="104" operator="greaterThan">
      <formula>0.00016</formula>
    </cfRule>
  </conditionalFormatting>
  <conditionalFormatting sqref="Y90:Y103">
    <cfRule type="cellIs" dxfId="2023" priority="99" operator="lessThan">
      <formula>-0.0001</formula>
    </cfRule>
    <cfRule type="cellIs" dxfId="2022" priority="100" operator="greaterThan">
      <formula>0.00016</formula>
    </cfRule>
  </conditionalFormatting>
  <conditionalFormatting sqref="Y90:Y103">
    <cfRule type="cellIs" dxfId="2021" priority="97" operator="lessThan">
      <formula>-0.0001</formula>
    </cfRule>
    <cfRule type="cellIs" dxfId="2020" priority="98" operator="greaterThan">
      <formula>0.00016</formula>
    </cfRule>
  </conditionalFormatting>
  <conditionalFormatting sqref="S90:S103">
    <cfRule type="cellIs" dxfId="2019" priority="95" operator="lessThan">
      <formula>-0.0001</formula>
    </cfRule>
    <cfRule type="cellIs" dxfId="2018" priority="96" operator="greaterThan">
      <formula>0.00016</formula>
    </cfRule>
  </conditionalFormatting>
  <conditionalFormatting sqref="AA90:AA103">
    <cfRule type="cellIs" dxfId="2017" priority="1" operator="lessThan">
      <formula>-0.0001</formula>
    </cfRule>
    <cfRule type="cellIs" dxfId="2016" priority="2" operator="greaterThan">
      <formula>0.00016</formula>
    </cfRule>
  </conditionalFormatting>
  <conditionalFormatting sqref="AA90:AA103">
    <cfRule type="cellIs" dxfId="2015" priority="91" operator="lessThan">
      <formula>-0.0001</formula>
    </cfRule>
    <cfRule type="cellIs" dxfId="2014" priority="92" operator="greaterThan">
      <formula>0.00016</formula>
    </cfRule>
  </conditionalFormatting>
  <conditionalFormatting sqref="AA90:AA103">
    <cfRule type="cellIs" dxfId="2013" priority="89" operator="lessThan">
      <formula>-0.0001</formula>
    </cfRule>
    <cfRule type="cellIs" dxfId="2012" priority="90" operator="greaterThan">
      <formula>0.00016</formula>
    </cfRule>
  </conditionalFormatting>
  <conditionalFormatting sqref="AA90:AA103">
    <cfRule type="cellIs" dxfId="2011" priority="85" operator="lessThan">
      <formula>-0.0001</formula>
    </cfRule>
    <cfRule type="cellIs" dxfId="2010" priority="86" operator="greaterThan">
      <formula>0.00016</formula>
    </cfRule>
  </conditionalFormatting>
  <conditionalFormatting sqref="AA90:AA103">
    <cfRule type="cellIs" dxfId="2009" priority="83" operator="lessThan">
      <formula>-0.0001</formula>
    </cfRule>
    <cfRule type="cellIs" dxfId="2008" priority="84" operator="greaterThan">
      <formula>0.00016</formula>
    </cfRule>
  </conditionalFormatting>
  <conditionalFormatting sqref="AA90:AA103">
    <cfRule type="cellIs" dxfId="2007" priority="81" operator="lessThan">
      <formula>-0.0001</formula>
    </cfRule>
    <cfRule type="cellIs" dxfId="2006" priority="82" operator="greaterThan">
      <formula>0.00016</formula>
    </cfRule>
  </conditionalFormatting>
  <conditionalFormatting sqref="AA90:AA103">
    <cfRule type="cellIs" dxfId="2005" priority="77" operator="lessThan">
      <formula>-0.0001</formula>
    </cfRule>
    <cfRule type="cellIs" dxfId="2004" priority="78" operator="greaterThan">
      <formula>0.00016</formula>
    </cfRule>
  </conditionalFormatting>
  <conditionalFormatting sqref="AA90:AA103">
    <cfRule type="cellIs" dxfId="2003" priority="75" operator="lessThan">
      <formula>-0.0001</formula>
    </cfRule>
    <cfRule type="cellIs" dxfId="2002" priority="76" operator="greaterThan">
      <formula>0.00016</formula>
    </cfRule>
  </conditionalFormatting>
  <conditionalFormatting sqref="AA90:AA103">
    <cfRule type="cellIs" dxfId="2001" priority="71" operator="lessThan">
      <formula>-0.0001</formula>
    </cfRule>
    <cfRule type="cellIs" dxfId="2000" priority="72" operator="greaterThan">
      <formula>0.00016</formula>
    </cfRule>
  </conditionalFormatting>
  <conditionalFormatting sqref="AA90:AA103">
    <cfRule type="cellIs" dxfId="1999" priority="69" operator="lessThan">
      <formula>-0.0001</formula>
    </cfRule>
    <cfRule type="cellIs" dxfId="1998" priority="70" operator="greaterThan">
      <formula>0.00016</formula>
    </cfRule>
  </conditionalFormatting>
  <conditionalFormatting sqref="AA90:AA103">
    <cfRule type="cellIs" dxfId="1997" priority="65" operator="lessThan">
      <formula>-0.0001</formula>
    </cfRule>
    <cfRule type="cellIs" dxfId="1996" priority="66" operator="greaterThan">
      <formula>0.00016</formula>
    </cfRule>
  </conditionalFormatting>
  <conditionalFormatting sqref="AA90:AA103">
    <cfRule type="cellIs" dxfId="1995" priority="63" operator="lessThan">
      <formula>-0.0001</formula>
    </cfRule>
    <cfRule type="cellIs" dxfId="1994" priority="64" operator="greaterThan">
      <formula>0.00016</formula>
    </cfRule>
  </conditionalFormatting>
  <conditionalFormatting sqref="AA90:AA103">
    <cfRule type="cellIs" dxfId="1993" priority="61" operator="lessThan">
      <formula>-0.0001</formula>
    </cfRule>
    <cfRule type="cellIs" dxfId="1992" priority="62" operator="greaterThan">
      <formula>0.00016</formula>
    </cfRule>
  </conditionalFormatting>
  <conditionalFormatting sqref="AA90:AA103">
    <cfRule type="cellIs" dxfId="1991" priority="59" operator="lessThan">
      <formula>-0.0001</formula>
    </cfRule>
    <cfRule type="cellIs" dxfId="1990" priority="60" operator="greaterThan">
      <formula>0.00016</formula>
    </cfRule>
  </conditionalFormatting>
  <conditionalFormatting sqref="AA90:AA103">
    <cfRule type="cellIs" dxfId="1989" priority="57" operator="lessThan">
      <formula>-0.0001</formula>
    </cfRule>
    <cfRule type="cellIs" dxfId="1988" priority="58" operator="greaterThan">
      <formula>0.00016</formula>
    </cfRule>
  </conditionalFormatting>
  <conditionalFormatting sqref="AA90:AA103">
    <cfRule type="cellIs" dxfId="1987" priority="55" operator="lessThan">
      <formula>-0.0001</formula>
    </cfRule>
    <cfRule type="cellIs" dxfId="1986" priority="56" operator="greaterThan">
      <formula>0.00016</formula>
    </cfRule>
  </conditionalFormatting>
  <conditionalFormatting sqref="AA90:AA103">
    <cfRule type="cellIs" dxfId="1985" priority="53" operator="lessThan">
      <formula>-0.0001</formula>
    </cfRule>
    <cfRule type="cellIs" dxfId="1984" priority="54" operator="greaterThan">
      <formula>0.00016</formula>
    </cfRule>
  </conditionalFormatting>
  <conditionalFormatting sqref="AA90:AA103">
    <cfRule type="cellIs" dxfId="1983" priority="51" operator="lessThan">
      <formula>-0.0001</formula>
    </cfRule>
    <cfRule type="cellIs" dxfId="1982" priority="52" operator="greaterThan">
      <formula>0.00016</formula>
    </cfRule>
  </conditionalFormatting>
  <conditionalFormatting sqref="AA90:AA103">
    <cfRule type="cellIs" dxfId="1981" priority="49" operator="lessThan">
      <formula>-0.0001</formula>
    </cfRule>
    <cfRule type="cellIs" dxfId="1980" priority="50" operator="greaterThan">
      <formula>0.00016</formula>
    </cfRule>
  </conditionalFormatting>
  <conditionalFormatting sqref="AA90:AA103">
    <cfRule type="cellIs" dxfId="1979" priority="47" operator="lessThan">
      <formula>-0.0001</formula>
    </cfRule>
    <cfRule type="cellIs" dxfId="1978" priority="48" operator="greaterThan">
      <formula>0.00016</formula>
    </cfRule>
  </conditionalFormatting>
  <conditionalFormatting sqref="AA90:AA103">
    <cfRule type="cellIs" dxfId="1977" priority="45" operator="lessThan">
      <formula>-0.0001</formula>
    </cfRule>
    <cfRule type="cellIs" dxfId="1976" priority="46" operator="greaterThan">
      <formula>0.00016</formula>
    </cfRule>
  </conditionalFormatting>
  <conditionalFormatting sqref="AA90:AA103">
    <cfRule type="cellIs" dxfId="1975" priority="43" operator="lessThan">
      <formula>-0.0001</formula>
    </cfRule>
    <cfRule type="cellIs" dxfId="1974" priority="44" operator="greaterThan">
      <formula>0.00016</formula>
    </cfRule>
  </conditionalFormatting>
  <conditionalFormatting sqref="AA90:AA103">
    <cfRule type="cellIs" dxfId="1973" priority="41" operator="lessThan">
      <formula>-0.0001</formula>
    </cfRule>
    <cfRule type="cellIs" dxfId="1972" priority="42" operator="greaterThan">
      <formula>0.00016</formula>
    </cfRule>
  </conditionalFormatting>
  <conditionalFormatting sqref="AA90:AA103">
    <cfRule type="cellIs" dxfId="1971" priority="39" operator="lessThan">
      <formula>-0.0001</formula>
    </cfRule>
    <cfRule type="cellIs" dxfId="1970" priority="40" operator="greaterThan">
      <formula>0.00016</formula>
    </cfRule>
  </conditionalFormatting>
  <conditionalFormatting sqref="AA90:AA103">
    <cfRule type="cellIs" dxfId="1969" priority="31" operator="lessThan">
      <formula>-0.0001</formula>
    </cfRule>
    <cfRule type="cellIs" dxfId="1968" priority="32" operator="greaterThan">
      <formula>0.00016</formula>
    </cfRule>
  </conditionalFormatting>
  <conditionalFormatting sqref="AA90:AA103">
    <cfRule type="cellIs" dxfId="1967" priority="37" operator="lessThan">
      <formula>-0.0001</formula>
    </cfRule>
    <cfRule type="cellIs" dxfId="1966" priority="38" operator="greaterThan">
      <formula>0.00016</formula>
    </cfRule>
  </conditionalFormatting>
  <conditionalFormatting sqref="AA90:AA103">
    <cfRule type="cellIs" dxfId="1965" priority="35" operator="lessThan">
      <formula>-0.0001</formula>
    </cfRule>
    <cfRule type="cellIs" dxfId="1964" priority="36" operator="greaterThan">
      <formula>0.00016</formula>
    </cfRule>
  </conditionalFormatting>
  <conditionalFormatting sqref="AA90:AA103">
    <cfRule type="cellIs" dxfId="1963" priority="33" operator="lessThan">
      <formula>-0.0001</formula>
    </cfRule>
    <cfRule type="cellIs" dxfId="1962" priority="34" operator="greaterThan">
      <formula>0.00016</formula>
    </cfRule>
  </conditionalFormatting>
  <conditionalFormatting sqref="AA90:AA103">
    <cfRule type="cellIs" dxfId="1961" priority="29" operator="lessThan">
      <formula>-0.0001</formula>
    </cfRule>
    <cfRule type="cellIs" dxfId="1960" priority="30" operator="greaterThan">
      <formula>0.00016</formula>
    </cfRule>
  </conditionalFormatting>
  <conditionalFormatting sqref="AA90:AA103">
    <cfRule type="cellIs" dxfId="1959" priority="27" operator="lessThan">
      <formula>-0.0001</formula>
    </cfRule>
    <cfRule type="cellIs" dxfId="1958" priority="28" operator="greaterThan">
      <formula>0.00016</formula>
    </cfRule>
  </conditionalFormatting>
  <conditionalFormatting sqref="AA90:AA103">
    <cfRule type="cellIs" dxfId="1957" priority="25" operator="lessThan">
      <formula>-0.0001</formula>
    </cfRule>
    <cfRule type="cellIs" dxfId="1956" priority="26" operator="greaterThan">
      <formula>0.00016</formula>
    </cfRule>
  </conditionalFormatting>
  <conditionalFormatting sqref="AA90:AA103">
    <cfRule type="cellIs" dxfId="1955" priority="23" operator="lessThan">
      <formula>-0.0001</formula>
    </cfRule>
    <cfRule type="cellIs" dxfId="1954" priority="24" operator="greaterThan">
      <formula>0.00016</formula>
    </cfRule>
  </conditionalFormatting>
  <conditionalFormatting sqref="AA90:AA103">
    <cfRule type="cellIs" dxfId="1953" priority="15" operator="lessThan">
      <formula>-0.0001</formula>
    </cfRule>
    <cfRule type="cellIs" dxfId="1952" priority="16" operator="greaterThan">
      <formula>0.00016</formula>
    </cfRule>
  </conditionalFormatting>
  <conditionalFormatting sqref="AA90:AA103">
    <cfRule type="cellIs" dxfId="1951" priority="21" operator="lessThan">
      <formula>-0.0001</formula>
    </cfRule>
    <cfRule type="cellIs" dxfId="1950" priority="22" operator="greaterThan">
      <formula>0.00016</formula>
    </cfRule>
  </conditionalFormatting>
  <conditionalFormatting sqref="AA90:AA103">
    <cfRule type="cellIs" dxfId="1949" priority="19" operator="lessThan">
      <formula>-0.0001</formula>
    </cfRule>
    <cfRule type="cellIs" dxfId="1948" priority="20" operator="greaterThan">
      <formula>0.00016</formula>
    </cfRule>
  </conditionalFormatting>
  <conditionalFormatting sqref="AA90:AA103">
    <cfRule type="cellIs" dxfId="1947" priority="17" operator="lessThan">
      <formula>-0.0001</formula>
    </cfRule>
    <cfRule type="cellIs" dxfId="1946" priority="18" operator="greaterThan">
      <formula>0.00016</formula>
    </cfRule>
  </conditionalFormatting>
  <conditionalFormatting sqref="AA90:AA103">
    <cfRule type="cellIs" dxfId="1945" priority="13" operator="lessThan">
      <formula>-0.0001</formula>
    </cfRule>
    <cfRule type="cellIs" dxfId="1944" priority="14" operator="greaterThan">
      <formula>0.00016</formula>
    </cfRule>
  </conditionalFormatting>
  <conditionalFormatting sqref="AA90:AA103">
    <cfRule type="cellIs" dxfId="1943" priority="11" operator="lessThan">
      <formula>-0.0001</formula>
    </cfRule>
    <cfRule type="cellIs" dxfId="1942" priority="12" operator="greaterThan">
      <formula>0.00016</formula>
    </cfRule>
  </conditionalFormatting>
  <conditionalFormatting sqref="AA90:AA103">
    <cfRule type="cellIs" dxfId="1941" priority="9" operator="lessThan">
      <formula>-0.0001</formula>
    </cfRule>
    <cfRule type="cellIs" dxfId="1940" priority="10" operator="greaterThan">
      <formula>0.00016</formula>
    </cfRule>
  </conditionalFormatting>
  <conditionalFormatting sqref="AA90:AA103">
    <cfRule type="cellIs" dxfId="1939" priority="7" operator="lessThan">
      <formula>-0.0001</formula>
    </cfRule>
    <cfRule type="cellIs" dxfId="1938" priority="8" operator="greaterThan">
      <formula>0.00016</formula>
    </cfRule>
  </conditionalFormatting>
  <conditionalFormatting sqref="AA90:AA103">
    <cfRule type="cellIs" dxfId="1937" priority="5" operator="lessThan">
      <formula>-0.0001</formula>
    </cfRule>
    <cfRule type="cellIs" dxfId="1936" priority="6" operator="greaterThan">
      <formula>0.00016</formula>
    </cfRule>
  </conditionalFormatting>
  <conditionalFormatting sqref="AA90:AA103">
    <cfRule type="cellIs" dxfId="1935" priority="3" operator="lessThan">
      <formula>-0.0001</formula>
    </cfRule>
    <cfRule type="cellIs" dxfId="1934" priority="4" operator="greaterThan">
      <formula>0.00016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104"/>
  <sheetViews>
    <sheetView topLeftCell="A75" workbookViewId="0">
      <selection activeCell="H104" sqref="H104"/>
    </sheetView>
  </sheetViews>
  <sheetFormatPr defaultRowHeight="15" x14ac:dyDescent="0.25"/>
  <cols>
    <col min="1" max="1" width="2.42578125" customWidth="1"/>
    <col min="2" max="2" width="9.42578125" style="8" customWidth="1"/>
    <col min="3" max="3" width="33.85546875" customWidth="1"/>
    <col min="4" max="4" width="5.85546875" customWidth="1"/>
    <col min="8" max="8" width="23.140625" customWidth="1"/>
    <col min="9" max="9" width="9.140625" hidden="1" customWidth="1"/>
    <col min="10" max="10" width="11.5703125" hidden="1" customWidth="1"/>
    <col min="11" max="11" width="7.5703125" style="13" customWidth="1"/>
    <col min="12" max="12" width="6.28515625" style="30" customWidth="1"/>
    <col min="13" max="13" width="6.85546875" style="30" customWidth="1"/>
    <col min="14" max="14" width="7" style="6" customWidth="1"/>
    <col min="15" max="15" width="5.7109375" style="6" customWidth="1"/>
    <col min="16" max="16" width="6.7109375" customWidth="1"/>
    <col min="17" max="18" width="5.85546875" customWidth="1"/>
    <col min="19" max="21" width="6.140625" customWidth="1"/>
    <col min="22" max="23" width="6" customWidth="1"/>
    <col min="24" max="25" width="5.85546875" customWidth="1"/>
    <col min="26" max="27" width="6.5703125" customWidth="1"/>
    <col min="28" max="28" width="6" customWidth="1"/>
    <col min="29" max="30" width="5.85546875" customWidth="1"/>
    <col min="31" max="31" width="6.7109375" customWidth="1"/>
    <col min="32" max="33" width="6.140625" customWidth="1"/>
    <col min="34" max="34" width="5.85546875" customWidth="1"/>
    <col min="35" max="35" width="6" customWidth="1"/>
    <col min="36" max="37" width="6.5703125" customWidth="1"/>
  </cols>
  <sheetData>
    <row r="1" spans="2:19" ht="15.75" hidden="1" customHeight="1" thickBot="1" x14ac:dyDescent="0.3"/>
    <row r="2" spans="2:19" ht="15.75" customHeight="1" thickBot="1" x14ac:dyDescent="0.3"/>
    <row r="3" spans="2:19" ht="15.75" thickBot="1" x14ac:dyDescent="0.3">
      <c r="C3" s="4" t="s">
        <v>198</v>
      </c>
    </row>
    <row r="4" spans="2:19" s="1" customFormat="1" x14ac:dyDescent="0.25">
      <c r="B4" s="45"/>
      <c r="C4" s="46"/>
      <c r="L4" s="47"/>
      <c r="M4" s="47"/>
      <c r="N4" s="7"/>
      <c r="O4" s="7"/>
    </row>
    <row r="5" spans="2:19" s="48" customFormat="1" x14ac:dyDescent="0.25">
      <c r="B5" s="49"/>
      <c r="C5" s="50" t="s">
        <v>186</v>
      </c>
      <c r="L5" s="51"/>
      <c r="M5" s="51"/>
      <c r="N5" s="52"/>
      <c r="O5" s="52"/>
    </row>
    <row r="6" spans="2:19" s="48" customFormat="1" x14ac:dyDescent="0.25">
      <c r="B6" s="49"/>
      <c r="C6" s="50"/>
      <c r="L6" s="51"/>
      <c r="M6" s="51"/>
      <c r="N6" s="52"/>
      <c r="O6" s="52"/>
    </row>
    <row r="7" spans="2:19" s="165" customFormat="1" ht="15.75" thickBot="1" x14ac:dyDescent="0.3">
      <c r="B7" s="166"/>
      <c r="C7" s="167" t="s">
        <v>202</v>
      </c>
      <c r="L7" s="168"/>
      <c r="M7" s="168"/>
      <c r="N7" s="169"/>
      <c r="O7" s="169"/>
    </row>
    <row r="8" spans="2:19" ht="15.75" thickBot="1" x14ac:dyDescent="0.3">
      <c r="N8" s="607" t="s">
        <v>247</v>
      </c>
      <c r="O8" s="599"/>
      <c r="P8" s="607" t="s">
        <v>238</v>
      </c>
      <c r="Q8" s="606"/>
      <c r="R8" s="607" t="s">
        <v>237</v>
      </c>
      <c r="S8" s="606"/>
    </row>
    <row r="9" spans="2:19" ht="23.25" thickBot="1" x14ac:dyDescent="0.3">
      <c r="B9" s="136" t="s">
        <v>3</v>
      </c>
      <c r="C9" s="589" t="s">
        <v>183</v>
      </c>
      <c r="D9" s="590"/>
      <c r="E9" s="590"/>
      <c r="F9" s="590"/>
      <c r="G9" s="590"/>
      <c r="H9" s="591"/>
      <c r="I9" s="160"/>
      <c r="J9" s="160"/>
      <c r="K9" s="138" t="s">
        <v>14</v>
      </c>
      <c r="L9" s="139" t="s">
        <v>16</v>
      </c>
      <c r="M9" s="71"/>
      <c r="N9" s="250" t="s">
        <v>226</v>
      </c>
      <c r="O9" s="251" t="s">
        <v>225</v>
      </c>
      <c r="P9" s="250" t="s">
        <v>226</v>
      </c>
      <c r="Q9" s="251" t="s">
        <v>225</v>
      </c>
      <c r="R9" s="250" t="s">
        <v>226</v>
      </c>
      <c r="S9" s="251" t="s">
        <v>225</v>
      </c>
    </row>
    <row r="10" spans="2:19" s="12" customFormat="1" ht="11.25" x14ac:dyDescent="0.2">
      <c r="B10" s="164" t="s">
        <v>15</v>
      </c>
      <c r="C10" s="158"/>
      <c r="D10" s="158"/>
      <c r="E10" s="159"/>
      <c r="F10" s="159"/>
      <c r="G10" s="159"/>
      <c r="H10" s="159"/>
      <c r="I10" s="159"/>
      <c r="J10" s="161"/>
      <c r="K10" s="162" t="s">
        <v>32</v>
      </c>
      <c r="L10" s="163"/>
      <c r="M10" s="72"/>
      <c r="N10" s="220"/>
      <c r="O10" s="221"/>
      <c r="P10" s="220"/>
      <c r="Q10" s="221"/>
      <c r="R10" s="220"/>
      <c r="S10" s="221"/>
    </row>
    <row r="11" spans="2:19" s="37" customFormat="1" ht="11.25" customHeight="1" x14ac:dyDescent="0.25">
      <c r="B11" s="592" t="s">
        <v>182</v>
      </c>
      <c r="C11" s="593"/>
      <c r="D11" s="593"/>
      <c r="E11" s="593"/>
      <c r="F11" s="593"/>
      <c r="G11" s="593"/>
      <c r="H11" s="593"/>
      <c r="I11" s="593"/>
      <c r="J11" s="593"/>
      <c r="K11" s="593"/>
      <c r="L11" s="594"/>
      <c r="M11" s="98"/>
      <c r="N11" s="210"/>
      <c r="O11" s="211"/>
      <c r="P11" s="210"/>
      <c r="Q11" s="211"/>
      <c r="R11" s="210"/>
      <c r="S11" s="211"/>
    </row>
    <row r="12" spans="2:19" s="10" customFormat="1" ht="31.5" customHeight="1" x14ac:dyDescent="0.25">
      <c r="B12" s="33" t="s">
        <v>83</v>
      </c>
      <c r="C12" s="316" t="s">
        <v>82</v>
      </c>
      <c r="D12" s="18"/>
      <c r="E12" s="595" t="s">
        <v>84</v>
      </c>
      <c r="F12" s="595"/>
      <c r="G12" s="595"/>
      <c r="H12" s="595"/>
      <c r="I12" s="595"/>
      <c r="J12" s="595"/>
      <c r="K12" s="313">
        <v>27</v>
      </c>
      <c r="L12" s="44" t="s">
        <v>8</v>
      </c>
      <c r="M12" s="73"/>
      <c r="N12" s="212"/>
      <c r="O12" s="213"/>
      <c r="P12" s="212"/>
      <c r="Q12" s="213"/>
      <c r="R12" s="212"/>
      <c r="S12" s="213"/>
    </row>
    <row r="13" spans="2:19" s="10" customFormat="1" ht="30" customHeight="1" x14ac:dyDescent="0.25">
      <c r="B13" s="33" t="s">
        <v>188</v>
      </c>
      <c r="C13" s="316" t="s">
        <v>187</v>
      </c>
      <c r="D13" s="18"/>
      <c r="E13" s="596" t="s">
        <v>84</v>
      </c>
      <c r="F13" s="597"/>
      <c r="G13" s="597"/>
      <c r="H13" s="597"/>
      <c r="I13" s="597"/>
      <c r="J13" s="598"/>
      <c r="K13" s="313">
        <v>8</v>
      </c>
      <c r="L13" s="44" t="s">
        <v>12</v>
      </c>
      <c r="M13" s="73"/>
      <c r="N13" s="212"/>
      <c r="O13" s="213"/>
      <c r="P13" s="212"/>
      <c r="Q13" s="213"/>
      <c r="R13" s="212"/>
      <c r="S13" s="213"/>
    </row>
    <row r="14" spans="2:19" s="199" customFormat="1" ht="20.25" customHeight="1" thickBot="1" x14ac:dyDescent="0.3">
      <c r="B14" s="193"/>
      <c r="C14" s="587" t="s">
        <v>220</v>
      </c>
      <c r="D14" s="588"/>
      <c r="E14" s="588"/>
      <c r="F14" s="588"/>
      <c r="G14" s="588"/>
      <c r="H14" s="588"/>
      <c r="I14" s="194"/>
      <c r="J14" s="195"/>
      <c r="K14" s="196"/>
      <c r="L14" s="197"/>
      <c r="M14" s="198"/>
      <c r="N14" s="222"/>
      <c r="O14" s="223"/>
      <c r="P14" s="222"/>
      <c r="Q14" s="223"/>
      <c r="R14" s="222"/>
      <c r="S14" s="223"/>
    </row>
    <row r="15" spans="2:19" s="10" customFormat="1" ht="20.25" customHeight="1" x14ac:dyDescent="0.25">
      <c r="B15" s="33" t="s">
        <v>189</v>
      </c>
      <c r="C15" s="316" t="s">
        <v>201</v>
      </c>
      <c r="D15" s="21"/>
      <c r="E15" s="584" t="s">
        <v>85</v>
      </c>
      <c r="F15" s="584"/>
      <c r="G15" s="584"/>
      <c r="H15" s="584"/>
      <c r="I15" s="584"/>
      <c r="J15" s="584"/>
      <c r="K15" s="313">
        <v>13</v>
      </c>
      <c r="L15" s="44" t="s">
        <v>12</v>
      </c>
      <c r="M15" s="73"/>
      <c r="N15" s="228">
        <v>0</v>
      </c>
      <c r="O15" s="229">
        <v>0</v>
      </c>
      <c r="P15" s="228">
        <v>0</v>
      </c>
      <c r="Q15" s="229">
        <v>0</v>
      </c>
      <c r="R15" s="228">
        <v>0</v>
      </c>
      <c r="S15" s="229">
        <v>0</v>
      </c>
    </row>
    <row r="16" spans="2:19" s="10" customFormat="1" ht="16.5" customHeight="1" x14ac:dyDescent="0.25">
      <c r="B16" s="33" t="s">
        <v>86</v>
      </c>
      <c r="C16" s="316" t="s">
        <v>87</v>
      </c>
      <c r="D16" s="93"/>
      <c r="E16" s="603" t="s">
        <v>26</v>
      </c>
      <c r="F16" s="603"/>
      <c r="G16" s="603"/>
      <c r="H16" s="603"/>
      <c r="I16" s="603"/>
      <c r="J16" s="603"/>
      <c r="K16" s="313">
        <v>5.9999999999999929</v>
      </c>
      <c r="L16" s="44" t="s">
        <v>10</v>
      </c>
      <c r="M16" s="73"/>
      <c r="N16" s="228">
        <v>0</v>
      </c>
      <c r="O16" s="231">
        <v>0</v>
      </c>
      <c r="P16" s="230">
        <v>0</v>
      </c>
      <c r="Q16" s="231">
        <v>0</v>
      </c>
      <c r="R16" s="230">
        <v>0</v>
      </c>
      <c r="S16" s="231">
        <v>0</v>
      </c>
    </row>
    <row r="17" spans="2:22" s="10" customFormat="1" ht="26.25" customHeight="1" x14ac:dyDescent="0.25">
      <c r="B17" s="33" t="s">
        <v>90</v>
      </c>
      <c r="C17" s="316" t="s">
        <v>89</v>
      </c>
      <c r="D17" s="92"/>
      <c r="E17" s="603" t="s">
        <v>236</v>
      </c>
      <c r="F17" s="603"/>
      <c r="G17" s="603"/>
      <c r="H17" s="603"/>
      <c r="I17" s="603"/>
      <c r="J17" s="603"/>
      <c r="K17" s="313">
        <v>64</v>
      </c>
      <c r="L17" s="44" t="s">
        <v>91</v>
      </c>
      <c r="M17" s="185"/>
      <c r="N17" s="232">
        <v>37</v>
      </c>
      <c r="O17" s="231">
        <v>0</v>
      </c>
      <c r="P17" s="232">
        <v>37</v>
      </c>
      <c r="Q17" s="231">
        <v>0</v>
      </c>
      <c r="R17" s="232">
        <v>30</v>
      </c>
      <c r="S17" s="231">
        <v>0</v>
      </c>
    </row>
    <row r="18" spans="2:22" s="10" customFormat="1" ht="30" customHeight="1" x14ac:dyDescent="0.25">
      <c r="B18" s="33" t="s">
        <v>93</v>
      </c>
      <c r="C18" s="316" t="s">
        <v>94</v>
      </c>
      <c r="D18" s="93"/>
      <c r="E18" s="603" t="s">
        <v>26</v>
      </c>
      <c r="F18" s="603"/>
      <c r="G18" s="603"/>
      <c r="H18" s="603"/>
      <c r="I18" s="603"/>
      <c r="J18" s="603"/>
      <c r="K18" s="313">
        <v>20</v>
      </c>
      <c r="L18" s="44" t="s">
        <v>10</v>
      </c>
      <c r="M18" s="73"/>
      <c r="N18" s="228">
        <v>0</v>
      </c>
      <c r="O18" s="233">
        <v>0</v>
      </c>
      <c r="P18" s="230">
        <v>0</v>
      </c>
      <c r="Q18" s="233">
        <v>0</v>
      </c>
      <c r="R18" s="230">
        <v>0</v>
      </c>
      <c r="S18" s="233">
        <v>0</v>
      </c>
    </row>
    <row r="19" spans="2:22" s="10" customFormat="1" ht="26.25" customHeight="1" x14ac:dyDescent="0.25">
      <c r="B19" s="33" t="s">
        <v>95</v>
      </c>
      <c r="C19" s="316" t="s">
        <v>96</v>
      </c>
      <c r="D19" s="92"/>
      <c r="E19" s="578" t="s">
        <v>239</v>
      </c>
      <c r="F19" s="578"/>
      <c r="G19" s="578"/>
      <c r="H19" s="578"/>
      <c r="I19" s="578"/>
      <c r="J19" s="578"/>
      <c r="K19" s="313">
        <v>228</v>
      </c>
      <c r="L19" s="44" t="s">
        <v>91</v>
      </c>
      <c r="M19" s="73"/>
      <c r="N19" s="228">
        <v>20</v>
      </c>
      <c r="O19" s="233">
        <v>0</v>
      </c>
      <c r="P19" s="230">
        <v>11</v>
      </c>
      <c r="Q19" s="233">
        <v>0</v>
      </c>
      <c r="R19" s="230">
        <v>0</v>
      </c>
      <c r="S19" s="233">
        <v>0</v>
      </c>
    </row>
    <row r="20" spans="2:22" s="10" customFormat="1" ht="11.25" customHeight="1" x14ac:dyDescent="0.25">
      <c r="B20" s="33" t="s">
        <v>98</v>
      </c>
      <c r="C20" s="316" t="s">
        <v>97</v>
      </c>
      <c r="D20" s="93"/>
      <c r="E20" s="603" t="s">
        <v>26</v>
      </c>
      <c r="F20" s="603"/>
      <c r="G20" s="603"/>
      <c r="H20" s="603"/>
      <c r="I20" s="603"/>
      <c r="J20" s="603"/>
      <c r="K20" s="313">
        <v>5.9999999999999432</v>
      </c>
      <c r="L20" s="44" t="s">
        <v>10</v>
      </c>
      <c r="M20" s="73"/>
      <c r="N20" s="232">
        <v>0</v>
      </c>
      <c r="O20" s="233">
        <v>0</v>
      </c>
      <c r="P20" s="230">
        <v>0</v>
      </c>
      <c r="Q20" s="233">
        <v>0</v>
      </c>
      <c r="R20" s="230">
        <v>0</v>
      </c>
      <c r="S20" s="233">
        <v>0</v>
      </c>
    </row>
    <row r="21" spans="2:22" s="10" customFormat="1" ht="23.25" customHeight="1" x14ac:dyDescent="0.25">
      <c r="B21" s="33" t="s">
        <v>100</v>
      </c>
      <c r="C21" s="316" t="s">
        <v>99</v>
      </c>
      <c r="D21" s="93"/>
      <c r="E21" s="603" t="s">
        <v>26</v>
      </c>
      <c r="F21" s="603"/>
      <c r="G21" s="603"/>
      <c r="H21" s="603"/>
      <c r="I21" s="603"/>
      <c r="J21" s="603"/>
      <c r="K21" s="313">
        <v>234.00000000000006</v>
      </c>
      <c r="L21" s="44" t="s">
        <v>10</v>
      </c>
      <c r="M21" s="73"/>
      <c r="N21" s="228">
        <v>0</v>
      </c>
      <c r="O21" s="233">
        <v>0</v>
      </c>
      <c r="P21" s="230">
        <v>0</v>
      </c>
      <c r="Q21" s="233">
        <v>0</v>
      </c>
      <c r="R21" s="230">
        <v>0</v>
      </c>
      <c r="S21" s="233">
        <v>0</v>
      </c>
    </row>
    <row r="22" spans="2:22" s="10" customFormat="1" ht="17.25" customHeight="1" x14ac:dyDescent="0.25">
      <c r="B22" s="33" t="s">
        <v>102</v>
      </c>
      <c r="C22" s="316" t="s">
        <v>101</v>
      </c>
      <c r="D22" s="93"/>
      <c r="E22" s="603" t="s">
        <v>26</v>
      </c>
      <c r="F22" s="603"/>
      <c r="G22" s="603"/>
      <c r="H22" s="603"/>
      <c r="I22" s="603"/>
      <c r="J22" s="603"/>
      <c r="K22" s="313">
        <v>6</v>
      </c>
      <c r="L22" s="44" t="s">
        <v>10</v>
      </c>
      <c r="M22" s="73"/>
      <c r="N22" s="228">
        <v>0</v>
      </c>
      <c r="O22" s="233">
        <v>0</v>
      </c>
      <c r="P22" s="230">
        <v>0</v>
      </c>
      <c r="Q22" s="233">
        <v>0</v>
      </c>
      <c r="R22" s="230">
        <v>0</v>
      </c>
      <c r="S22" s="233">
        <v>0</v>
      </c>
    </row>
    <row r="23" spans="2:22" s="10" customFormat="1" ht="27.75" customHeight="1" x14ac:dyDescent="0.25">
      <c r="B23" s="33" t="s">
        <v>104</v>
      </c>
      <c r="C23" s="315" t="s">
        <v>103</v>
      </c>
      <c r="D23" s="93"/>
      <c r="E23" s="603" t="s">
        <v>105</v>
      </c>
      <c r="F23" s="603"/>
      <c r="G23" s="603"/>
      <c r="H23" s="603"/>
      <c r="I23" s="603"/>
      <c r="J23" s="603"/>
      <c r="K23" s="313">
        <v>48</v>
      </c>
      <c r="L23" s="44" t="s">
        <v>10</v>
      </c>
      <c r="M23" s="73"/>
      <c r="N23" s="228">
        <v>0</v>
      </c>
      <c r="O23" s="233">
        <v>0</v>
      </c>
      <c r="P23" s="230">
        <v>0</v>
      </c>
      <c r="Q23" s="233">
        <v>0</v>
      </c>
      <c r="R23" s="230">
        <v>0</v>
      </c>
      <c r="S23" s="233">
        <v>0</v>
      </c>
    </row>
    <row r="24" spans="2:22" s="10" customFormat="1" ht="9.75" customHeight="1" x14ac:dyDescent="0.25">
      <c r="B24" s="33" t="s">
        <v>106</v>
      </c>
      <c r="C24" s="313" t="s">
        <v>101</v>
      </c>
      <c r="D24" s="93"/>
      <c r="E24" s="603" t="s">
        <v>26</v>
      </c>
      <c r="F24" s="603"/>
      <c r="G24" s="603"/>
      <c r="H24" s="603"/>
      <c r="I24" s="603"/>
      <c r="J24" s="603"/>
      <c r="K24" s="313">
        <v>6</v>
      </c>
      <c r="L24" s="44" t="s">
        <v>10</v>
      </c>
      <c r="M24" s="73"/>
      <c r="N24" s="228">
        <v>0</v>
      </c>
      <c r="O24" s="233">
        <v>0</v>
      </c>
      <c r="P24" s="230">
        <v>0</v>
      </c>
      <c r="Q24" s="233">
        <v>0</v>
      </c>
      <c r="R24" s="230">
        <v>0</v>
      </c>
      <c r="S24" s="233">
        <v>0</v>
      </c>
    </row>
    <row r="25" spans="2:22" s="10" customFormat="1" ht="29.25" customHeight="1" x14ac:dyDescent="0.25">
      <c r="B25" s="32" t="s">
        <v>108</v>
      </c>
      <c r="C25" s="316" t="s">
        <v>107</v>
      </c>
      <c r="D25" s="93"/>
      <c r="E25" s="603" t="s">
        <v>26</v>
      </c>
      <c r="F25" s="603"/>
      <c r="G25" s="603"/>
      <c r="H25" s="603"/>
      <c r="I25" s="603"/>
      <c r="J25" s="603"/>
      <c r="K25" s="131">
        <v>49</v>
      </c>
      <c r="L25" s="44" t="s">
        <v>10</v>
      </c>
      <c r="M25" s="73"/>
      <c r="N25" s="228">
        <v>0</v>
      </c>
      <c r="O25" s="233">
        <v>0</v>
      </c>
      <c r="P25" s="230">
        <v>0</v>
      </c>
      <c r="Q25" s="233">
        <v>0</v>
      </c>
      <c r="R25" s="230">
        <v>0</v>
      </c>
      <c r="S25" s="233">
        <v>0</v>
      </c>
    </row>
    <row r="26" spans="2:22" s="10" customFormat="1" ht="15" customHeight="1" x14ac:dyDescent="0.25">
      <c r="B26" s="33" t="s">
        <v>109</v>
      </c>
      <c r="C26" s="313" t="s">
        <v>110</v>
      </c>
      <c r="D26" s="93"/>
      <c r="E26" s="578" t="s">
        <v>26</v>
      </c>
      <c r="F26" s="578"/>
      <c r="G26" s="578"/>
      <c r="H26" s="578"/>
      <c r="I26" s="578"/>
      <c r="J26" s="578"/>
      <c r="K26" s="313">
        <v>6</v>
      </c>
      <c r="L26" s="44" t="s">
        <v>10</v>
      </c>
      <c r="M26" s="73"/>
      <c r="N26" s="228">
        <v>0</v>
      </c>
      <c r="O26" s="233">
        <v>0</v>
      </c>
      <c r="P26" s="230">
        <v>0</v>
      </c>
      <c r="Q26" s="233">
        <v>0</v>
      </c>
      <c r="R26" s="230">
        <v>0</v>
      </c>
      <c r="S26" s="233">
        <v>0</v>
      </c>
    </row>
    <row r="27" spans="2:22" s="10" customFormat="1" ht="24.75" customHeight="1" x14ac:dyDescent="0.25">
      <c r="B27" s="33" t="s">
        <v>111</v>
      </c>
      <c r="C27" s="316" t="s">
        <v>178</v>
      </c>
      <c r="D27" s="96"/>
      <c r="E27" s="578" t="s">
        <v>26</v>
      </c>
      <c r="F27" s="578"/>
      <c r="G27" s="578"/>
      <c r="H27" s="578"/>
      <c r="I27" s="578"/>
      <c r="J27" s="578"/>
      <c r="K27" s="313">
        <v>19</v>
      </c>
      <c r="L27" s="44" t="s">
        <v>10</v>
      </c>
      <c r="M27" s="73"/>
      <c r="N27" s="228">
        <v>0</v>
      </c>
      <c r="O27" s="233">
        <v>0</v>
      </c>
      <c r="P27" s="230">
        <v>0</v>
      </c>
      <c r="Q27" s="233">
        <v>0</v>
      </c>
      <c r="R27" s="230">
        <v>0</v>
      </c>
      <c r="S27" s="233">
        <v>0</v>
      </c>
    </row>
    <row r="28" spans="2:22" s="10" customFormat="1" ht="31.5" customHeight="1" thickBot="1" x14ac:dyDescent="0.3">
      <c r="B28" s="33" t="s">
        <v>112</v>
      </c>
      <c r="C28" s="316" t="s">
        <v>179</v>
      </c>
      <c r="D28" s="93"/>
      <c r="E28" s="578" t="s">
        <v>113</v>
      </c>
      <c r="F28" s="578"/>
      <c r="G28" s="578"/>
      <c r="H28" s="578"/>
      <c r="I28" s="578"/>
      <c r="J28" s="578"/>
      <c r="K28" s="313">
        <v>133</v>
      </c>
      <c r="L28" s="44" t="s">
        <v>10</v>
      </c>
      <c r="M28" s="73"/>
      <c r="N28" s="308">
        <v>0</v>
      </c>
      <c r="O28" s="235">
        <v>0</v>
      </c>
      <c r="P28" s="234">
        <v>0</v>
      </c>
      <c r="Q28" s="235">
        <v>0</v>
      </c>
      <c r="R28" s="234">
        <v>0</v>
      </c>
      <c r="S28" s="235">
        <v>0</v>
      </c>
    </row>
    <row r="29" spans="2:22" s="10" customFormat="1" ht="16.5" customHeight="1" thickBot="1" x14ac:dyDescent="0.3">
      <c r="B29" s="224"/>
      <c r="C29" s="225"/>
      <c r="D29" s="226"/>
      <c r="E29" s="312"/>
      <c r="F29" s="312"/>
      <c r="G29" s="312"/>
      <c r="H29" s="312"/>
      <c r="I29" s="312"/>
      <c r="J29" s="312"/>
      <c r="K29" s="312"/>
      <c r="L29" s="227"/>
      <c r="M29" s="73"/>
      <c r="N29" s="242">
        <f>SUM(N15:N28)</f>
        <v>57</v>
      </c>
      <c r="O29" s="237">
        <f>SUM(O14:O27)</f>
        <v>0</v>
      </c>
      <c r="P29" s="236">
        <v>48</v>
      </c>
      <c r="Q29" s="237">
        <v>0</v>
      </c>
      <c r="R29" s="236">
        <f>SUM(R14:R27)</f>
        <v>30</v>
      </c>
      <c r="S29" s="237">
        <f>SUM(S14:S27)</f>
        <v>0</v>
      </c>
    </row>
    <row r="30" spans="2:22" s="37" customFormat="1" ht="11.25" customHeight="1" thickBot="1" x14ac:dyDescent="0.3">
      <c r="B30" s="558" t="s">
        <v>160</v>
      </c>
      <c r="C30" s="559"/>
      <c r="D30" s="559"/>
      <c r="E30" s="559"/>
      <c r="F30" s="559"/>
      <c r="G30" s="559"/>
      <c r="H30" s="559"/>
      <c r="I30" s="559"/>
      <c r="J30" s="559"/>
      <c r="K30" s="559"/>
      <c r="L30" s="560"/>
      <c r="M30" s="98"/>
      <c r="N30" s="236"/>
      <c r="O30" s="237"/>
      <c r="P30" s="236"/>
      <c r="Q30" s="237"/>
      <c r="R30" s="236"/>
      <c r="S30" s="237"/>
    </row>
    <row r="31" spans="2:22" s="9" customFormat="1" ht="18.75" customHeight="1" x14ac:dyDescent="0.25">
      <c r="B31" s="33" t="s">
        <v>114</v>
      </c>
      <c r="C31" s="316" t="s">
        <v>204</v>
      </c>
      <c r="D31" s="93"/>
      <c r="E31" s="578" t="s">
        <v>26</v>
      </c>
      <c r="F31" s="578"/>
      <c r="G31" s="578"/>
      <c r="H31" s="578"/>
      <c r="I31" s="578"/>
      <c r="J31" s="578"/>
      <c r="K31" s="313">
        <v>198</v>
      </c>
      <c r="L31" s="44" t="s">
        <v>10</v>
      </c>
      <c r="M31" s="73"/>
      <c r="N31" s="228">
        <v>0</v>
      </c>
      <c r="O31" s="229">
        <v>0</v>
      </c>
      <c r="P31" s="228">
        <v>0</v>
      </c>
      <c r="Q31" s="229">
        <v>0</v>
      </c>
      <c r="R31" s="228">
        <v>0</v>
      </c>
      <c r="S31" s="229">
        <v>0</v>
      </c>
      <c r="T31" s="10"/>
      <c r="U31" s="10"/>
      <c r="V31" s="10"/>
    </row>
    <row r="32" spans="2:22" s="9" customFormat="1" ht="15" customHeight="1" x14ac:dyDescent="0.25">
      <c r="B32" s="32" t="s">
        <v>116</v>
      </c>
      <c r="C32" s="313" t="s">
        <v>115</v>
      </c>
      <c r="D32" s="93"/>
      <c r="E32" s="578" t="s">
        <v>26</v>
      </c>
      <c r="F32" s="578"/>
      <c r="G32" s="578"/>
      <c r="H32" s="578"/>
      <c r="I32" s="578"/>
      <c r="J32" s="578"/>
      <c r="K32" s="313">
        <v>10</v>
      </c>
      <c r="L32" s="44" t="s">
        <v>10</v>
      </c>
      <c r="M32" s="73"/>
      <c r="N32" s="230">
        <v>0</v>
      </c>
      <c r="O32" s="233">
        <v>0</v>
      </c>
      <c r="P32" s="230">
        <v>0</v>
      </c>
      <c r="Q32" s="233">
        <v>0</v>
      </c>
      <c r="R32" s="230">
        <v>0</v>
      </c>
      <c r="S32" s="233">
        <v>0</v>
      </c>
      <c r="T32" s="10"/>
      <c r="U32" s="10"/>
      <c r="V32" s="10"/>
    </row>
    <row r="33" spans="2:28" s="9" customFormat="1" ht="15" customHeight="1" x14ac:dyDescent="0.25">
      <c r="B33" s="32" t="s">
        <v>117</v>
      </c>
      <c r="C33" s="313" t="s">
        <v>118</v>
      </c>
      <c r="D33" s="93"/>
      <c r="E33" s="578" t="s">
        <v>26</v>
      </c>
      <c r="F33" s="578"/>
      <c r="G33" s="578"/>
      <c r="H33" s="578"/>
      <c r="I33" s="578"/>
      <c r="J33" s="578"/>
      <c r="K33" s="313">
        <v>6</v>
      </c>
      <c r="L33" s="44" t="s">
        <v>10</v>
      </c>
      <c r="M33" s="73"/>
      <c r="N33" s="230">
        <v>0</v>
      </c>
      <c r="O33" s="233">
        <v>0</v>
      </c>
      <c r="P33" s="230">
        <v>0</v>
      </c>
      <c r="Q33" s="233">
        <v>0</v>
      </c>
      <c r="R33" s="230">
        <v>0</v>
      </c>
      <c r="S33" s="233">
        <v>0</v>
      </c>
      <c r="T33" s="10"/>
      <c r="U33" s="10"/>
      <c r="V33" s="10"/>
    </row>
    <row r="34" spans="2:28" s="9" customFormat="1" ht="27" customHeight="1" x14ac:dyDescent="0.25">
      <c r="B34" s="32" t="s">
        <v>120</v>
      </c>
      <c r="C34" s="316" t="s">
        <v>119</v>
      </c>
      <c r="D34" s="92"/>
      <c r="E34" s="578" t="s">
        <v>241</v>
      </c>
      <c r="F34" s="578"/>
      <c r="G34" s="578"/>
      <c r="H34" s="578"/>
      <c r="I34" s="578"/>
      <c r="J34" s="578"/>
      <c r="K34" s="313">
        <v>152</v>
      </c>
      <c r="L34" s="44" t="s">
        <v>91</v>
      </c>
      <c r="M34" s="73"/>
      <c r="N34" s="232">
        <v>72</v>
      </c>
      <c r="O34" s="239">
        <v>0</v>
      </c>
      <c r="P34" s="232">
        <v>72</v>
      </c>
      <c r="Q34" s="239">
        <v>0</v>
      </c>
      <c r="R34" s="232">
        <v>68</v>
      </c>
      <c r="S34" s="239">
        <v>0</v>
      </c>
      <c r="T34" s="10"/>
      <c r="U34" s="10"/>
      <c r="V34" s="10"/>
    </row>
    <row r="35" spans="2:28" s="9" customFormat="1" ht="16.5" customHeight="1" x14ac:dyDescent="0.25">
      <c r="B35" s="32" t="s">
        <v>121</v>
      </c>
      <c r="C35" s="313" t="s">
        <v>122</v>
      </c>
      <c r="D35" s="96"/>
      <c r="E35" s="578" t="s">
        <v>26</v>
      </c>
      <c r="F35" s="578"/>
      <c r="G35" s="578"/>
      <c r="H35" s="578"/>
      <c r="I35" s="578"/>
      <c r="J35" s="578"/>
      <c r="K35" s="313">
        <v>6</v>
      </c>
      <c r="L35" s="44" t="s">
        <v>10</v>
      </c>
      <c r="M35" s="73"/>
      <c r="N35" s="232">
        <v>0</v>
      </c>
      <c r="O35" s="239">
        <v>0</v>
      </c>
      <c r="P35" s="232">
        <v>0</v>
      </c>
      <c r="Q35" s="239">
        <v>0</v>
      </c>
      <c r="R35" s="232">
        <v>0</v>
      </c>
      <c r="S35" s="239">
        <v>0</v>
      </c>
      <c r="T35" s="10"/>
      <c r="U35" s="10"/>
      <c r="V35" s="10"/>
    </row>
    <row r="36" spans="2:28" s="9" customFormat="1" ht="24.75" customHeight="1" x14ac:dyDescent="0.25">
      <c r="B36" s="32" t="s">
        <v>123</v>
      </c>
      <c r="C36" s="316" t="s">
        <v>124</v>
      </c>
      <c r="D36" s="92"/>
      <c r="E36" s="578" t="s">
        <v>242</v>
      </c>
      <c r="F36" s="578"/>
      <c r="G36" s="578"/>
      <c r="H36" s="578"/>
      <c r="I36" s="578"/>
      <c r="J36" s="578"/>
      <c r="K36" s="313">
        <v>118</v>
      </c>
      <c r="L36" s="44" t="s">
        <v>91</v>
      </c>
      <c r="M36" s="73"/>
      <c r="N36" s="232">
        <v>40</v>
      </c>
      <c r="O36" s="239">
        <v>0</v>
      </c>
      <c r="P36" s="232">
        <v>40</v>
      </c>
      <c r="Q36" s="239">
        <v>0</v>
      </c>
      <c r="R36" s="232">
        <v>40</v>
      </c>
      <c r="S36" s="239">
        <v>0</v>
      </c>
      <c r="T36" s="10"/>
      <c r="U36" s="10"/>
      <c r="V36" s="10"/>
    </row>
    <row r="37" spans="2:28" s="9" customFormat="1" ht="15" customHeight="1" x14ac:dyDescent="0.25">
      <c r="B37" s="32" t="s">
        <v>125</v>
      </c>
      <c r="C37" s="313" t="s">
        <v>126</v>
      </c>
      <c r="D37" s="93"/>
      <c r="E37" s="578" t="s">
        <v>26</v>
      </c>
      <c r="F37" s="578"/>
      <c r="G37" s="578"/>
      <c r="H37" s="578"/>
      <c r="I37" s="578"/>
      <c r="J37" s="578"/>
      <c r="K37" s="313">
        <v>6</v>
      </c>
      <c r="L37" s="44" t="s">
        <v>10</v>
      </c>
      <c r="M37" s="73"/>
      <c r="N37" s="232">
        <v>0</v>
      </c>
      <c r="O37" s="239">
        <v>0</v>
      </c>
      <c r="P37" s="232">
        <v>0</v>
      </c>
      <c r="Q37" s="239">
        <v>0</v>
      </c>
      <c r="R37" s="232">
        <v>0</v>
      </c>
      <c r="S37" s="239">
        <v>0</v>
      </c>
      <c r="T37" s="10"/>
      <c r="U37" s="10"/>
      <c r="V37" s="10"/>
    </row>
    <row r="38" spans="2:28" s="9" customFormat="1" ht="26.25" customHeight="1" x14ac:dyDescent="0.25">
      <c r="B38" s="32" t="s">
        <v>127</v>
      </c>
      <c r="C38" s="316" t="s">
        <v>128</v>
      </c>
      <c r="D38" s="92"/>
      <c r="E38" s="578" t="s">
        <v>243</v>
      </c>
      <c r="F38" s="578"/>
      <c r="G38" s="578"/>
      <c r="H38" s="578"/>
      <c r="I38" s="578"/>
      <c r="J38" s="578"/>
      <c r="K38" s="313">
        <v>155</v>
      </c>
      <c r="L38" s="44" t="s">
        <v>91</v>
      </c>
      <c r="M38" s="73"/>
      <c r="N38" s="232">
        <v>89</v>
      </c>
      <c r="O38" s="239">
        <v>0</v>
      </c>
      <c r="P38" s="232">
        <v>89</v>
      </c>
      <c r="Q38" s="239">
        <v>0</v>
      </c>
      <c r="R38" s="232">
        <v>84</v>
      </c>
      <c r="S38" s="239">
        <v>0</v>
      </c>
      <c r="T38" s="10"/>
      <c r="U38" s="10"/>
      <c r="V38" s="10"/>
    </row>
    <row r="39" spans="2:28" s="9" customFormat="1" ht="15.75" customHeight="1" x14ac:dyDescent="0.25">
      <c r="B39" s="32" t="s">
        <v>129</v>
      </c>
      <c r="C39" s="316" t="s">
        <v>130</v>
      </c>
      <c r="D39" s="92"/>
      <c r="E39" s="578" t="s">
        <v>244</v>
      </c>
      <c r="F39" s="578"/>
      <c r="G39" s="578"/>
      <c r="H39" s="578"/>
      <c r="I39" s="578"/>
      <c r="J39" s="578"/>
      <c r="K39" s="313">
        <v>6</v>
      </c>
      <c r="L39" s="44" t="s">
        <v>10</v>
      </c>
      <c r="M39" s="73"/>
      <c r="N39" s="232">
        <v>1</v>
      </c>
      <c r="O39" s="239">
        <v>0</v>
      </c>
      <c r="P39" s="232">
        <v>1</v>
      </c>
      <c r="Q39" s="239">
        <v>0</v>
      </c>
      <c r="R39" s="232">
        <v>0</v>
      </c>
      <c r="S39" s="239">
        <v>0</v>
      </c>
      <c r="T39" s="10"/>
      <c r="U39" s="10"/>
      <c r="V39" s="10"/>
    </row>
    <row r="40" spans="2:28" s="9" customFormat="1" ht="26.25" customHeight="1" x14ac:dyDescent="0.25">
      <c r="B40" s="32" t="s">
        <v>131</v>
      </c>
      <c r="C40" s="316" t="s">
        <v>132</v>
      </c>
      <c r="D40" s="92"/>
      <c r="E40" s="578" t="s">
        <v>234</v>
      </c>
      <c r="F40" s="578"/>
      <c r="G40" s="578"/>
      <c r="H40" s="578"/>
      <c r="I40" s="578"/>
      <c r="J40" s="578"/>
      <c r="K40" s="313">
        <v>239</v>
      </c>
      <c r="L40" s="44" t="s">
        <v>91</v>
      </c>
      <c r="M40" s="73"/>
      <c r="N40" s="232">
        <v>62</v>
      </c>
      <c r="O40" s="239">
        <v>0</v>
      </c>
      <c r="P40" s="232">
        <v>62</v>
      </c>
      <c r="Q40" s="239">
        <v>0</v>
      </c>
      <c r="R40" s="232">
        <v>62</v>
      </c>
      <c r="S40" s="239">
        <v>0</v>
      </c>
      <c r="T40" s="10"/>
      <c r="U40" s="10"/>
      <c r="V40" s="10"/>
    </row>
    <row r="41" spans="2:28" s="9" customFormat="1" ht="15" customHeight="1" x14ac:dyDescent="0.25">
      <c r="B41" s="32" t="s">
        <v>133</v>
      </c>
      <c r="C41" s="316" t="s">
        <v>134</v>
      </c>
      <c r="D41" s="93"/>
      <c r="E41" s="578" t="s">
        <v>26</v>
      </c>
      <c r="F41" s="578"/>
      <c r="G41" s="578"/>
      <c r="H41" s="578"/>
      <c r="I41" s="578"/>
      <c r="J41" s="578"/>
      <c r="K41" s="313">
        <v>6</v>
      </c>
      <c r="L41" s="44" t="s">
        <v>10</v>
      </c>
      <c r="M41" s="73"/>
      <c r="N41" s="230">
        <v>0</v>
      </c>
      <c r="O41" s="233">
        <v>0</v>
      </c>
      <c r="P41" s="230">
        <v>0</v>
      </c>
      <c r="Q41" s="233">
        <v>0</v>
      </c>
      <c r="R41" s="230">
        <v>0</v>
      </c>
      <c r="S41" s="233">
        <v>0</v>
      </c>
      <c r="T41" s="10"/>
      <c r="U41" s="10"/>
      <c r="V41" s="10"/>
    </row>
    <row r="42" spans="2:28" s="9" customFormat="1" ht="26.25" customHeight="1" x14ac:dyDescent="0.25">
      <c r="B42" s="32" t="s">
        <v>135</v>
      </c>
      <c r="C42" s="316" t="s">
        <v>136</v>
      </c>
      <c r="D42" s="93"/>
      <c r="E42" s="578" t="s">
        <v>26</v>
      </c>
      <c r="F42" s="578"/>
      <c r="G42" s="578"/>
      <c r="H42" s="578"/>
      <c r="I42" s="578"/>
      <c r="J42" s="578"/>
      <c r="K42" s="313">
        <v>173</v>
      </c>
      <c r="L42" s="44" t="s">
        <v>10</v>
      </c>
      <c r="M42" s="73"/>
      <c r="N42" s="230">
        <v>0</v>
      </c>
      <c r="O42" s="233">
        <v>0</v>
      </c>
      <c r="P42" s="230">
        <v>0</v>
      </c>
      <c r="Q42" s="233">
        <v>0</v>
      </c>
      <c r="R42" s="230">
        <v>0</v>
      </c>
      <c r="S42" s="233">
        <v>0</v>
      </c>
      <c r="T42" s="10"/>
      <c r="U42" s="10"/>
      <c r="V42" s="10"/>
    </row>
    <row r="43" spans="2:28" s="9" customFormat="1" ht="17.25" customHeight="1" x14ac:dyDescent="0.25">
      <c r="B43" s="32" t="s">
        <v>137</v>
      </c>
      <c r="C43" s="316" t="s">
        <v>138</v>
      </c>
      <c r="D43" s="93"/>
      <c r="E43" s="578" t="s">
        <v>26</v>
      </c>
      <c r="F43" s="578"/>
      <c r="G43" s="578"/>
      <c r="H43" s="578"/>
      <c r="I43" s="578"/>
      <c r="J43" s="578"/>
      <c r="K43" s="313">
        <v>6</v>
      </c>
      <c r="L43" s="44" t="s">
        <v>10</v>
      </c>
      <c r="M43" s="73"/>
      <c r="N43" s="230">
        <v>0</v>
      </c>
      <c r="O43" s="233">
        <v>0</v>
      </c>
      <c r="P43" s="230">
        <v>0</v>
      </c>
      <c r="Q43" s="233">
        <v>0</v>
      </c>
      <c r="R43" s="230">
        <v>0</v>
      </c>
      <c r="S43" s="233">
        <v>0</v>
      </c>
      <c r="T43" s="10"/>
      <c r="U43" s="10"/>
      <c r="V43" s="10"/>
    </row>
    <row r="44" spans="2:28" s="9" customFormat="1" ht="21.75" customHeight="1" thickBot="1" x14ac:dyDescent="0.3">
      <c r="B44" s="32" t="s">
        <v>139</v>
      </c>
      <c r="C44" s="316" t="s">
        <v>140</v>
      </c>
      <c r="D44" s="93"/>
      <c r="E44" s="578" t="s">
        <v>26</v>
      </c>
      <c r="F44" s="578"/>
      <c r="G44" s="578"/>
      <c r="H44" s="578"/>
      <c r="I44" s="578"/>
      <c r="J44" s="578"/>
      <c r="K44" s="313">
        <v>69</v>
      </c>
      <c r="L44" s="44" t="s">
        <v>10</v>
      </c>
      <c r="M44" s="73"/>
      <c r="N44" s="234">
        <v>0</v>
      </c>
      <c r="O44" s="235">
        <v>0</v>
      </c>
      <c r="P44" s="234">
        <v>0</v>
      </c>
      <c r="Q44" s="235">
        <v>0</v>
      </c>
      <c r="R44" s="234">
        <v>0</v>
      </c>
      <c r="S44" s="235">
        <v>0</v>
      </c>
      <c r="T44" s="10"/>
      <c r="U44" s="10"/>
      <c r="V44" s="10"/>
      <c r="AB44" s="9" t="s">
        <v>144</v>
      </c>
    </row>
    <row r="45" spans="2:28" s="9" customFormat="1" ht="15.75" customHeight="1" thickBot="1" x14ac:dyDescent="0.3">
      <c r="B45" s="238"/>
      <c r="C45" s="225"/>
      <c r="D45" s="226"/>
      <c r="E45" s="312"/>
      <c r="F45" s="312"/>
      <c r="G45" s="312"/>
      <c r="H45" s="312"/>
      <c r="I45" s="312"/>
      <c r="J45" s="312"/>
      <c r="K45" s="312"/>
      <c r="L45" s="227"/>
      <c r="M45" s="73"/>
      <c r="N45" s="240">
        <f>SUM(N31:N44)</f>
        <v>264</v>
      </c>
      <c r="O45" s="241">
        <f>SUM(O31:O44)</f>
        <v>0</v>
      </c>
      <c r="P45" s="240">
        <v>264</v>
      </c>
      <c r="Q45" s="241">
        <v>0</v>
      </c>
      <c r="R45" s="240">
        <f>SUM(R31:R44)</f>
        <v>254</v>
      </c>
      <c r="S45" s="241">
        <f>SUM(S31:S44)</f>
        <v>0</v>
      </c>
      <c r="T45" s="10"/>
      <c r="U45" s="10"/>
      <c r="V45" s="10"/>
    </row>
    <row r="46" spans="2:28" s="37" customFormat="1" ht="10.5" customHeight="1" x14ac:dyDescent="0.25">
      <c r="B46" s="558" t="s">
        <v>161</v>
      </c>
      <c r="C46" s="559"/>
      <c r="D46" s="559"/>
      <c r="E46" s="559"/>
      <c r="F46" s="559"/>
      <c r="G46" s="559"/>
      <c r="H46" s="559"/>
      <c r="I46" s="559"/>
      <c r="J46" s="559"/>
      <c r="K46" s="559"/>
      <c r="L46" s="560"/>
      <c r="M46" s="98"/>
      <c r="N46" s="216"/>
      <c r="O46" s="217"/>
      <c r="P46" s="216"/>
      <c r="Q46" s="217"/>
      <c r="R46" s="216"/>
      <c r="S46" s="217"/>
    </row>
    <row r="47" spans="2:28" s="9" customFormat="1" ht="20.25" customHeight="1" x14ac:dyDescent="0.25">
      <c r="B47" s="32" t="s">
        <v>142</v>
      </c>
      <c r="C47" s="316" t="s">
        <v>141</v>
      </c>
      <c r="D47" s="29"/>
      <c r="E47" s="579" t="s">
        <v>2</v>
      </c>
      <c r="F47" s="579"/>
      <c r="G47" s="579"/>
      <c r="H47" s="579"/>
      <c r="I47" s="579"/>
      <c r="J47" s="580"/>
      <c r="K47" s="313">
        <v>491</v>
      </c>
      <c r="L47" s="44" t="s">
        <v>4</v>
      </c>
      <c r="M47" s="73"/>
      <c r="N47" s="218"/>
      <c r="O47" s="219"/>
      <c r="P47" s="218"/>
      <c r="Q47" s="219"/>
      <c r="R47" s="218"/>
      <c r="S47" s="219"/>
      <c r="T47" s="10"/>
      <c r="U47" s="10"/>
      <c r="V47" s="10"/>
      <c r="Y47" s="10"/>
      <c r="AA47" s="10"/>
      <c r="AB47" s="9">
        <f>(Z47-(INT(Z47/80)*80))</f>
        <v>0</v>
      </c>
    </row>
    <row r="48" spans="2:28" s="84" customFormat="1" ht="11.25" customHeight="1" x14ac:dyDescent="0.25">
      <c r="B48" s="558" t="s">
        <v>181</v>
      </c>
      <c r="C48" s="559"/>
      <c r="D48" s="559"/>
      <c r="E48" s="559"/>
      <c r="F48" s="559"/>
      <c r="G48" s="559"/>
      <c r="H48" s="559"/>
      <c r="I48" s="559"/>
      <c r="J48" s="559"/>
      <c r="K48" s="559"/>
      <c r="L48" s="560"/>
      <c r="M48" s="98"/>
      <c r="N48" s="216"/>
      <c r="O48" s="217"/>
      <c r="P48" s="216"/>
      <c r="Q48" s="217"/>
      <c r="R48" s="216"/>
      <c r="S48" s="217"/>
      <c r="T48" s="37"/>
      <c r="U48" s="37"/>
      <c r="V48" s="37"/>
      <c r="Y48" s="37"/>
      <c r="AA48" s="37"/>
    </row>
    <row r="49" spans="2:28" s="9" customFormat="1" ht="23.25" customHeight="1" x14ac:dyDescent="0.25">
      <c r="B49" s="32" t="s">
        <v>190</v>
      </c>
      <c r="C49" s="316" t="s">
        <v>193</v>
      </c>
      <c r="D49" s="86"/>
      <c r="E49" s="578" t="s">
        <v>26</v>
      </c>
      <c r="F49" s="578"/>
      <c r="G49" s="578"/>
      <c r="H49" s="578"/>
      <c r="I49" s="578"/>
      <c r="J49" s="578"/>
      <c r="K49" s="313">
        <v>348</v>
      </c>
      <c r="L49" s="44" t="s">
        <v>10</v>
      </c>
      <c r="M49" s="73"/>
      <c r="N49" s="230">
        <v>0</v>
      </c>
      <c r="O49" s="233">
        <v>0</v>
      </c>
      <c r="P49" s="230">
        <v>0</v>
      </c>
      <c r="Q49" s="233">
        <v>0</v>
      </c>
      <c r="R49" s="230">
        <v>0</v>
      </c>
      <c r="S49" s="233">
        <v>0</v>
      </c>
      <c r="T49" s="10"/>
      <c r="U49" s="10"/>
      <c r="V49" s="10"/>
      <c r="Y49" s="10"/>
      <c r="AA49" s="10"/>
      <c r="AB49" s="9">
        <f>(Z49-(INT(Z49/80)*80))</f>
        <v>0</v>
      </c>
    </row>
    <row r="50" spans="2:28" s="9" customFormat="1" ht="21" customHeight="1" x14ac:dyDescent="0.25">
      <c r="B50" s="32" t="s">
        <v>191</v>
      </c>
      <c r="C50" s="316" t="s">
        <v>192</v>
      </c>
      <c r="D50" s="86"/>
      <c r="E50" s="578" t="s">
        <v>26</v>
      </c>
      <c r="F50" s="578"/>
      <c r="G50" s="578"/>
      <c r="H50" s="578"/>
      <c r="I50" s="578"/>
      <c r="J50" s="578"/>
      <c r="K50" s="313">
        <v>6</v>
      </c>
      <c r="L50" s="44" t="s">
        <v>10</v>
      </c>
      <c r="M50" s="73"/>
      <c r="N50" s="230">
        <v>0</v>
      </c>
      <c r="O50" s="233">
        <v>0</v>
      </c>
      <c r="P50" s="230">
        <v>0</v>
      </c>
      <c r="Q50" s="233">
        <v>0</v>
      </c>
      <c r="R50" s="230">
        <v>0</v>
      </c>
      <c r="S50" s="233">
        <v>0</v>
      </c>
      <c r="T50" s="10"/>
      <c r="U50" s="10"/>
      <c r="V50" s="10"/>
      <c r="Y50" s="10"/>
      <c r="AA50" s="10"/>
      <c r="AB50" s="9">
        <f>(Z50-(INT(Z50/80)*80))</f>
        <v>0</v>
      </c>
    </row>
    <row r="51" spans="2:28" s="9" customFormat="1" ht="21" customHeight="1" x14ac:dyDescent="0.25">
      <c r="B51" s="32" t="s">
        <v>147</v>
      </c>
      <c r="C51" s="316" t="s">
        <v>146</v>
      </c>
      <c r="D51" s="86"/>
      <c r="E51" s="578" t="s">
        <v>26</v>
      </c>
      <c r="F51" s="578"/>
      <c r="G51" s="578"/>
      <c r="H51" s="578"/>
      <c r="I51" s="578"/>
      <c r="J51" s="578"/>
      <c r="K51" s="313">
        <v>175</v>
      </c>
      <c r="L51" s="44" t="s">
        <v>10</v>
      </c>
      <c r="M51" s="73"/>
      <c r="N51" s="230">
        <v>0</v>
      </c>
      <c r="O51" s="233">
        <v>0</v>
      </c>
      <c r="P51" s="230">
        <v>0</v>
      </c>
      <c r="Q51" s="233">
        <v>0</v>
      </c>
      <c r="R51" s="230">
        <v>0</v>
      </c>
      <c r="S51" s="233">
        <v>0</v>
      </c>
      <c r="T51" s="10"/>
      <c r="U51" s="10"/>
      <c r="V51" s="10"/>
      <c r="Y51" s="10"/>
      <c r="AA51" s="10"/>
      <c r="AB51" s="9">
        <f t="shared" ref="AB51:AB57" si="0">(Z51-(INT(Z51/80)*80))</f>
        <v>0</v>
      </c>
    </row>
    <row r="52" spans="2:28" s="9" customFormat="1" ht="21" customHeight="1" x14ac:dyDescent="0.25">
      <c r="B52" s="32" t="s">
        <v>149</v>
      </c>
      <c r="C52" s="316" t="s">
        <v>148</v>
      </c>
      <c r="D52" s="86"/>
      <c r="E52" s="578" t="s">
        <v>26</v>
      </c>
      <c r="F52" s="578"/>
      <c r="G52" s="578"/>
      <c r="H52" s="578"/>
      <c r="I52" s="578"/>
      <c r="J52" s="578"/>
      <c r="K52" s="313">
        <v>87</v>
      </c>
      <c r="L52" s="44" t="s">
        <v>10</v>
      </c>
      <c r="M52" s="73"/>
      <c r="N52" s="230">
        <v>0</v>
      </c>
      <c r="O52" s="233">
        <v>0</v>
      </c>
      <c r="P52" s="230">
        <v>0</v>
      </c>
      <c r="Q52" s="233">
        <v>0</v>
      </c>
      <c r="R52" s="230">
        <v>0</v>
      </c>
      <c r="S52" s="233">
        <v>0</v>
      </c>
      <c r="T52" s="10"/>
      <c r="U52" s="10"/>
      <c r="V52" s="10"/>
      <c r="Y52" s="10"/>
      <c r="AA52" s="10"/>
      <c r="AB52" s="9">
        <f t="shared" si="0"/>
        <v>0</v>
      </c>
    </row>
    <row r="53" spans="2:28" s="9" customFormat="1" ht="23.25" customHeight="1" x14ac:dyDescent="0.25">
      <c r="B53" s="32" t="s">
        <v>151</v>
      </c>
      <c r="C53" s="316" t="s">
        <v>150</v>
      </c>
      <c r="D53" s="86"/>
      <c r="E53" s="578" t="s">
        <v>26</v>
      </c>
      <c r="F53" s="578"/>
      <c r="G53" s="578"/>
      <c r="H53" s="578"/>
      <c r="I53" s="578"/>
      <c r="J53" s="578"/>
      <c r="K53" s="313">
        <v>466</v>
      </c>
      <c r="L53" s="44" t="s">
        <v>10</v>
      </c>
      <c r="M53" s="73"/>
      <c r="N53" s="230">
        <v>0</v>
      </c>
      <c r="O53" s="233">
        <v>0</v>
      </c>
      <c r="P53" s="230">
        <v>0</v>
      </c>
      <c r="Q53" s="233">
        <v>0</v>
      </c>
      <c r="R53" s="230">
        <v>0</v>
      </c>
      <c r="S53" s="233">
        <v>0</v>
      </c>
      <c r="T53" s="10"/>
      <c r="U53" s="10"/>
      <c r="V53" s="10"/>
      <c r="Y53" s="10"/>
      <c r="AA53" s="10"/>
      <c r="AB53" s="9">
        <f t="shared" si="0"/>
        <v>0</v>
      </c>
    </row>
    <row r="54" spans="2:28" s="9" customFormat="1" ht="23.25" customHeight="1" x14ac:dyDescent="0.25">
      <c r="B54" s="32" t="s">
        <v>153</v>
      </c>
      <c r="C54" s="316" t="s">
        <v>152</v>
      </c>
      <c r="D54" s="97"/>
      <c r="E54" s="578" t="s">
        <v>26</v>
      </c>
      <c r="F54" s="578"/>
      <c r="G54" s="578"/>
      <c r="H54" s="578"/>
      <c r="I54" s="578"/>
      <c r="J54" s="578"/>
      <c r="K54" s="313">
        <v>12</v>
      </c>
      <c r="L54" s="44" t="s">
        <v>10</v>
      </c>
      <c r="M54" s="73"/>
      <c r="N54" s="230">
        <v>0</v>
      </c>
      <c r="O54" s="233">
        <v>0</v>
      </c>
      <c r="P54" s="230">
        <v>0</v>
      </c>
      <c r="Q54" s="233">
        <v>0</v>
      </c>
      <c r="R54" s="230">
        <v>0</v>
      </c>
      <c r="S54" s="233">
        <v>0</v>
      </c>
      <c r="T54" s="10"/>
      <c r="U54" s="10"/>
      <c r="V54" s="10"/>
      <c r="Y54" s="10"/>
      <c r="AA54" s="10"/>
      <c r="AB54" s="9">
        <f t="shared" si="0"/>
        <v>0</v>
      </c>
    </row>
    <row r="55" spans="2:28" s="9" customFormat="1" ht="21" customHeight="1" x14ac:dyDescent="0.25">
      <c r="B55" s="32" t="s">
        <v>155</v>
      </c>
      <c r="C55" s="316" t="s">
        <v>154</v>
      </c>
      <c r="D55" s="97"/>
      <c r="E55" s="578" t="s">
        <v>26</v>
      </c>
      <c r="F55" s="578"/>
      <c r="G55" s="578"/>
      <c r="H55" s="578"/>
      <c r="I55" s="578"/>
      <c r="J55" s="578"/>
      <c r="K55" s="313">
        <v>149</v>
      </c>
      <c r="L55" s="44" t="s">
        <v>10</v>
      </c>
      <c r="M55" s="73"/>
      <c r="N55" s="230">
        <v>0</v>
      </c>
      <c r="O55" s="233">
        <v>0</v>
      </c>
      <c r="P55" s="230">
        <v>0</v>
      </c>
      <c r="Q55" s="233">
        <v>0</v>
      </c>
      <c r="R55" s="230">
        <v>0</v>
      </c>
      <c r="S55" s="233">
        <v>0</v>
      </c>
      <c r="T55" s="10"/>
      <c r="U55" s="10"/>
      <c r="V55" s="10"/>
      <c r="Y55" s="10"/>
      <c r="AA55" s="10"/>
      <c r="AB55" s="9">
        <f t="shared" si="0"/>
        <v>0</v>
      </c>
    </row>
    <row r="56" spans="2:28" s="9" customFormat="1" ht="21" customHeight="1" x14ac:dyDescent="0.25">
      <c r="B56" s="32" t="s">
        <v>157</v>
      </c>
      <c r="C56" s="316" t="s">
        <v>156</v>
      </c>
      <c r="D56" s="97"/>
      <c r="E56" s="578" t="s">
        <v>26</v>
      </c>
      <c r="F56" s="578"/>
      <c r="G56" s="578"/>
      <c r="H56" s="578"/>
      <c r="I56" s="578"/>
      <c r="J56" s="578"/>
      <c r="K56" s="313">
        <v>6</v>
      </c>
      <c r="L56" s="44" t="s">
        <v>10</v>
      </c>
      <c r="M56" s="73"/>
      <c r="N56" s="230">
        <v>0</v>
      </c>
      <c r="O56" s="233">
        <v>0</v>
      </c>
      <c r="P56" s="230">
        <v>0</v>
      </c>
      <c r="Q56" s="233">
        <v>0</v>
      </c>
      <c r="R56" s="230">
        <v>0</v>
      </c>
      <c r="S56" s="233">
        <v>0</v>
      </c>
      <c r="T56" s="10"/>
      <c r="U56" s="10"/>
      <c r="V56" s="10"/>
      <c r="Y56" s="10"/>
      <c r="AA56" s="10"/>
      <c r="AB56" s="9">
        <f t="shared" si="0"/>
        <v>0</v>
      </c>
    </row>
    <row r="57" spans="2:28" s="9" customFormat="1" ht="21" customHeight="1" thickBot="1" x14ac:dyDescent="0.3">
      <c r="B57" s="140" t="s">
        <v>159</v>
      </c>
      <c r="C57" s="141" t="s">
        <v>158</v>
      </c>
      <c r="D57" s="142"/>
      <c r="E57" s="604" t="s">
        <v>26</v>
      </c>
      <c r="F57" s="604"/>
      <c r="G57" s="604"/>
      <c r="H57" s="604"/>
      <c r="I57" s="604"/>
      <c r="J57" s="604"/>
      <c r="K57" s="314">
        <v>94</v>
      </c>
      <c r="L57" s="144" t="s">
        <v>10</v>
      </c>
      <c r="M57" s="73"/>
      <c r="N57" s="234">
        <v>0</v>
      </c>
      <c r="O57" s="235">
        <v>0</v>
      </c>
      <c r="P57" s="234">
        <v>0</v>
      </c>
      <c r="Q57" s="235">
        <v>0</v>
      </c>
      <c r="R57" s="234">
        <v>0</v>
      </c>
      <c r="S57" s="235">
        <v>0</v>
      </c>
      <c r="T57" s="10"/>
      <c r="U57" s="10"/>
      <c r="V57" s="10"/>
      <c r="Y57" s="10"/>
      <c r="AA57" s="10"/>
      <c r="AB57" s="9">
        <f t="shared" si="0"/>
        <v>0</v>
      </c>
    </row>
    <row r="58" spans="2:28" s="6" customFormat="1" ht="12.75" customHeight="1" thickBot="1" x14ac:dyDescent="0.3">
      <c r="B58" s="145"/>
      <c r="C58" s="26"/>
      <c r="D58" s="146"/>
      <c r="E58" s="146"/>
      <c r="F58" s="26"/>
      <c r="G58" s="26"/>
      <c r="H58" s="26"/>
      <c r="I58" s="26"/>
      <c r="J58" s="156" t="s">
        <v>31</v>
      </c>
      <c r="K58" s="147">
        <f>SUM(K11:K57)</f>
        <v>3857</v>
      </c>
      <c r="L58" s="157"/>
      <c r="M58" s="74"/>
      <c r="N58" s="242">
        <v>0</v>
      </c>
      <c r="O58" s="243">
        <v>0</v>
      </c>
      <c r="P58" s="242">
        <v>0</v>
      </c>
      <c r="Q58" s="243">
        <v>0</v>
      </c>
      <c r="R58" s="242">
        <v>0</v>
      </c>
      <c r="S58" s="243">
        <v>0</v>
      </c>
    </row>
    <row r="59" spans="2:28" s="6" customFormat="1" ht="12.75" customHeight="1" thickBot="1" x14ac:dyDescent="0.3">
      <c r="B59" s="153"/>
      <c r="C59" s="3"/>
      <c r="D59" s="2"/>
      <c r="E59" s="2"/>
      <c r="F59" s="3"/>
      <c r="G59" s="3"/>
      <c r="H59" s="3"/>
      <c r="I59" s="3"/>
      <c r="J59" s="154"/>
      <c r="K59" s="155"/>
      <c r="L59" s="74"/>
      <c r="M59" s="74"/>
      <c r="N59" s="218"/>
      <c r="O59" s="219"/>
      <c r="P59" s="218"/>
      <c r="Q59" s="219"/>
      <c r="R59" s="218"/>
      <c r="S59" s="219"/>
    </row>
    <row r="60" spans="2:28" s="6" customFormat="1" ht="23.25" thickBot="1" x14ac:dyDescent="0.3">
      <c r="B60" s="136" t="s">
        <v>3</v>
      </c>
      <c r="C60" s="570" t="s">
        <v>185</v>
      </c>
      <c r="D60" s="571"/>
      <c r="E60" s="571"/>
      <c r="F60" s="571"/>
      <c r="G60" s="571"/>
      <c r="H60" s="571"/>
      <c r="I60" s="137"/>
      <c r="J60" s="137"/>
      <c r="K60" s="138" t="s">
        <v>14</v>
      </c>
      <c r="L60" s="139" t="s">
        <v>16</v>
      </c>
      <c r="M60" s="71"/>
      <c r="N60" s="250" t="s">
        <v>226</v>
      </c>
      <c r="O60" s="251" t="s">
        <v>225</v>
      </c>
      <c r="P60" s="250" t="s">
        <v>226</v>
      </c>
      <c r="Q60" s="251" t="s">
        <v>225</v>
      </c>
      <c r="R60" s="250" t="s">
        <v>226</v>
      </c>
      <c r="S60" s="251" t="s">
        <v>225</v>
      </c>
    </row>
    <row r="61" spans="2:28" s="11" customFormat="1" ht="11.25" x14ac:dyDescent="0.2">
      <c r="B61" s="132" t="s">
        <v>15</v>
      </c>
      <c r="C61" s="572"/>
      <c r="D61" s="573"/>
      <c r="E61" s="573"/>
      <c r="F61" s="573"/>
      <c r="G61" s="573"/>
      <c r="H61" s="574"/>
      <c r="I61" s="133"/>
      <c r="J61" s="133"/>
      <c r="K61" s="134" t="s">
        <v>32</v>
      </c>
      <c r="L61" s="135"/>
      <c r="M61" s="72"/>
      <c r="N61" s="214">
        <v>0</v>
      </c>
      <c r="O61" s="215">
        <v>0</v>
      </c>
      <c r="P61" s="214">
        <v>0</v>
      </c>
      <c r="Q61" s="215">
        <v>0</v>
      </c>
      <c r="R61" s="214">
        <v>0</v>
      </c>
      <c r="S61" s="215">
        <v>0</v>
      </c>
      <c r="AA61" s="9"/>
      <c r="AB61" s="9" t="s">
        <v>144</v>
      </c>
    </row>
    <row r="62" spans="2:28" s="37" customFormat="1" ht="10.5" customHeight="1" x14ac:dyDescent="0.25">
      <c r="B62" s="558" t="s">
        <v>184</v>
      </c>
      <c r="C62" s="559"/>
      <c r="D62" s="559"/>
      <c r="E62" s="559"/>
      <c r="F62" s="559"/>
      <c r="G62" s="559"/>
      <c r="H62" s="559"/>
      <c r="I62" s="559"/>
      <c r="J62" s="559"/>
      <c r="K62" s="559"/>
      <c r="L62" s="560"/>
      <c r="M62" s="98"/>
      <c r="N62" s="214">
        <v>0</v>
      </c>
      <c r="O62" s="215">
        <v>0</v>
      </c>
      <c r="P62" s="214">
        <v>0</v>
      </c>
      <c r="Q62" s="215">
        <v>0</v>
      </c>
      <c r="R62" s="214">
        <v>0</v>
      </c>
      <c r="S62" s="215">
        <v>0</v>
      </c>
    </row>
    <row r="63" spans="2:28" s="37" customFormat="1" ht="12.75" customHeight="1" x14ac:dyDescent="0.25">
      <c r="B63" s="33" t="s">
        <v>196</v>
      </c>
      <c r="C63" s="313" t="s">
        <v>197</v>
      </c>
      <c r="D63" s="130"/>
      <c r="E63" s="567" t="s">
        <v>26</v>
      </c>
      <c r="F63" s="568"/>
      <c r="G63" s="568"/>
      <c r="H63" s="568"/>
      <c r="I63" s="568"/>
      <c r="J63" s="569"/>
      <c r="K63" s="313">
        <v>143</v>
      </c>
      <c r="L63" s="44" t="s">
        <v>10</v>
      </c>
      <c r="M63" s="98"/>
      <c r="N63" s="214">
        <v>0</v>
      </c>
      <c r="O63" s="215">
        <v>0</v>
      </c>
      <c r="P63" s="214">
        <v>0</v>
      </c>
      <c r="Q63" s="215">
        <v>0</v>
      </c>
      <c r="R63" s="214">
        <v>0</v>
      </c>
      <c r="S63" s="215">
        <v>0</v>
      </c>
    </row>
    <row r="64" spans="2:28" s="9" customFormat="1" ht="15" customHeight="1" x14ac:dyDescent="0.25">
      <c r="B64" s="33" t="s">
        <v>162</v>
      </c>
      <c r="C64" s="313" t="s">
        <v>163</v>
      </c>
      <c r="D64" s="130"/>
      <c r="E64" s="567" t="s">
        <v>26</v>
      </c>
      <c r="F64" s="568"/>
      <c r="G64" s="568"/>
      <c r="H64" s="568"/>
      <c r="I64" s="568"/>
      <c r="J64" s="569"/>
      <c r="K64" s="313">
        <v>6</v>
      </c>
      <c r="L64" s="44" t="s">
        <v>10</v>
      </c>
      <c r="M64" s="73"/>
      <c r="N64" s="214">
        <v>0</v>
      </c>
      <c r="O64" s="215">
        <v>0</v>
      </c>
      <c r="P64" s="214">
        <v>0</v>
      </c>
      <c r="Q64" s="215">
        <v>0</v>
      </c>
      <c r="R64" s="214">
        <v>0</v>
      </c>
      <c r="S64" s="215">
        <v>0</v>
      </c>
      <c r="T64" s="10"/>
      <c r="U64" s="10"/>
      <c r="V64" s="10"/>
      <c r="Y64" s="10"/>
      <c r="AA64" s="10"/>
      <c r="AB64" s="9">
        <f>(Z64-(INT(Z64/80)*80))</f>
        <v>0</v>
      </c>
    </row>
    <row r="65" spans="2:28" s="9" customFormat="1" ht="14.25" customHeight="1" x14ac:dyDescent="0.25">
      <c r="B65" s="33" t="s">
        <v>164</v>
      </c>
      <c r="C65" s="313" t="s">
        <v>165</v>
      </c>
      <c r="D65" s="28"/>
      <c r="E65" s="567" t="s">
        <v>26</v>
      </c>
      <c r="F65" s="568"/>
      <c r="G65" s="568"/>
      <c r="H65" s="568"/>
      <c r="I65" s="568"/>
      <c r="J65" s="569"/>
      <c r="K65" s="313">
        <v>150</v>
      </c>
      <c r="L65" s="44" t="s">
        <v>10</v>
      </c>
      <c r="M65" s="73"/>
      <c r="N65" s="214">
        <v>0</v>
      </c>
      <c r="O65" s="215">
        <v>0</v>
      </c>
      <c r="P65" s="214">
        <v>0</v>
      </c>
      <c r="Q65" s="215">
        <v>0</v>
      </c>
      <c r="R65" s="214">
        <v>0</v>
      </c>
      <c r="S65" s="215">
        <v>0</v>
      </c>
      <c r="T65" s="10"/>
      <c r="U65" s="10"/>
      <c r="V65" s="10"/>
      <c r="W65" s="100"/>
      <c r="X65" s="100"/>
      <c r="Y65" s="100"/>
      <c r="Z65" s="100"/>
      <c r="AA65" s="100"/>
    </row>
    <row r="66" spans="2:28" s="37" customFormat="1" ht="10.5" customHeight="1" x14ac:dyDescent="0.25">
      <c r="B66" s="558" t="s">
        <v>180</v>
      </c>
      <c r="C66" s="559"/>
      <c r="D66" s="559"/>
      <c r="E66" s="559"/>
      <c r="F66" s="559"/>
      <c r="G66" s="559"/>
      <c r="H66" s="559"/>
      <c r="I66" s="559"/>
      <c r="J66" s="559"/>
      <c r="K66" s="559"/>
      <c r="L66" s="560"/>
      <c r="M66" s="98"/>
      <c r="N66" s="214">
        <v>0</v>
      </c>
      <c r="O66" s="215">
        <v>0</v>
      </c>
      <c r="P66" s="214">
        <v>0</v>
      </c>
      <c r="Q66" s="215">
        <v>0</v>
      </c>
      <c r="R66" s="214">
        <v>0</v>
      </c>
      <c r="S66" s="215">
        <v>0</v>
      </c>
    </row>
    <row r="67" spans="2:28" s="9" customFormat="1" ht="15.75" customHeight="1" x14ac:dyDescent="0.25">
      <c r="B67" s="33" t="s">
        <v>167</v>
      </c>
      <c r="C67" s="313" t="s">
        <v>166</v>
      </c>
      <c r="D67" s="28"/>
      <c r="E67" s="567" t="s">
        <v>26</v>
      </c>
      <c r="F67" s="568"/>
      <c r="G67" s="568"/>
      <c r="H67" s="568"/>
      <c r="I67" s="568"/>
      <c r="J67" s="569"/>
      <c r="K67" s="313">
        <v>30</v>
      </c>
      <c r="L67" s="44" t="s">
        <v>10</v>
      </c>
      <c r="M67" s="73"/>
      <c r="N67" s="214">
        <v>0</v>
      </c>
      <c r="O67" s="215">
        <v>0</v>
      </c>
      <c r="P67" s="214">
        <v>0</v>
      </c>
      <c r="Q67" s="215">
        <v>0</v>
      </c>
      <c r="R67" s="214">
        <v>0</v>
      </c>
      <c r="S67" s="215">
        <v>0</v>
      </c>
      <c r="T67" s="10"/>
      <c r="U67" s="10"/>
      <c r="V67" s="319"/>
      <c r="W67" s="319"/>
      <c r="X67" s="319"/>
      <c r="Y67" s="319"/>
      <c r="Z67" s="319"/>
      <c r="AA67" s="319"/>
    </row>
    <row r="68" spans="2:28" s="9" customFormat="1" ht="15.75" customHeight="1" x14ac:dyDescent="0.25">
      <c r="B68" s="33" t="s">
        <v>169</v>
      </c>
      <c r="C68" s="313" t="s">
        <v>168</v>
      </c>
      <c r="D68" s="28"/>
      <c r="E68" s="567" t="s">
        <v>26</v>
      </c>
      <c r="F68" s="568"/>
      <c r="G68" s="568"/>
      <c r="H68" s="568"/>
      <c r="I68" s="568"/>
      <c r="J68" s="569"/>
      <c r="K68" s="28">
        <v>6</v>
      </c>
      <c r="L68" s="44" t="s">
        <v>10</v>
      </c>
      <c r="M68" s="73"/>
      <c r="N68" s="214">
        <v>0</v>
      </c>
      <c r="O68" s="215">
        <v>0</v>
      </c>
      <c r="P68" s="214">
        <v>0</v>
      </c>
      <c r="Q68" s="215">
        <v>0</v>
      </c>
      <c r="R68" s="214">
        <v>0</v>
      </c>
      <c r="S68" s="215">
        <v>0</v>
      </c>
      <c r="T68" s="85"/>
      <c r="U68" s="10"/>
      <c r="V68" s="319"/>
      <c r="W68" s="319"/>
      <c r="X68" s="319"/>
      <c r="Y68" s="319"/>
      <c r="Z68" s="319"/>
      <c r="AA68" s="319"/>
    </row>
    <row r="69" spans="2:28" s="9" customFormat="1" ht="12" customHeight="1" x14ac:dyDescent="0.25">
      <c r="B69" s="33" t="s">
        <v>171</v>
      </c>
      <c r="C69" s="319" t="s">
        <v>170</v>
      </c>
      <c r="D69" s="28"/>
      <c r="E69" s="567" t="s">
        <v>26</v>
      </c>
      <c r="F69" s="568"/>
      <c r="G69" s="568"/>
      <c r="H69" s="568"/>
      <c r="I69" s="568"/>
      <c r="J69" s="569"/>
      <c r="K69" s="28">
        <v>123</v>
      </c>
      <c r="L69" s="44" t="s">
        <v>10</v>
      </c>
      <c r="M69" s="73"/>
      <c r="N69" s="214">
        <v>0</v>
      </c>
      <c r="O69" s="215">
        <v>0</v>
      </c>
      <c r="P69" s="214">
        <v>0</v>
      </c>
      <c r="Q69" s="215">
        <v>0</v>
      </c>
      <c r="R69" s="214">
        <v>0</v>
      </c>
      <c r="S69" s="215">
        <v>0</v>
      </c>
      <c r="T69" s="10"/>
      <c r="U69" s="10"/>
      <c r="V69" s="10"/>
      <c r="W69" s="100"/>
      <c r="X69" s="100"/>
      <c r="Y69" s="100"/>
      <c r="Z69" s="100"/>
      <c r="AA69" s="100"/>
    </row>
    <row r="70" spans="2:28" s="9" customFormat="1" ht="12.75" customHeight="1" x14ac:dyDescent="0.25">
      <c r="B70" s="33" t="s">
        <v>173</v>
      </c>
      <c r="C70" s="313" t="s">
        <v>172</v>
      </c>
      <c r="D70" s="28"/>
      <c r="E70" s="567" t="s">
        <v>26</v>
      </c>
      <c r="F70" s="568"/>
      <c r="G70" s="568"/>
      <c r="H70" s="568"/>
      <c r="I70" s="568"/>
      <c r="J70" s="569"/>
      <c r="K70" s="28">
        <v>6</v>
      </c>
      <c r="L70" s="44" t="s">
        <v>10</v>
      </c>
      <c r="M70" s="73"/>
      <c r="N70" s="214">
        <v>0</v>
      </c>
      <c r="O70" s="215">
        <v>0</v>
      </c>
      <c r="P70" s="214">
        <v>0</v>
      </c>
      <c r="Q70" s="215">
        <v>0</v>
      </c>
      <c r="R70" s="214">
        <v>0</v>
      </c>
      <c r="S70" s="215">
        <v>0</v>
      </c>
      <c r="T70" s="10"/>
      <c r="U70" s="10"/>
      <c r="V70" s="10"/>
      <c r="W70" s="100"/>
      <c r="X70" s="100"/>
      <c r="Y70" s="100"/>
      <c r="Z70" s="100"/>
      <c r="AA70" s="100"/>
    </row>
    <row r="71" spans="2:28" s="9" customFormat="1" ht="18.75" customHeight="1" x14ac:dyDescent="0.25">
      <c r="B71" s="33" t="s">
        <v>174</v>
      </c>
      <c r="C71" s="313" t="s">
        <v>175</v>
      </c>
      <c r="D71" s="28"/>
      <c r="E71" s="567" t="s">
        <v>26</v>
      </c>
      <c r="F71" s="568"/>
      <c r="G71" s="568"/>
      <c r="H71" s="568"/>
      <c r="I71" s="568"/>
      <c r="J71" s="569"/>
      <c r="K71" s="28">
        <v>50</v>
      </c>
      <c r="L71" s="44" t="s">
        <v>10</v>
      </c>
      <c r="M71" s="73"/>
      <c r="N71" s="214">
        <v>0</v>
      </c>
      <c r="O71" s="215">
        <v>0</v>
      </c>
      <c r="P71" s="214">
        <v>0</v>
      </c>
      <c r="Q71" s="215">
        <v>0</v>
      </c>
      <c r="R71" s="214">
        <v>0</v>
      </c>
      <c r="S71" s="215">
        <v>0</v>
      </c>
      <c r="T71" s="10"/>
      <c r="U71" s="10"/>
      <c r="V71" s="10"/>
      <c r="W71" s="100"/>
      <c r="X71" s="100"/>
      <c r="Y71" s="100"/>
      <c r="Z71" s="100"/>
      <c r="AA71" s="100"/>
    </row>
    <row r="72" spans="2:28" s="9" customFormat="1" ht="15.6" customHeight="1" thickBot="1" x14ac:dyDescent="0.3">
      <c r="B72" s="103"/>
      <c r="C72" s="14" t="s">
        <v>176</v>
      </c>
      <c r="D72" s="31"/>
      <c r="E72" s="14" t="s">
        <v>2</v>
      </c>
      <c r="F72" s="14"/>
      <c r="G72" s="14"/>
      <c r="H72" s="14"/>
      <c r="I72" s="104"/>
      <c r="J72" s="105"/>
      <c r="K72" s="106"/>
      <c r="L72" s="107" t="s">
        <v>4</v>
      </c>
      <c r="M72" s="73"/>
      <c r="N72" s="218"/>
      <c r="O72" s="219"/>
      <c r="P72" s="218"/>
      <c r="Q72" s="219"/>
      <c r="R72" s="218"/>
      <c r="S72" s="219"/>
      <c r="T72" s="10"/>
      <c r="U72" s="10"/>
      <c r="V72" s="10"/>
    </row>
    <row r="73" spans="2:28" s="9" customFormat="1" ht="12" thickBot="1" x14ac:dyDescent="0.3">
      <c r="B73" s="34"/>
      <c r="C73" s="35"/>
      <c r="D73" s="36"/>
      <c r="E73" s="36"/>
      <c r="F73" s="35"/>
      <c r="G73" s="35"/>
      <c r="H73" s="35"/>
      <c r="I73" s="35"/>
      <c r="J73" s="101" t="s">
        <v>31</v>
      </c>
      <c r="K73" s="38">
        <f>SUM(K62:K72)</f>
        <v>514</v>
      </c>
      <c r="L73" s="102"/>
      <c r="M73" s="39"/>
      <c r="N73" s="214">
        <v>0</v>
      </c>
      <c r="O73" s="215">
        <v>0</v>
      </c>
      <c r="P73" s="214">
        <v>0</v>
      </c>
      <c r="Q73" s="215">
        <v>0</v>
      </c>
      <c r="R73" s="214">
        <v>0</v>
      </c>
      <c r="S73" s="215">
        <v>0</v>
      </c>
    </row>
    <row r="74" spans="2:28" s="6" customFormat="1" ht="15.75" thickBot="1" x14ac:dyDescent="0.3">
      <c r="B74" s="8"/>
      <c r="C74"/>
      <c r="D74" s="2"/>
      <c r="E74" s="1"/>
      <c r="F74"/>
      <c r="G74"/>
      <c r="H74"/>
      <c r="I74"/>
      <c r="J74"/>
      <c r="K74" s="11"/>
      <c r="L74" s="30"/>
      <c r="M74" s="74"/>
      <c r="N74" s="218"/>
      <c r="O74" s="219"/>
      <c r="P74" s="218"/>
      <c r="Q74" s="219"/>
      <c r="R74" s="218"/>
      <c r="S74" s="219"/>
    </row>
    <row r="75" spans="2:28" s="6" customFormat="1" ht="23.25" thickBot="1" x14ac:dyDescent="0.3">
      <c r="B75" s="136" t="s">
        <v>3</v>
      </c>
      <c r="C75" s="570" t="s">
        <v>240</v>
      </c>
      <c r="D75" s="571"/>
      <c r="E75" s="571"/>
      <c r="F75" s="571"/>
      <c r="G75" s="571"/>
      <c r="H75" s="571"/>
      <c r="I75" s="137"/>
      <c r="J75" s="137"/>
      <c r="K75" s="138" t="s">
        <v>14</v>
      </c>
      <c r="L75" s="139" t="s">
        <v>16</v>
      </c>
      <c r="M75" s="71"/>
      <c r="N75" s="250" t="s">
        <v>226</v>
      </c>
      <c r="O75" s="251" t="s">
        <v>225</v>
      </c>
      <c r="P75" s="250" t="s">
        <v>226</v>
      </c>
      <c r="Q75" s="251" t="s">
        <v>225</v>
      </c>
      <c r="R75" s="250" t="s">
        <v>226</v>
      </c>
      <c r="S75" s="251" t="s">
        <v>225</v>
      </c>
    </row>
    <row r="76" spans="2:28" s="11" customFormat="1" ht="11.25" x14ac:dyDescent="0.2">
      <c r="B76" s="132" t="s">
        <v>15</v>
      </c>
      <c r="C76" s="133"/>
      <c r="D76" s="133"/>
      <c r="E76" s="133"/>
      <c r="F76" s="133"/>
      <c r="G76" s="133"/>
      <c r="H76" s="133"/>
      <c r="I76" s="133"/>
      <c r="J76" s="133"/>
      <c r="K76" s="134" t="s">
        <v>32</v>
      </c>
      <c r="L76" s="135"/>
      <c r="M76" s="72"/>
      <c r="N76" s="218"/>
      <c r="O76" s="219"/>
      <c r="P76" s="218"/>
      <c r="Q76" s="219"/>
      <c r="R76" s="218"/>
      <c r="S76" s="219"/>
      <c r="AA76" s="9"/>
      <c r="AB76" s="9" t="s">
        <v>144</v>
      </c>
    </row>
    <row r="77" spans="2:28" s="37" customFormat="1" ht="10.5" customHeight="1" x14ac:dyDescent="0.25">
      <c r="B77" s="558" t="s">
        <v>195</v>
      </c>
      <c r="C77" s="559"/>
      <c r="D77" s="559"/>
      <c r="E77" s="559"/>
      <c r="F77" s="559"/>
      <c r="G77" s="559"/>
      <c r="H77" s="559"/>
      <c r="I77" s="559"/>
      <c r="J77" s="559"/>
      <c r="K77" s="559"/>
      <c r="L77" s="560"/>
      <c r="M77" s="98"/>
      <c r="N77" s="218"/>
      <c r="O77" s="219"/>
      <c r="P77" s="218"/>
      <c r="Q77" s="219"/>
      <c r="R77" s="218"/>
      <c r="S77" s="219"/>
    </row>
    <row r="78" spans="2:28" s="9" customFormat="1" ht="27.75" customHeight="1" thickBot="1" x14ac:dyDescent="0.3">
      <c r="B78" s="170" t="s">
        <v>199</v>
      </c>
      <c r="C78" s="141" t="s">
        <v>200</v>
      </c>
      <c r="D78" s="171"/>
      <c r="E78" s="575" t="s">
        <v>203</v>
      </c>
      <c r="F78" s="576"/>
      <c r="G78" s="576"/>
      <c r="H78" s="576"/>
      <c r="I78" s="576"/>
      <c r="J78" s="577"/>
      <c r="K78" s="314">
        <v>139</v>
      </c>
      <c r="L78" s="144" t="s">
        <v>10</v>
      </c>
      <c r="M78" s="73"/>
      <c r="N78" s="230">
        <v>0</v>
      </c>
      <c r="O78" s="233">
        <v>0</v>
      </c>
      <c r="P78" s="230">
        <v>0</v>
      </c>
      <c r="Q78" s="233">
        <v>0</v>
      </c>
      <c r="R78" s="230">
        <v>0</v>
      </c>
      <c r="S78" s="233">
        <v>0</v>
      </c>
      <c r="T78" s="10"/>
      <c r="U78" s="10"/>
      <c r="V78" s="10"/>
      <c r="Y78" s="10"/>
      <c r="AA78" s="10"/>
      <c r="AB78" s="9">
        <f>(Z78-(INT(Z78/80)*80))</f>
        <v>0</v>
      </c>
    </row>
    <row r="79" spans="2:28" s="9" customFormat="1" ht="12" thickBot="1" x14ac:dyDescent="0.3">
      <c r="B79" s="172"/>
      <c r="C79" s="173"/>
      <c r="D79" s="174"/>
      <c r="E79" s="174"/>
      <c r="F79" s="173"/>
      <c r="G79" s="173"/>
      <c r="H79" s="173"/>
      <c r="I79" s="173"/>
      <c r="J79" s="175" t="s">
        <v>31</v>
      </c>
      <c r="K79" s="176">
        <f>SUM(K77:K78)</f>
        <v>139</v>
      </c>
      <c r="L79" s="177"/>
      <c r="M79" s="39"/>
      <c r="N79" s="244">
        <f>SUM(N78)</f>
        <v>0</v>
      </c>
      <c r="O79" s="244">
        <f>SUM(O78)</f>
        <v>0</v>
      </c>
      <c r="P79" s="244">
        <v>0</v>
      </c>
      <c r="Q79" s="244">
        <v>0</v>
      </c>
      <c r="R79" s="244">
        <f>SUM(R78)</f>
        <v>0</v>
      </c>
      <c r="S79" s="244">
        <f>SUM(S78)</f>
        <v>0</v>
      </c>
    </row>
    <row r="80" spans="2:28" ht="15.75" thickBot="1" x14ac:dyDescent="0.3">
      <c r="N80" s="11"/>
      <c r="O80" s="11"/>
      <c r="P80" s="11"/>
      <c r="Q80" s="11"/>
      <c r="R80" s="11"/>
      <c r="S80" s="11"/>
    </row>
    <row r="81" spans="2:39" ht="15.75" thickBot="1" x14ac:dyDescent="0.3">
      <c r="H81" s="249" t="s">
        <v>228</v>
      </c>
      <c r="K81" s="245">
        <f>K29+K45+K58+K73+K79</f>
        <v>4510</v>
      </c>
      <c r="L81" s="246"/>
      <c r="M81" s="246"/>
      <c r="N81" s="247">
        <f>N29+N45+N58+N73+N79</f>
        <v>321</v>
      </c>
      <c r="O81" s="248">
        <f>O29+O45+O58+O73+O79</f>
        <v>0</v>
      </c>
      <c r="P81" s="247">
        <v>312</v>
      </c>
      <c r="Q81" s="248">
        <v>0</v>
      </c>
      <c r="R81" s="247">
        <f>R29+R45+R58+R73+R79</f>
        <v>284</v>
      </c>
      <c r="S81" s="248">
        <f>S29+S45+S58+S73+S79</f>
        <v>0</v>
      </c>
    </row>
    <row r="82" spans="2:39" s="1" customFormat="1" ht="15.75" thickBot="1" x14ac:dyDescent="0.3">
      <c r="B82" s="45"/>
      <c r="C82" s="46"/>
      <c r="K82" s="5"/>
      <c r="L82" s="47"/>
      <c r="M82" s="47"/>
      <c r="N82" s="292"/>
      <c r="O82" s="292"/>
      <c r="S82" s="1" t="s">
        <v>205</v>
      </c>
    </row>
    <row r="83" spans="2:39" s="48" customFormat="1" x14ac:dyDescent="0.25">
      <c r="B83" s="49"/>
      <c r="C83" s="347" t="s">
        <v>252</v>
      </c>
      <c r="L83" s="51"/>
      <c r="M83" s="51"/>
      <c r="N83" s="293">
        <v>1230</v>
      </c>
      <c r="O83" s="294">
        <v>1230</v>
      </c>
      <c r="P83" s="293">
        <v>1230</v>
      </c>
      <c r="Q83" s="294">
        <v>1230</v>
      </c>
      <c r="R83" s="293">
        <v>1230</v>
      </c>
      <c r="S83" s="294">
        <v>1230</v>
      </c>
    </row>
    <row r="84" spans="2:39" s="48" customFormat="1" ht="15.75" thickBot="1" x14ac:dyDescent="0.3">
      <c r="B84" s="49"/>
      <c r="C84" s="50"/>
      <c r="L84" s="51"/>
      <c r="M84" s="51"/>
      <c r="N84" s="295">
        <f t="shared" ref="N84:S84" si="1">(N29+N45+N79)/N83</f>
        <v>0.26097560975609757</v>
      </c>
      <c r="O84" s="295">
        <f t="shared" si="1"/>
        <v>0</v>
      </c>
      <c r="P84" s="295">
        <f t="shared" si="1"/>
        <v>0.25365853658536586</v>
      </c>
      <c r="Q84" s="295">
        <f t="shared" si="1"/>
        <v>0</v>
      </c>
      <c r="R84" s="295">
        <f t="shared" si="1"/>
        <v>0.23089430894308943</v>
      </c>
      <c r="S84" s="295">
        <f t="shared" si="1"/>
        <v>0</v>
      </c>
    </row>
    <row r="85" spans="2:39" s="48" customFormat="1" x14ac:dyDescent="0.25">
      <c r="B85" s="49"/>
      <c r="C85" s="50"/>
      <c r="L85" s="51"/>
      <c r="M85" s="51"/>
      <c r="N85" s="346"/>
      <c r="O85" s="346"/>
      <c r="P85" s="346"/>
      <c r="Q85" s="346"/>
      <c r="R85" s="346"/>
      <c r="S85" s="346"/>
    </row>
    <row r="86" spans="2:39" s="48" customFormat="1" x14ac:dyDescent="0.25">
      <c r="B86" s="49"/>
      <c r="C86" s="50" t="s">
        <v>251</v>
      </c>
      <c r="L86" s="51"/>
      <c r="M86" s="51"/>
      <c r="N86" s="346"/>
      <c r="O86" s="346"/>
      <c r="P86" s="346"/>
      <c r="Q86" s="346"/>
      <c r="R86" s="346"/>
      <c r="S86" s="346"/>
    </row>
    <row r="87" spans="2:39" s="81" customFormat="1" ht="15.75" thickBot="1" x14ac:dyDescent="0.3">
      <c r="B87" s="79"/>
      <c r="C87" s="80" t="s">
        <v>250</v>
      </c>
      <c r="L87" s="82"/>
      <c r="M87" s="82"/>
      <c r="N87" s="83"/>
      <c r="O87" s="83"/>
    </row>
    <row r="88" spans="2:39" ht="15.75" thickBot="1" x14ac:dyDescent="0.3">
      <c r="L88" s="329"/>
      <c r="M88" s="113"/>
      <c r="N88" s="65">
        <v>42114</v>
      </c>
      <c r="O88" s="108" t="s">
        <v>74</v>
      </c>
      <c r="P88" s="65">
        <v>42107</v>
      </c>
      <c r="Q88" s="108" t="s">
        <v>74</v>
      </c>
      <c r="R88" s="65">
        <v>42102</v>
      </c>
      <c r="S88" s="108" t="s">
        <v>74</v>
      </c>
      <c r="T88" s="258">
        <v>42093</v>
      </c>
      <c r="U88" s="200" t="s">
        <v>74</v>
      </c>
      <c r="V88" s="200">
        <v>42079</v>
      </c>
      <c r="W88" s="200" t="s">
        <v>74</v>
      </c>
      <c r="X88" s="108">
        <v>42071</v>
      </c>
      <c r="Y88" s="282" t="s">
        <v>74</v>
      </c>
      <c r="Z88" s="283">
        <v>42071</v>
      </c>
      <c r="AA88" s="113"/>
      <c r="AB88" s="113"/>
      <c r="AC88" s="113"/>
      <c r="AD88" s="113"/>
      <c r="AE88" s="113"/>
      <c r="AF88" s="113"/>
      <c r="AG88" s="113"/>
      <c r="AH88" s="113"/>
      <c r="AI88" s="113"/>
      <c r="AJ88" s="113"/>
      <c r="AK88" s="113"/>
      <c r="AL88" s="3"/>
      <c r="AM88" s="3"/>
    </row>
    <row r="89" spans="2:39" ht="15.75" thickBot="1" x14ac:dyDescent="0.3">
      <c r="C89" s="317" t="s">
        <v>22</v>
      </c>
      <c r="D89" s="26"/>
      <c r="E89" s="26"/>
      <c r="F89" s="26"/>
      <c r="G89" s="26"/>
      <c r="H89" s="26"/>
      <c r="I89" s="26"/>
      <c r="J89" s="26"/>
      <c r="K89" s="317" t="s">
        <v>14</v>
      </c>
      <c r="L89" s="317"/>
      <c r="M89" s="335"/>
      <c r="N89" s="318" t="s">
        <v>33</v>
      </c>
      <c r="O89" s="109"/>
      <c r="P89" s="56" t="s">
        <v>33</v>
      </c>
      <c r="Q89" s="109"/>
      <c r="R89" s="56" t="s">
        <v>33</v>
      </c>
      <c r="S89" s="109"/>
      <c r="T89" s="317" t="s">
        <v>33</v>
      </c>
      <c r="U89" s="205"/>
      <c r="V89" s="56" t="s">
        <v>33</v>
      </c>
      <c r="W89" s="205"/>
      <c r="X89" s="317" t="s">
        <v>33</v>
      </c>
      <c r="Y89" s="286"/>
      <c r="Z89" s="287" t="s">
        <v>33</v>
      </c>
      <c r="AA89" s="115"/>
      <c r="AB89" s="115"/>
      <c r="AC89" s="114"/>
      <c r="AD89" s="115"/>
      <c r="AE89" s="114"/>
      <c r="AF89" s="115"/>
      <c r="AG89" s="114"/>
      <c r="AH89" s="115"/>
      <c r="AI89" s="115"/>
      <c r="AJ89" s="115"/>
      <c r="AK89" s="115"/>
      <c r="AL89" s="3"/>
      <c r="AM89" s="3"/>
    </row>
    <row r="90" spans="2:39" s="43" customFormat="1" x14ac:dyDescent="0.25">
      <c r="B90" s="66"/>
      <c r="C90" s="75" t="s">
        <v>4</v>
      </c>
      <c r="D90" s="76"/>
      <c r="E90" s="561" t="s">
        <v>23</v>
      </c>
      <c r="F90" s="561"/>
      <c r="G90" s="561"/>
      <c r="H90" s="561"/>
      <c r="I90" s="561"/>
      <c r="J90" s="562"/>
      <c r="K90" s="77">
        <f t="shared" ref="K90:K103" si="2">SUMIF(L$11:L$80,C90,K$11:K$80)</f>
        <v>491</v>
      </c>
      <c r="L90" s="345" t="str">
        <f>C90</f>
        <v>A</v>
      </c>
      <c r="M90" s="76"/>
      <c r="N90" s="330">
        <f>K90/K$104</f>
        <v>0.10886917960088692</v>
      </c>
      <c r="O90" s="110">
        <f>N90-P90</f>
        <v>0</v>
      </c>
      <c r="P90" s="78">
        <v>0.10886917960088692</v>
      </c>
      <c r="Q90" s="110">
        <v>0</v>
      </c>
      <c r="R90" s="78">
        <v>0.10886917960088692</v>
      </c>
      <c r="S90" s="110">
        <v>0</v>
      </c>
      <c r="T90" s="259">
        <v>0.10886917960088692</v>
      </c>
      <c r="U90" s="267">
        <v>0</v>
      </c>
      <c r="V90" s="78">
        <v>0.10886917960088692</v>
      </c>
      <c r="W90" s="267">
        <v>0</v>
      </c>
      <c r="X90" s="259">
        <v>0.10886917960088692</v>
      </c>
      <c r="Y90" s="284">
        <v>0</v>
      </c>
      <c r="Z90" s="285">
        <v>0.10886917960088692</v>
      </c>
      <c r="AA90" s="117"/>
      <c r="AB90" s="117"/>
      <c r="AC90" s="117"/>
      <c r="AD90" s="117"/>
      <c r="AE90" s="117"/>
      <c r="AF90" s="117"/>
      <c r="AG90" s="117"/>
      <c r="AH90" s="117"/>
      <c r="AI90" s="117"/>
      <c r="AJ90" s="117"/>
      <c r="AK90" s="117"/>
      <c r="AL90" s="118"/>
      <c r="AM90" s="118"/>
    </row>
    <row r="91" spans="2:39" s="13" customFormat="1" x14ac:dyDescent="0.25">
      <c r="B91" s="15"/>
      <c r="C91" s="40" t="s">
        <v>5</v>
      </c>
      <c r="D91" s="16"/>
      <c r="E91" s="563" t="s">
        <v>29</v>
      </c>
      <c r="F91" s="563"/>
      <c r="G91" s="563"/>
      <c r="H91" s="563"/>
      <c r="I91" s="563"/>
      <c r="J91" s="564"/>
      <c r="K91" s="53">
        <f t="shared" si="2"/>
        <v>0</v>
      </c>
      <c r="L91" s="345" t="str">
        <f t="shared" ref="L91:L103" si="3">C91</f>
        <v>B</v>
      </c>
      <c r="M91" s="16"/>
      <c r="N91" s="330">
        <f t="shared" ref="N91:N103" si="4">K91/K$104</f>
        <v>0</v>
      </c>
      <c r="O91" s="110">
        <f t="shared" ref="O91:O103" si="5">N91-P91</f>
        <v>0</v>
      </c>
      <c r="P91" s="57">
        <v>0</v>
      </c>
      <c r="Q91" s="111">
        <v>0</v>
      </c>
      <c r="R91" s="57">
        <v>0</v>
      </c>
      <c r="S91" s="111">
        <v>0</v>
      </c>
      <c r="T91" s="260">
        <v>0</v>
      </c>
      <c r="U91" s="266">
        <v>0</v>
      </c>
      <c r="V91" s="58">
        <v>0</v>
      </c>
      <c r="W91" s="266">
        <v>0</v>
      </c>
      <c r="X91" s="261">
        <v>0</v>
      </c>
      <c r="Y91" s="280">
        <v>0</v>
      </c>
      <c r="Z91" s="281">
        <v>0</v>
      </c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1"/>
      <c r="AM91" s="121"/>
    </row>
    <row r="92" spans="2:39" s="13" customFormat="1" x14ac:dyDescent="0.25">
      <c r="B92" s="15"/>
      <c r="C92" s="40" t="s">
        <v>6</v>
      </c>
      <c r="D92" s="17"/>
      <c r="E92" s="556" t="s">
        <v>0</v>
      </c>
      <c r="F92" s="556"/>
      <c r="G92" s="556"/>
      <c r="H92" s="556"/>
      <c r="I92" s="556"/>
      <c r="J92" s="557"/>
      <c r="K92" s="53">
        <f t="shared" si="2"/>
        <v>0</v>
      </c>
      <c r="L92" s="345" t="str">
        <f t="shared" si="3"/>
        <v>C</v>
      </c>
      <c r="M92" s="17"/>
      <c r="N92" s="330">
        <f t="shared" si="4"/>
        <v>0</v>
      </c>
      <c r="O92" s="110">
        <f t="shared" si="5"/>
        <v>0</v>
      </c>
      <c r="P92" s="58">
        <v>0</v>
      </c>
      <c r="Q92" s="111">
        <v>0</v>
      </c>
      <c r="R92" s="58">
        <v>0</v>
      </c>
      <c r="S92" s="111">
        <v>0</v>
      </c>
      <c r="T92" s="261">
        <v>0</v>
      </c>
      <c r="U92" s="266">
        <v>0</v>
      </c>
      <c r="V92" s="58">
        <v>0</v>
      </c>
      <c r="W92" s="266">
        <v>0</v>
      </c>
      <c r="X92" s="261">
        <v>0</v>
      </c>
      <c r="Y92" s="280">
        <v>0</v>
      </c>
      <c r="Z92" s="281">
        <v>0</v>
      </c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1"/>
      <c r="AM92" s="121"/>
    </row>
    <row r="93" spans="2:39" s="43" customFormat="1" x14ac:dyDescent="0.25">
      <c r="B93" s="66"/>
      <c r="C93" s="67" t="s">
        <v>7</v>
      </c>
      <c r="D93" s="68"/>
      <c r="E93" s="565" t="s">
        <v>79</v>
      </c>
      <c r="F93" s="565"/>
      <c r="G93" s="565"/>
      <c r="H93" s="565"/>
      <c r="I93" s="565"/>
      <c r="J93" s="566"/>
      <c r="K93" s="69">
        <f t="shared" si="2"/>
        <v>0</v>
      </c>
      <c r="L93" s="345" t="str">
        <f t="shared" si="3"/>
        <v>D</v>
      </c>
      <c r="M93" s="68"/>
      <c r="N93" s="330">
        <f t="shared" si="4"/>
        <v>0</v>
      </c>
      <c r="O93" s="110">
        <f t="shared" si="5"/>
        <v>0</v>
      </c>
      <c r="P93" s="70">
        <v>0</v>
      </c>
      <c r="Q93" s="110">
        <v>0</v>
      </c>
      <c r="R93" s="70">
        <v>0</v>
      </c>
      <c r="S93" s="110">
        <v>0</v>
      </c>
      <c r="T93" s="262">
        <v>0</v>
      </c>
      <c r="U93" s="265">
        <v>0</v>
      </c>
      <c r="V93" s="70">
        <v>0</v>
      </c>
      <c r="W93" s="265">
        <v>0</v>
      </c>
      <c r="X93" s="262">
        <v>0</v>
      </c>
      <c r="Y93" s="278">
        <v>0</v>
      </c>
      <c r="Z93" s="279">
        <v>0</v>
      </c>
      <c r="AA93" s="117"/>
      <c r="AB93" s="117"/>
      <c r="AC93" s="117"/>
      <c r="AD93" s="117"/>
      <c r="AE93" s="117"/>
      <c r="AF93" s="117"/>
      <c r="AG93" s="117"/>
      <c r="AH93" s="117"/>
      <c r="AI93" s="117"/>
      <c r="AJ93" s="117"/>
      <c r="AK93" s="117"/>
      <c r="AL93" s="118"/>
      <c r="AM93" s="118"/>
    </row>
    <row r="94" spans="2:39" s="13" customFormat="1" x14ac:dyDescent="0.25">
      <c r="B94" s="15"/>
      <c r="C94" s="40" t="s">
        <v>8</v>
      </c>
      <c r="D94" s="18"/>
      <c r="E94" s="556" t="s">
        <v>19</v>
      </c>
      <c r="F94" s="556"/>
      <c r="G94" s="556"/>
      <c r="H94" s="556"/>
      <c r="I94" s="556"/>
      <c r="J94" s="557"/>
      <c r="K94" s="53">
        <f t="shared" si="2"/>
        <v>27</v>
      </c>
      <c r="L94" s="345" t="str">
        <f t="shared" si="3"/>
        <v>E</v>
      </c>
      <c r="M94" s="18"/>
      <c r="N94" s="330">
        <f t="shared" si="4"/>
        <v>5.9866962305986701E-3</v>
      </c>
      <c r="O94" s="110">
        <f t="shared" si="5"/>
        <v>0</v>
      </c>
      <c r="P94" s="58">
        <v>5.9866962305986701E-3</v>
      </c>
      <c r="Q94" s="110">
        <v>0</v>
      </c>
      <c r="R94" s="58">
        <v>5.9866962305986701E-3</v>
      </c>
      <c r="S94" s="110">
        <v>0</v>
      </c>
      <c r="T94" s="261">
        <v>5.9866962305986701E-3</v>
      </c>
      <c r="U94" s="266">
        <v>0</v>
      </c>
      <c r="V94" s="58">
        <v>5.9866962305986701E-3</v>
      </c>
      <c r="W94" s="266">
        <v>0</v>
      </c>
      <c r="X94" s="261">
        <v>5.9866962305986701E-3</v>
      </c>
      <c r="Y94" s="280">
        <v>0</v>
      </c>
      <c r="Z94" s="281">
        <v>5.9866962305986701E-3</v>
      </c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1"/>
      <c r="AM94" s="121"/>
    </row>
    <row r="95" spans="2:39" s="13" customFormat="1" x14ac:dyDescent="0.25">
      <c r="B95" s="15"/>
      <c r="C95" s="40" t="s">
        <v>9</v>
      </c>
      <c r="D95" s="19"/>
      <c r="E95" s="556" t="s">
        <v>20</v>
      </c>
      <c r="F95" s="556"/>
      <c r="G95" s="556"/>
      <c r="H95" s="556"/>
      <c r="I95" s="556"/>
      <c r="J95" s="557"/>
      <c r="K95" s="53">
        <f t="shared" si="2"/>
        <v>0</v>
      </c>
      <c r="L95" s="345" t="str">
        <f t="shared" si="3"/>
        <v>F</v>
      </c>
      <c r="M95" s="19"/>
      <c r="N95" s="330">
        <f t="shared" si="4"/>
        <v>0</v>
      </c>
      <c r="O95" s="110">
        <f t="shared" si="5"/>
        <v>0</v>
      </c>
      <c r="P95" s="58">
        <v>0</v>
      </c>
      <c r="Q95" s="111">
        <v>0</v>
      </c>
      <c r="R95" s="58">
        <v>0</v>
      </c>
      <c r="S95" s="111">
        <v>0</v>
      </c>
      <c r="T95" s="261">
        <v>0</v>
      </c>
      <c r="U95" s="266">
        <v>0</v>
      </c>
      <c r="V95" s="58">
        <v>0</v>
      </c>
      <c r="W95" s="266">
        <v>0</v>
      </c>
      <c r="X95" s="261">
        <v>0</v>
      </c>
      <c r="Y95" s="280">
        <v>0</v>
      </c>
      <c r="Z95" s="281">
        <v>0</v>
      </c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21"/>
      <c r="AM95" s="121"/>
    </row>
    <row r="96" spans="2:39" s="13" customFormat="1" x14ac:dyDescent="0.25">
      <c r="B96" s="15"/>
      <c r="C96" s="40" t="s">
        <v>11</v>
      </c>
      <c r="D96" s="20"/>
      <c r="E96" s="556" t="s">
        <v>21</v>
      </c>
      <c r="F96" s="556"/>
      <c r="G96" s="556"/>
      <c r="H96" s="556"/>
      <c r="I96" s="556"/>
      <c r="J96" s="557"/>
      <c r="K96" s="53">
        <f t="shared" si="2"/>
        <v>0</v>
      </c>
      <c r="L96" s="345" t="str">
        <f t="shared" si="3"/>
        <v>G</v>
      </c>
      <c r="M96" s="20"/>
      <c r="N96" s="330">
        <f t="shared" si="4"/>
        <v>0</v>
      </c>
      <c r="O96" s="110">
        <f t="shared" si="5"/>
        <v>0</v>
      </c>
      <c r="P96" s="58">
        <v>0</v>
      </c>
      <c r="Q96" s="111">
        <v>0</v>
      </c>
      <c r="R96" s="58">
        <v>0</v>
      </c>
      <c r="S96" s="111">
        <v>0</v>
      </c>
      <c r="T96" s="261">
        <v>0</v>
      </c>
      <c r="U96" s="266">
        <v>0</v>
      </c>
      <c r="V96" s="58">
        <v>0</v>
      </c>
      <c r="W96" s="266">
        <v>0</v>
      </c>
      <c r="X96" s="261">
        <v>0</v>
      </c>
      <c r="Y96" s="280">
        <v>0</v>
      </c>
      <c r="Z96" s="281">
        <v>0</v>
      </c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21"/>
      <c r="AM96" s="121"/>
    </row>
    <row r="97" spans="2:39" s="13" customFormat="1" x14ac:dyDescent="0.25">
      <c r="B97" s="15"/>
      <c r="C97" s="40" t="s">
        <v>12</v>
      </c>
      <c r="D97" s="21"/>
      <c r="E97" s="556" t="s">
        <v>1</v>
      </c>
      <c r="F97" s="556"/>
      <c r="G97" s="556"/>
      <c r="H97" s="556"/>
      <c r="I97" s="556"/>
      <c r="J97" s="557"/>
      <c r="K97" s="53">
        <f t="shared" si="2"/>
        <v>21</v>
      </c>
      <c r="L97" s="345" t="str">
        <f t="shared" si="3"/>
        <v>H</v>
      </c>
      <c r="M97" s="21"/>
      <c r="N97" s="330">
        <f t="shared" si="4"/>
        <v>4.6563192904656324E-3</v>
      </c>
      <c r="O97" s="110">
        <f t="shared" si="5"/>
        <v>0</v>
      </c>
      <c r="P97" s="58">
        <v>4.6563192904656324E-3</v>
      </c>
      <c r="Q97" s="111">
        <v>0</v>
      </c>
      <c r="R97" s="58">
        <v>4.6563192904656324E-3</v>
      </c>
      <c r="S97" s="111">
        <v>0</v>
      </c>
      <c r="T97" s="261">
        <v>4.6563192904656324E-3</v>
      </c>
      <c r="U97" s="266">
        <v>0</v>
      </c>
      <c r="V97" s="58">
        <v>4.6563192904656324E-3</v>
      </c>
      <c r="W97" s="266">
        <v>0</v>
      </c>
      <c r="X97" s="261">
        <v>4.6563192904656324E-3</v>
      </c>
      <c r="Y97" s="280">
        <v>0</v>
      </c>
      <c r="Z97" s="281">
        <v>4.6563192904656324E-3</v>
      </c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1"/>
      <c r="AM97" s="121"/>
    </row>
    <row r="98" spans="2:39" x14ac:dyDescent="0.25">
      <c r="C98" s="40" t="s">
        <v>13</v>
      </c>
      <c r="D98" s="22"/>
      <c r="E98" s="556" t="s">
        <v>18</v>
      </c>
      <c r="F98" s="556"/>
      <c r="G98" s="556"/>
      <c r="H98" s="556"/>
      <c r="I98" s="556"/>
      <c r="J98" s="557"/>
      <c r="K98" s="53">
        <f t="shared" si="2"/>
        <v>0</v>
      </c>
      <c r="L98" s="345" t="str">
        <f t="shared" si="3"/>
        <v>I</v>
      </c>
      <c r="M98" s="22"/>
      <c r="N98" s="330">
        <f t="shared" si="4"/>
        <v>0</v>
      </c>
      <c r="O98" s="110">
        <f t="shared" si="5"/>
        <v>0</v>
      </c>
      <c r="P98" s="58">
        <v>0</v>
      </c>
      <c r="Q98" s="111">
        <v>0</v>
      </c>
      <c r="R98" s="58">
        <v>0</v>
      </c>
      <c r="S98" s="111">
        <v>0</v>
      </c>
      <c r="T98" s="261">
        <v>0</v>
      </c>
      <c r="U98" s="266">
        <v>0</v>
      </c>
      <c r="V98" s="58">
        <v>0</v>
      </c>
      <c r="W98" s="266">
        <v>0</v>
      </c>
      <c r="X98" s="261">
        <v>0</v>
      </c>
      <c r="Y98" s="280">
        <v>0</v>
      </c>
      <c r="Z98" s="281">
        <v>0</v>
      </c>
      <c r="AA98" s="120"/>
      <c r="AB98" s="120"/>
      <c r="AC98" s="120"/>
      <c r="AD98" s="120"/>
      <c r="AE98" s="120"/>
      <c r="AF98" s="120"/>
      <c r="AG98" s="120"/>
      <c r="AH98" s="120"/>
      <c r="AI98" s="122"/>
      <c r="AJ98" s="120"/>
      <c r="AK98" s="122"/>
      <c r="AL98" s="3"/>
      <c r="AM98" s="3"/>
    </row>
    <row r="99" spans="2:39" x14ac:dyDescent="0.25">
      <c r="C99" s="40" t="s">
        <v>17</v>
      </c>
      <c r="D99" s="23"/>
      <c r="E99" s="549" t="s">
        <v>27</v>
      </c>
      <c r="F99" s="549"/>
      <c r="G99" s="549"/>
      <c r="H99" s="549"/>
      <c r="I99" s="549"/>
      <c r="J99" s="550"/>
      <c r="K99" s="53">
        <f t="shared" si="2"/>
        <v>0</v>
      </c>
      <c r="L99" s="345" t="str">
        <f t="shared" si="3"/>
        <v>J</v>
      </c>
      <c r="M99" s="23"/>
      <c r="N99" s="330">
        <f t="shared" si="4"/>
        <v>0</v>
      </c>
      <c r="O99" s="110">
        <f t="shared" si="5"/>
        <v>0</v>
      </c>
      <c r="P99" s="58">
        <v>0</v>
      </c>
      <c r="Q99" s="111">
        <v>0</v>
      </c>
      <c r="R99" s="58">
        <v>0</v>
      </c>
      <c r="S99" s="111">
        <v>0</v>
      </c>
      <c r="T99" s="261">
        <v>0</v>
      </c>
      <c r="U99" s="266">
        <v>0</v>
      </c>
      <c r="V99" s="58">
        <v>0</v>
      </c>
      <c r="W99" s="266">
        <v>0</v>
      </c>
      <c r="X99" s="261">
        <v>0</v>
      </c>
      <c r="Y99" s="280">
        <v>0</v>
      </c>
      <c r="Z99" s="281">
        <v>0</v>
      </c>
      <c r="AA99" s="120"/>
      <c r="AB99" s="120"/>
      <c r="AC99" s="120"/>
      <c r="AD99" s="120"/>
      <c r="AE99" s="120"/>
      <c r="AF99" s="120"/>
      <c r="AG99" s="120"/>
      <c r="AH99" s="120"/>
      <c r="AI99" s="122"/>
      <c r="AJ99" s="120"/>
      <c r="AK99" s="122"/>
      <c r="AL99" s="3"/>
      <c r="AM99" s="3"/>
    </row>
    <row r="100" spans="2:39" x14ac:dyDescent="0.25">
      <c r="C100" s="40" t="s">
        <v>25</v>
      </c>
      <c r="D100" s="24"/>
      <c r="E100" s="549" t="s">
        <v>28</v>
      </c>
      <c r="F100" s="549"/>
      <c r="G100" s="549"/>
      <c r="H100" s="549"/>
      <c r="I100" s="549"/>
      <c r="J100" s="550"/>
      <c r="K100" s="53">
        <f t="shared" si="2"/>
        <v>0</v>
      </c>
      <c r="L100" s="345" t="str">
        <f t="shared" si="3"/>
        <v>K</v>
      </c>
      <c r="M100" s="24"/>
      <c r="N100" s="330">
        <f t="shared" si="4"/>
        <v>0</v>
      </c>
      <c r="O100" s="110">
        <f t="shared" si="5"/>
        <v>0</v>
      </c>
      <c r="P100" s="58">
        <v>0</v>
      </c>
      <c r="Q100" s="111">
        <v>0</v>
      </c>
      <c r="R100" s="58">
        <v>0</v>
      </c>
      <c r="S100" s="111">
        <v>0</v>
      </c>
      <c r="T100" s="261">
        <v>0</v>
      </c>
      <c r="U100" s="266">
        <v>0</v>
      </c>
      <c r="V100" s="58">
        <v>0</v>
      </c>
      <c r="W100" s="266">
        <v>0</v>
      </c>
      <c r="X100" s="261">
        <v>0</v>
      </c>
      <c r="Y100" s="280">
        <v>0</v>
      </c>
      <c r="Z100" s="281">
        <v>0</v>
      </c>
      <c r="AA100" s="120"/>
      <c r="AB100" s="120"/>
      <c r="AC100" s="120"/>
      <c r="AD100" s="120"/>
      <c r="AE100" s="120"/>
      <c r="AF100" s="120"/>
      <c r="AG100" s="120"/>
      <c r="AH100" s="120"/>
      <c r="AI100" s="122"/>
      <c r="AJ100" s="120"/>
      <c r="AK100" s="122"/>
      <c r="AL100" s="3"/>
      <c r="AM100" s="3"/>
    </row>
    <row r="101" spans="2:39" x14ac:dyDescent="0.25">
      <c r="C101" s="41" t="s">
        <v>24</v>
      </c>
      <c r="D101" s="90"/>
      <c r="E101" s="550" t="s">
        <v>30</v>
      </c>
      <c r="F101" s="551"/>
      <c r="G101" s="551"/>
      <c r="H101" s="551"/>
      <c r="I101" s="551"/>
      <c r="J101" s="551"/>
      <c r="K101" s="53">
        <f t="shared" si="2"/>
        <v>0</v>
      </c>
      <c r="L101" s="345" t="str">
        <f t="shared" si="3"/>
        <v>L</v>
      </c>
      <c r="M101" s="90"/>
      <c r="N101" s="330">
        <f t="shared" si="4"/>
        <v>0</v>
      </c>
      <c r="O101" s="110">
        <f t="shared" si="5"/>
        <v>0</v>
      </c>
      <c r="P101" s="58">
        <v>0</v>
      </c>
      <c r="Q101" s="111">
        <v>0</v>
      </c>
      <c r="R101" s="58">
        <v>0</v>
      </c>
      <c r="S101" s="111">
        <v>0</v>
      </c>
      <c r="T101" s="261">
        <v>0</v>
      </c>
      <c r="U101" s="266">
        <v>0</v>
      </c>
      <c r="V101" s="58">
        <v>0</v>
      </c>
      <c r="W101" s="266">
        <v>0</v>
      </c>
      <c r="X101" s="261">
        <v>0</v>
      </c>
      <c r="Y101" s="280">
        <v>0</v>
      </c>
      <c r="Z101" s="281">
        <v>0</v>
      </c>
      <c r="AA101" s="120"/>
      <c r="AB101" s="120"/>
      <c r="AC101" s="120"/>
      <c r="AD101" s="120"/>
      <c r="AE101" s="120"/>
      <c r="AF101" s="120"/>
      <c r="AG101" s="120"/>
      <c r="AH101" s="120"/>
      <c r="AI101" s="122"/>
      <c r="AJ101" s="120"/>
      <c r="AK101" s="122"/>
      <c r="AL101" s="3"/>
      <c r="AM101" s="3"/>
    </row>
    <row r="102" spans="2:39" x14ac:dyDescent="0.25">
      <c r="C102" s="41" t="s">
        <v>91</v>
      </c>
      <c r="D102" s="91"/>
      <c r="E102" s="87" t="s">
        <v>92</v>
      </c>
      <c r="F102" s="88"/>
      <c r="G102" s="88"/>
      <c r="H102" s="88"/>
      <c r="I102" s="88"/>
      <c r="J102" s="88"/>
      <c r="K102" s="89">
        <f t="shared" si="2"/>
        <v>956</v>
      </c>
      <c r="L102" s="345" t="str">
        <f t="shared" si="3"/>
        <v>M</v>
      </c>
      <c r="M102" s="91"/>
      <c r="N102" s="330">
        <f t="shared" si="4"/>
        <v>0.21197339246119734</v>
      </c>
      <c r="O102" s="110">
        <f t="shared" si="5"/>
        <v>0</v>
      </c>
      <c r="P102" s="58">
        <v>0.21197339246119734</v>
      </c>
      <c r="Q102" s="111">
        <v>5.0554323725055444E-2</v>
      </c>
      <c r="R102" s="58">
        <v>0.1614190687361419</v>
      </c>
      <c r="S102" s="111">
        <v>0</v>
      </c>
      <c r="T102" s="261">
        <v>0.1614190687361419</v>
      </c>
      <c r="U102" s="266">
        <v>0</v>
      </c>
      <c r="V102" s="58">
        <v>0.1614190687361419</v>
      </c>
      <c r="W102" s="266">
        <v>0</v>
      </c>
      <c r="X102" s="261">
        <v>0.1614190687361419</v>
      </c>
      <c r="Y102" s="280">
        <v>0</v>
      </c>
      <c r="Z102" s="281">
        <v>0.1614190687361419</v>
      </c>
      <c r="AA102" s="120"/>
      <c r="AB102" s="120"/>
      <c r="AC102" s="120"/>
      <c r="AD102" s="120"/>
      <c r="AE102" s="120"/>
      <c r="AF102" s="120"/>
      <c r="AG102" s="120"/>
      <c r="AH102" s="120"/>
      <c r="AI102" s="122"/>
      <c r="AJ102" s="120"/>
      <c r="AK102" s="122"/>
      <c r="AL102" s="3"/>
      <c r="AM102" s="3"/>
    </row>
    <row r="103" spans="2:39" ht="15.75" thickBot="1" x14ac:dyDescent="0.3">
      <c r="C103" s="42" t="s">
        <v>10</v>
      </c>
      <c r="D103" s="25"/>
      <c r="E103" s="552" t="s">
        <v>26</v>
      </c>
      <c r="F103" s="552"/>
      <c r="G103" s="552"/>
      <c r="H103" s="552"/>
      <c r="I103" s="552"/>
      <c r="J103" s="553"/>
      <c r="K103" s="54">
        <f t="shared" si="2"/>
        <v>3015</v>
      </c>
      <c r="L103" s="345" t="str">
        <f t="shared" si="3"/>
        <v>Z</v>
      </c>
      <c r="M103" s="25"/>
      <c r="N103" s="330">
        <f t="shared" si="4"/>
        <v>0.66851441241685139</v>
      </c>
      <c r="O103" s="110">
        <f t="shared" si="5"/>
        <v>0</v>
      </c>
      <c r="P103" s="59">
        <v>0.66851441241685139</v>
      </c>
      <c r="Q103" s="111">
        <v>-5.0554323725055528E-2</v>
      </c>
      <c r="R103" s="59">
        <v>0.71906873614190692</v>
      </c>
      <c r="S103" s="111">
        <v>0</v>
      </c>
      <c r="T103" s="263">
        <v>0.71906873614190692</v>
      </c>
      <c r="U103" s="268">
        <v>0</v>
      </c>
      <c r="V103" s="269">
        <v>0.71906873614190692</v>
      </c>
      <c r="W103" s="268">
        <v>0</v>
      </c>
      <c r="X103" s="276">
        <v>0.71906873614190692</v>
      </c>
      <c r="Y103" s="288">
        <v>0</v>
      </c>
      <c r="Z103" s="289">
        <v>0.71906873614190692</v>
      </c>
      <c r="AA103" s="120"/>
      <c r="AB103" s="120"/>
      <c r="AC103" s="120"/>
      <c r="AD103" s="120"/>
      <c r="AE103" s="120"/>
      <c r="AF103" s="120"/>
      <c r="AG103" s="120"/>
      <c r="AH103" s="120"/>
      <c r="AI103" s="122"/>
      <c r="AJ103" s="120"/>
      <c r="AK103" s="122"/>
      <c r="AL103" s="3"/>
      <c r="AM103" s="3"/>
    </row>
    <row r="104" spans="2:39" ht="15.75" thickBot="1" x14ac:dyDescent="0.3">
      <c r="J104" s="43" t="s">
        <v>34</v>
      </c>
      <c r="K104" s="55">
        <f>SUM(K90:K103)</f>
        <v>4510</v>
      </c>
      <c r="L104" s="277"/>
      <c r="M104" s="336"/>
      <c r="N104" s="331">
        <f>SUM(N90:N103)</f>
        <v>1</v>
      </c>
      <c r="O104" s="112"/>
      <c r="P104" s="60">
        <v>1</v>
      </c>
      <c r="Q104" s="112"/>
      <c r="R104" s="60">
        <v>1</v>
      </c>
      <c r="S104" s="112"/>
      <c r="T104" s="264">
        <v>1</v>
      </c>
      <c r="U104" s="206"/>
      <c r="V104" s="207">
        <v>1</v>
      </c>
      <c r="W104" s="206"/>
      <c r="X104" s="277">
        <v>1</v>
      </c>
      <c r="Y104" s="290"/>
      <c r="Z104" s="291">
        <v>1</v>
      </c>
      <c r="AA104" s="124"/>
      <c r="AB104" s="124"/>
      <c r="AC104" s="125"/>
      <c r="AD104" s="124"/>
      <c r="AE104" s="125"/>
      <c r="AF104" s="124"/>
      <c r="AG104" s="125"/>
      <c r="AH104" s="124"/>
      <c r="AI104" s="124"/>
      <c r="AJ104" s="124"/>
      <c r="AK104" s="124"/>
      <c r="AL104" s="3"/>
      <c r="AM104" s="3"/>
    </row>
  </sheetData>
  <mergeCells count="77">
    <mergeCell ref="E19:J19"/>
    <mergeCell ref="N8:O8"/>
    <mergeCell ref="P8:Q8"/>
    <mergeCell ref="C9:H9"/>
    <mergeCell ref="B11:L11"/>
    <mergeCell ref="E12:J12"/>
    <mergeCell ref="E13:J13"/>
    <mergeCell ref="C14:H14"/>
    <mergeCell ref="E15:J15"/>
    <mergeCell ref="E16:J16"/>
    <mergeCell ref="E17:J17"/>
    <mergeCell ref="E18:J18"/>
    <mergeCell ref="E32:J32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B30:L30"/>
    <mergeCell ref="E31:J31"/>
    <mergeCell ref="E44:J44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3:J43"/>
    <mergeCell ref="E57:J57"/>
    <mergeCell ref="B46:L46"/>
    <mergeCell ref="E47:J47"/>
    <mergeCell ref="B48:L48"/>
    <mergeCell ref="E49:J49"/>
    <mergeCell ref="E50:J50"/>
    <mergeCell ref="E51:J51"/>
    <mergeCell ref="E52:J52"/>
    <mergeCell ref="E53:J53"/>
    <mergeCell ref="E54:J54"/>
    <mergeCell ref="E55:J55"/>
    <mergeCell ref="E56:J56"/>
    <mergeCell ref="C61:H61"/>
    <mergeCell ref="B62:L62"/>
    <mergeCell ref="E63:J63"/>
    <mergeCell ref="E64:J64"/>
    <mergeCell ref="E65:J65"/>
    <mergeCell ref="E101:J101"/>
    <mergeCell ref="E103:J103"/>
    <mergeCell ref="E91:J91"/>
    <mergeCell ref="E92:J92"/>
    <mergeCell ref="E93:J93"/>
    <mergeCell ref="E94:J94"/>
    <mergeCell ref="E95:J95"/>
    <mergeCell ref="E96:J96"/>
    <mergeCell ref="R8:S8"/>
    <mergeCell ref="E97:J97"/>
    <mergeCell ref="E98:J98"/>
    <mergeCell ref="E99:J99"/>
    <mergeCell ref="E100:J100"/>
    <mergeCell ref="E70:J70"/>
    <mergeCell ref="E71:J71"/>
    <mergeCell ref="C75:H75"/>
    <mergeCell ref="B77:L77"/>
    <mergeCell ref="E78:J78"/>
    <mergeCell ref="E90:J90"/>
    <mergeCell ref="B66:L66"/>
    <mergeCell ref="E67:J67"/>
    <mergeCell ref="E68:J68"/>
    <mergeCell ref="E69:J69"/>
    <mergeCell ref="C60:H60"/>
  </mergeCells>
  <conditionalFormatting sqref="AB90:AB103">
    <cfRule type="cellIs" dxfId="1933" priority="481" operator="lessThan">
      <formula>-0.0001</formula>
    </cfRule>
    <cfRule type="cellIs" dxfId="1932" priority="482" operator="greaterThan">
      <formula>0.00016</formula>
    </cfRule>
  </conditionalFormatting>
  <conditionalFormatting sqref="W90:W103">
    <cfRule type="cellIs" dxfId="1931" priority="477" operator="lessThan">
      <formula>-0.0001</formula>
    </cfRule>
    <cfRule type="cellIs" dxfId="1930" priority="478" operator="greaterThan">
      <formula>0.00016</formula>
    </cfRule>
  </conditionalFormatting>
  <conditionalFormatting sqref="Y90:Y103">
    <cfRule type="cellIs" dxfId="1929" priority="479" operator="lessThan">
      <formula>-0.0001</formula>
    </cfRule>
    <cfRule type="cellIs" dxfId="1928" priority="480" operator="greaterThan">
      <formula>0.00016</formula>
    </cfRule>
  </conditionalFormatting>
  <conditionalFormatting sqref="U90:U103">
    <cfRule type="cellIs" dxfId="1927" priority="475" operator="lessThan">
      <formula>-0.0001</formula>
    </cfRule>
    <cfRule type="cellIs" dxfId="1926" priority="476" operator="greaterThan">
      <formula>0.00016</formula>
    </cfRule>
  </conditionalFormatting>
  <conditionalFormatting sqref="S90:S103">
    <cfRule type="cellIs" dxfId="1925" priority="473" operator="lessThan">
      <formula>-0.0001</formula>
    </cfRule>
    <cfRule type="cellIs" dxfId="1924" priority="474" operator="greaterThan">
      <formula>0.00016</formula>
    </cfRule>
  </conditionalFormatting>
  <conditionalFormatting sqref="Q90:Q103">
    <cfRule type="cellIs" dxfId="1923" priority="471" operator="lessThan">
      <formula>-0.0001</formula>
    </cfRule>
    <cfRule type="cellIs" dxfId="1922" priority="472" operator="greaterThan">
      <formula>0.00016</formula>
    </cfRule>
  </conditionalFormatting>
  <conditionalFormatting sqref="Q90:Q103">
    <cfRule type="cellIs" dxfId="1921" priority="455" operator="lessThan">
      <formula>-0.0001</formula>
    </cfRule>
    <cfRule type="cellIs" dxfId="1920" priority="456" operator="greaterThan">
      <formula>0.00016</formula>
    </cfRule>
  </conditionalFormatting>
  <conditionalFormatting sqref="AD90:AD103">
    <cfRule type="cellIs" dxfId="1919" priority="467" operator="lessThan">
      <formula>-0.0001</formula>
    </cfRule>
    <cfRule type="cellIs" dxfId="1918" priority="468" operator="greaterThan">
      <formula>0.00016</formula>
    </cfRule>
  </conditionalFormatting>
  <conditionalFormatting sqref="Y90:Y103">
    <cfRule type="cellIs" dxfId="1917" priority="463" operator="lessThan">
      <formula>-0.0001</formula>
    </cfRule>
    <cfRule type="cellIs" dxfId="1916" priority="464" operator="greaterThan">
      <formula>0.00016</formula>
    </cfRule>
  </conditionalFormatting>
  <conditionalFormatting sqref="AB90:AB103">
    <cfRule type="cellIs" dxfId="1915" priority="465" operator="lessThan">
      <formula>-0.0001</formula>
    </cfRule>
    <cfRule type="cellIs" dxfId="1914" priority="466" operator="greaterThan">
      <formula>0.00016</formula>
    </cfRule>
  </conditionalFormatting>
  <conditionalFormatting sqref="W90:W103">
    <cfRule type="cellIs" dxfId="1913" priority="461" operator="lessThan">
      <formula>-0.0001</formula>
    </cfRule>
    <cfRule type="cellIs" dxfId="1912" priority="462" operator="greaterThan">
      <formula>0.00016</formula>
    </cfRule>
  </conditionalFormatting>
  <conditionalFormatting sqref="U90:U103">
    <cfRule type="cellIs" dxfId="1911" priority="459" operator="lessThan">
      <formula>-0.0001</formula>
    </cfRule>
    <cfRule type="cellIs" dxfId="1910" priority="460" operator="greaterThan">
      <formula>0.00016</formula>
    </cfRule>
  </conditionalFormatting>
  <conditionalFormatting sqref="S90:S103">
    <cfRule type="cellIs" dxfId="1909" priority="457" operator="lessThan">
      <formula>-0.0001</formula>
    </cfRule>
    <cfRule type="cellIs" dxfId="1908" priority="458" operator="greaterThan">
      <formula>0.00016</formula>
    </cfRule>
  </conditionalFormatting>
  <conditionalFormatting sqref="AD90:AD103">
    <cfRule type="cellIs" dxfId="1907" priority="453" operator="lessThan">
      <formula>-0.0001</formula>
    </cfRule>
    <cfRule type="cellIs" dxfId="1906" priority="454" operator="greaterThan">
      <formula>0.00016</formula>
    </cfRule>
  </conditionalFormatting>
  <conditionalFormatting sqref="Y90:Y103">
    <cfRule type="cellIs" dxfId="1905" priority="449" operator="lessThan">
      <formula>-0.0001</formula>
    </cfRule>
    <cfRule type="cellIs" dxfId="1904" priority="450" operator="greaterThan">
      <formula>0.00016</formula>
    </cfRule>
  </conditionalFormatting>
  <conditionalFormatting sqref="AB90:AB103">
    <cfRule type="cellIs" dxfId="1903" priority="451" operator="lessThan">
      <formula>-0.0001</formula>
    </cfRule>
    <cfRule type="cellIs" dxfId="1902" priority="452" operator="greaterThan">
      <formula>0.00016</formula>
    </cfRule>
  </conditionalFormatting>
  <conditionalFormatting sqref="W90:W103">
    <cfRule type="cellIs" dxfId="1901" priority="447" operator="lessThan">
      <formula>-0.0001</formula>
    </cfRule>
    <cfRule type="cellIs" dxfId="1900" priority="448" operator="greaterThan">
      <formula>0.00016</formula>
    </cfRule>
  </conditionalFormatting>
  <conditionalFormatting sqref="U90:U103">
    <cfRule type="cellIs" dxfId="1899" priority="445" operator="lessThan">
      <formula>-0.0001</formula>
    </cfRule>
    <cfRule type="cellIs" dxfId="1898" priority="446" operator="greaterThan">
      <formula>0.00016</formula>
    </cfRule>
  </conditionalFormatting>
  <conditionalFormatting sqref="S90:S103">
    <cfRule type="cellIs" dxfId="1897" priority="443" operator="lessThan">
      <formula>-0.0001</formula>
    </cfRule>
    <cfRule type="cellIs" dxfId="1896" priority="444" operator="greaterThan">
      <formula>0.00016</formula>
    </cfRule>
  </conditionalFormatting>
  <conditionalFormatting sqref="Q90:Q103">
    <cfRule type="cellIs" dxfId="1895" priority="441" operator="lessThan">
      <formula>-0.0001</formula>
    </cfRule>
    <cfRule type="cellIs" dxfId="1894" priority="442" operator="greaterThan">
      <formula>0.00016</formula>
    </cfRule>
  </conditionalFormatting>
  <conditionalFormatting sqref="S90:S103">
    <cfRule type="cellIs" dxfId="1893" priority="427" operator="lessThan">
      <formula>-0.0001</formula>
    </cfRule>
    <cfRule type="cellIs" dxfId="1892" priority="428" operator="greaterThan">
      <formula>0.00016</formula>
    </cfRule>
  </conditionalFormatting>
  <conditionalFormatting sqref="AF90:AF103">
    <cfRule type="cellIs" dxfId="1891" priority="439" operator="lessThan">
      <formula>-0.0001</formula>
    </cfRule>
    <cfRule type="cellIs" dxfId="1890" priority="440" operator="greaterThan">
      <formula>0.00016</formula>
    </cfRule>
  </conditionalFormatting>
  <conditionalFormatting sqref="AB90:AB103">
    <cfRule type="cellIs" dxfId="1889" priority="435" operator="lessThan">
      <formula>-0.0001</formula>
    </cfRule>
    <cfRule type="cellIs" dxfId="1888" priority="436" operator="greaterThan">
      <formula>0.00016</formula>
    </cfRule>
  </conditionalFormatting>
  <conditionalFormatting sqref="AD90:AD103">
    <cfRule type="cellIs" dxfId="1887" priority="437" operator="lessThan">
      <formula>-0.0001</formula>
    </cfRule>
    <cfRule type="cellIs" dxfId="1886" priority="438" operator="greaterThan">
      <formula>0.00016</formula>
    </cfRule>
  </conditionalFormatting>
  <conditionalFormatting sqref="Y90:Y103">
    <cfRule type="cellIs" dxfId="1885" priority="433" operator="lessThan">
      <formula>-0.0001</formula>
    </cfRule>
    <cfRule type="cellIs" dxfId="1884" priority="434" operator="greaterThan">
      <formula>0.00016</formula>
    </cfRule>
  </conditionalFormatting>
  <conditionalFormatting sqref="W90:W103">
    <cfRule type="cellIs" dxfId="1883" priority="431" operator="lessThan">
      <formula>-0.0001</formula>
    </cfRule>
    <cfRule type="cellIs" dxfId="1882" priority="432" operator="greaterThan">
      <formula>0.00016</formula>
    </cfRule>
  </conditionalFormatting>
  <conditionalFormatting sqref="U90:U103">
    <cfRule type="cellIs" dxfId="1881" priority="429" operator="lessThan">
      <formula>-0.0001</formula>
    </cfRule>
    <cfRule type="cellIs" dxfId="1880" priority="430" operator="greaterThan">
      <formula>0.00016</formula>
    </cfRule>
  </conditionalFormatting>
  <conditionalFormatting sqref="U90:U103">
    <cfRule type="cellIs" dxfId="1879" priority="371" operator="lessThan">
      <formula>-0.0001</formula>
    </cfRule>
    <cfRule type="cellIs" dxfId="1878" priority="372" operator="greaterThan">
      <formula>0.00016</formula>
    </cfRule>
  </conditionalFormatting>
  <conditionalFormatting sqref="AD90:AD103">
    <cfRule type="cellIs" dxfId="1877" priority="425" operator="lessThan">
      <formula>-0.0001</formula>
    </cfRule>
    <cfRule type="cellIs" dxfId="1876" priority="426" operator="greaterThan">
      <formula>0.00016</formula>
    </cfRule>
  </conditionalFormatting>
  <conditionalFormatting sqref="Y90:Y103">
    <cfRule type="cellIs" dxfId="1875" priority="421" operator="lessThan">
      <formula>-0.0001</formula>
    </cfRule>
    <cfRule type="cellIs" dxfId="1874" priority="422" operator="greaterThan">
      <formula>0.00016</formula>
    </cfRule>
  </conditionalFormatting>
  <conditionalFormatting sqref="AB90:AB103">
    <cfRule type="cellIs" dxfId="1873" priority="423" operator="lessThan">
      <formula>-0.0001</formula>
    </cfRule>
    <cfRule type="cellIs" dxfId="1872" priority="424" operator="greaterThan">
      <formula>0.00016</formula>
    </cfRule>
  </conditionalFormatting>
  <conditionalFormatting sqref="W90:W103">
    <cfRule type="cellIs" dxfId="1871" priority="419" operator="lessThan">
      <formula>-0.0001</formula>
    </cfRule>
    <cfRule type="cellIs" dxfId="1870" priority="420" operator="greaterThan">
      <formula>0.00016</formula>
    </cfRule>
  </conditionalFormatting>
  <conditionalFormatting sqref="U90:U103">
    <cfRule type="cellIs" dxfId="1869" priority="417" operator="lessThan">
      <formula>-0.0001</formula>
    </cfRule>
    <cfRule type="cellIs" dxfId="1868" priority="418" operator="greaterThan">
      <formula>0.00016</formula>
    </cfRule>
  </conditionalFormatting>
  <conditionalFormatting sqref="S90:S103">
    <cfRule type="cellIs" dxfId="1867" priority="415" operator="lessThan">
      <formula>-0.0001</formula>
    </cfRule>
    <cfRule type="cellIs" dxfId="1866" priority="416" operator="greaterThan">
      <formula>0.00016</formula>
    </cfRule>
  </conditionalFormatting>
  <conditionalFormatting sqref="Q90:Q103">
    <cfRule type="cellIs" dxfId="1865" priority="413" operator="lessThan">
      <formula>-0.0001</formula>
    </cfRule>
    <cfRule type="cellIs" dxfId="1864" priority="414" operator="greaterThan">
      <formula>0.00016</formula>
    </cfRule>
  </conditionalFormatting>
  <conditionalFormatting sqref="S90:S103">
    <cfRule type="cellIs" dxfId="1863" priority="399" operator="lessThan">
      <formula>-0.0001</formula>
    </cfRule>
    <cfRule type="cellIs" dxfId="1862" priority="400" operator="greaterThan">
      <formula>0.00016</formula>
    </cfRule>
  </conditionalFormatting>
  <conditionalFormatting sqref="AF90:AF103">
    <cfRule type="cellIs" dxfId="1861" priority="411" operator="lessThan">
      <formula>-0.0001</formula>
    </cfRule>
    <cfRule type="cellIs" dxfId="1860" priority="412" operator="greaterThan">
      <formula>0.00016</formula>
    </cfRule>
  </conditionalFormatting>
  <conditionalFormatting sqref="AB90:AB103">
    <cfRule type="cellIs" dxfId="1859" priority="407" operator="lessThan">
      <formula>-0.0001</formula>
    </cfRule>
    <cfRule type="cellIs" dxfId="1858" priority="408" operator="greaterThan">
      <formula>0.00016</formula>
    </cfRule>
  </conditionalFormatting>
  <conditionalFormatting sqref="AD90:AD103">
    <cfRule type="cellIs" dxfId="1857" priority="409" operator="lessThan">
      <formula>-0.0001</formula>
    </cfRule>
    <cfRule type="cellIs" dxfId="1856" priority="410" operator="greaterThan">
      <formula>0.00016</formula>
    </cfRule>
  </conditionalFormatting>
  <conditionalFormatting sqref="Y90:Y103">
    <cfRule type="cellIs" dxfId="1855" priority="405" operator="lessThan">
      <formula>-0.0001</formula>
    </cfRule>
    <cfRule type="cellIs" dxfId="1854" priority="406" operator="greaterThan">
      <formula>0.00016</formula>
    </cfRule>
  </conditionalFormatting>
  <conditionalFormatting sqref="W90:W103">
    <cfRule type="cellIs" dxfId="1853" priority="403" operator="lessThan">
      <formula>-0.0001</formula>
    </cfRule>
    <cfRule type="cellIs" dxfId="1852" priority="404" operator="greaterThan">
      <formula>0.00016</formula>
    </cfRule>
  </conditionalFormatting>
  <conditionalFormatting sqref="U90:U103">
    <cfRule type="cellIs" dxfId="1851" priority="401" operator="lessThan">
      <formula>-0.0001</formula>
    </cfRule>
    <cfRule type="cellIs" dxfId="1850" priority="402" operator="greaterThan">
      <formula>0.00016</formula>
    </cfRule>
  </conditionalFormatting>
  <conditionalFormatting sqref="AF90:AF103">
    <cfRule type="cellIs" dxfId="1849" priority="397" operator="lessThan">
      <formula>-0.0001</formula>
    </cfRule>
    <cfRule type="cellIs" dxfId="1848" priority="398" operator="greaterThan">
      <formula>0.00016</formula>
    </cfRule>
  </conditionalFormatting>
  <conditionalFormatting sqref="AB90:AB103">
    <cfRule type="cellIs" dxfId="1847" priority="393" operator="lessThan">
      <formula>-0.0001</formula>
    </cfRule>
    <cfRule type="cellIs" dxfId="1846" priority="394" operator="greaterThan">
      <formula>0.00016</formula>
    </cfRule>
  </conditionalFormatting>
  <conditionalFormatting sqref="AD90:AD103">
    <cfRule type="cellIs" dxfId="1845" priority="395" operator="lessThan">
      <formula>-0.0001</formula>
    </cfRule>
    <cfRule type="cellIs" dxfId="1844" priority="396" operator="greaterThan">
      <formula>0.00016</formula>
    </cfRule>
  </conditionalFormatting>
  <conditionalFormatting sqref="Y90:Y103">
    <cfRule type="cellIs" dxfId="1843" priority="391" operator="lessThan">
      <formula>-0.0001</formula>
    </cfRule>
    <cfRule type="cellIs" dxfId="1842" priority="392" operator="greaterThan">
      <formula>0.00016</formula>
    </cfRule>
  </conditionalFormatting>
  <conditionalFormatting sqref="W90:W103">
    <cfRule type="cellIs" dxfId="1841" priority="389" operator="lessThan">
      <formula>-0.0001</formula>
    </cfRule>
    <cfRule type="cellIs" dxfId="1840" priority="390" operator="greaterThan">
      <formula>0.00016</formula>
    </cfRule>
  </conditionalFormatting>
  <conditionalFormatting sqref="U90:U103">
    <cfRule type="cellIs" dxfId="1839" priority="387" operator="lessThan">
      <formula>-0.0001</formula>
    </cfRule>
    <cfRule type="cellIs" dxfId="1838" priority="388" operator="greaterThan">
      <formula>0.00016</formula>
    </cfRule>
  </conditionalFormatting>
  <conditionalFormatting sqref="S90:S103">
    <cfRule type="cellIs" dxfId="1837" priority="385" operator="lessThan">
      <formula>-0.0001</formula>
    </cfRule>
    <cfRule type="cellIs" dxfId="1836" priority="386" operator="greaterThan">
      <formula>0.00016</formula>
    </cfRule>
  </conditionalFormatting>
  <conditionalFormatting sqref="AH90:AH103">
    <cfRule type="cellIs" dxfId="1835" priority="383" operator="lessThan">
      <formula>-0.0001</formula>
    </cfRule>
    <cfRule type="cellIs" dxfId="1834" priority="384" operator="greaterThan">
      <formula>0.00016</formula>
    </cfRule>
  </conditionalFormatting>
  <conditionalFormatting sqref="AD90:AD103">
    <cfRule type="cellIs" dxfId="1833" priority="379" operator="lessThan">
      <formula>-0.0001</formula>
    </cfRule>
    <cfRule type="cellIs" dxfId="1832" priority="380" operator="greaterThan">
      <formula>0.00016</formula>
    </cfRule>
  </conditionalFormatting>
  <conditionalFormatting sqref="AF90:AF103">
    <cfRule type="cellIs" dxfId="1831" priority="381" operator="lessThan">
      <formula>-0.0001</formula>
    </cfRule>
    <cfRule type="cellIs" dxfId="1830" priority="382" operator="greaterThan">
      <formula>0.00016</formula>
    </cfRule>
  </conditionalFormatting>
  <conditionalFormatting sqref="AB90:AB103">
    <cfRule type="cellIs" dxfId="1829" priority="377" operator="lessThan">
      <formula>-0.0001</formula>
    </cfRule>
    <cfRule type="cellIs" dxfId="1828" priority="378" operator="greaterThan">
      <formula>0.00016</formula>
    </cfRule>
  </conditionalFormatting>
  <conditionalFormatting sqref="Y90:Y103">
    <cfRule type="cellIs" dxfId="1827" priority="375" operator="lessThan">
      <formula>-0.0001</formula>
    </cfRule>
    <cfRule type="cellIs" dxfId="1826" priority="376" operator="greaterThan">
      <formula>0.00016</formula>
    </cfRule>
  </conditionalFormatting>
  <conditionalFormatting sqref="W90:W103">
    <cfRule type="cellIs" dxfId="1825" priority="373" operator="lessThan">
      <formula>-0.0001</formula>
    </cfRule>
    <cfRule type="cellIs" dxfId="1824" priority="374" operator="greaterThan">
      <formula>0.00016</formula>
    </cfRule>
  </conditionalFormatting>
  <conditionalFormatting sqref="AD90:AD103">
    <cfRule type="cellIs" dxfId="1823" priority="369" operator="lessThan">
      <formula>-0.0001</formula>
    </cfRule>
    <cfRule type="cellIs" dxfId="1822" priority="370" operator="greaterThan">
      <formula>0.00016</formula>
    </cfRule>
  </conditionalFormatting>
  <conditionalFormatting sqref="Y90:Y103">
    <cfRule type="cellIs" dxfId="1821" priority="365" operator="lessThan">
      <formula>-0.0001</formula>
    </cfRule>
    <cfRule type="cellIs" dxfId="1820" priority="366" operator="greaterThan">
      <formula>0.00016</formula>
    </cfRule>
  </conditionalFormatting>
  <conditionalFormatting sqref="AB90:AB103">
    <cfRule type="cellIs" dxfId="1819" priority="367" operator="lessThan">
      <formula>-0.0001</formula>
    </cfRule>
    <cfRule type="cellIs" dxfId="1818" priority="368" operator="greaterThan">
      <formula>0.00016</formula>
    </cfRule>
  </conditionalFormatting>
  <conditionalFormatting sqref="W90:W103">
    <cfRule type="cellIs" dxfId="1817" priority="363" operator="lessThan">
      <formula>-0.0001</formula>
    </cfRule>
    <cfRule type="cellIs" dxfId="1816" priority="364" operator="greaterThan">
      <formula>0.00016</formula>
    </cfRule>
  </conditionalFormatting>
  <conditionalFormatting sqref="U90:U103">
    <cfRule type="cellIs" dxfId="1815" priority="361" operator="lessThan">
      <formula>-0.0001</formula>
    </cfRule>
    <cfRule type="cellIs" dxfId="1814" priority="362" operator="greaterThan">
      <formula>0.00016</formula>
    </cfRule>
  </conditionalFormatting>
  <conditionalFormatting sqref="S90:S103">
    <cfRule type="cellIs" dxfId="1813" priority="359" operator="lessThan">
      <formula>-0.0001</formula>
    </cfRule>
    <cfRule type="cellIs" dxfId="1812" priority="360" operator="greaterThan">
      <formula>0.00016</formula>
    </cfRule>
  </conditionalFormatting>
  <conditionalFormatting sqref="Q90:Q103">
    <cfRule type="cellIs" dxfId="1811" priority="357" operator="lessThan">
      <formula>-0.0001</formula>
    </cfRule>
    <cfRule type="cellIs" dxfId="1810" priority="358" operator="greaterThan">
      <formula>0.00016</formula>
    </cfRule>
  </conditionalFormatting>
  <conditionalFormatting sqref="S90:S103">
    <cfRule type="cellIs" dxfId="1809" priority="343" operator="lessThan">
      <formula>-0.0001</formula>
    </cfRule>
    <cfRule type="cellIs" dxfId="1808" priority="344" operator="greaterThan">
      <formula>0.00016</formula>
    </cfRule>
  </conditionalFormatting>
  <conditionalFormatting sqref="AF90:AF103">
    <cfRule type="cellIs" dxfId="1807" priority="355" operator="lessThan">
      <formula>-0.0001</formula>
    </cfRule>
    <cfRule type="cellIs" dxfId="1806" priority="356" operator="greaterThan">
      <formula>0.00016</formula>
    </cfRule>
  </conditionalFormatting>
  <conditionalFormatting sqref="AB90:AB103">
    <cfRule type="cellIs" dxfId="1805" priority="351" operator="lessThan">
      <formula>-0.0001</formula>
    </cfRule>
    <cfRule type="cellIs" dxfId="1804" priority="352" operator="greaterThan">
      <formula>0.00016</formula>
    </cfRule>
  </conditionalFormatting>
  <conditionalFormatting sqref="AD90:AD103">
    <cfRule type="cellIs" dxfId="1803" priority="353" operator="lessThan">
      <formula>-0.0001</formula>
    </cfRule>
    <cfRule type="cellIs" dxfId="1802" priority="354" operator="greaterThan">
      <formula>0.00016</formula>
    </cfRule>
  </conditionalFormatting>
  <conditionalFormatting sqref="Y90:Y103">
    <cfRule type="cellIs" dxfId="1801" priority="349" operator="lessThan">
      <formula>-0.0001</formula>
    </cfRule>
    <cfRule type="cellIs" dxfId="1800" priority="350" operator="greaterThan">
      <formula>0.00016</formula>
    </cfRule>
  </conditionalFormatting>
  <conditionalFormatting sqref="W90:W103">
    <cfRule type="cellIs" dxfId="1799" priority="347" operator="lessThan">
      <formula>-0.0001</formula>
    </cfRule>
    <cfRule type="cellIs" dxfId="1798" priority="348" operator="greaterThan">
      <formula>0.00016</formula>
    </cfRule>
  </conditionalFormatting>
  <conditionalFormatting sqref="U90:U103">
    <cfRule type="cellIs" dxfId="1797" priority="345" operator="lessThan">
      <formula>-0.0001</formula>
    </cfRule>
    <cfRule type="cellIs" dxfId="1796" priority="346" operator="greaterThan">
      <formula>0.00016</formula>
    </cfRule>
  </conditionalFormatting>
  <conditionalFormatting sqref="AF90:AF103">
    <cfRule type="cellIs" dxfId="1795" priority="341" operator="lessThan">
      <formula>-0.0001</formula>
    </cfRule>
    <cfRule type="cellIs" dxfId="1794" priority="342" operator="greaterThan">
      <formula>0.00016</formula>
    </cfRule>
  </conditionalFormatting>
  <conditionalFormatting sqref="AB90:AB103">
    <cfRule type="cellIs" dxfId="1793" priority="337" operator="lessThan">
      <formula>-0.0001</formula>
    </cfRule>
    <cfRule type="cellIs" dxfId="1792" priority="338" operator="greaterThan">
      <formula>0.00016</formula>
    </cfRule>
  </conditionalFormatting>
  <conditionalFormatting sqref="AD90:AD103">
    <cfRule type="cellIs" dxfId="1791" priority="339" operator="lessThan">
      <formula>-0.0001</formula>
    </cfRule>
    <cfRule type="cellIs" dxfId="1790" priority="340" operator="greaterThan">
      <formula>0.00016</formula>
    </cfRule>
  </conditionalFormatting>
  <conditionalFormatting sqref="Y90:Y103">
    <cfRule type="cellIs" dxfId="1789" priority="335" operator="lessThan">
      <formula>-0.0001</formula>
    </cfRule>
    <cfRule type="cellIs" dxfId="1788" priority="336" operator="greaterThan">
      <formula>0.00016</formula>
    </cfRule>
  </conditionalFormatting>
  <conditionalFormatting sqref="W90:W103">
    <cfRule type="cellIs" dxfId="1787" priority="333" operator="lessThan">
      <formula>-0.0001</formula>
    </cfRule>
    <cfRule type="cellIs" dxfId="1786" priority="334" operator="greaterThan">
      <formula>0.00016</formula>
    </cfRule>
  </conditionalFormatting>
  <conditionalFormatting sqref="U90:U103">
    <cfRule type="cellIs" dxfId="1785" priority="331" operator="lessThan">
      <formula>-0.0001</formula>
    </cfRule>
    <cfRule type="cellIs" dxfId="1784" priority="332" operator="greaterThan">
      <formula>0.00016</formula>
    </cfRule>
  </conditionalFormatting>
  <conditionalFormatting sqref="S90:S103">
    <cfRule type="cellIs" dxfId="1783" priority="329" operator="lessThan">
      <formula>-0.0001</formula>
    </cfRule>
    <cfRule type="cellIs" dxfId="1782" priority="330" operator="greaterThan">
      <formula>0.00016</formula>
    </cfRule>
  </conditionalFormatting>
  <conditionalFormatting sqref="U90:U103">
    <cfRule type="cellIs" dxfId="1781" priority="315" operator="lessThan">
      <formula>-0.0001</formula>
    </cfRule>
    <cfRule type="cellIs" dxfId="1780" priority="316" operator="greaterThan">
      <formula>0.00016</formula>
    </cfRule>
  </conditionalFormatting>
  <conditionalFormatting sqref="AH90:AH103">
    <cfRule type="cellIs" dxfId="1779" priority="327" operator="lessThan">
      <formula>-0.0001</formula>
    </cfRule>
    <cfRule type="cellIs" dxfId="1778" priority="328" operator="greaterThan">
      <formula>0.00016</formula>
    </cfRule>
  </conditionalFormatting>
  <conditionalFormatting sqref="AD90:AD103">
    <cfRule type="cellIs" dxfId="1777" priority="323" operator="lessThan">
      <formula>-0.0001</formula>
    </cfRule>
    <cfRule type="cellIs" dxfId="1776" priority="324" operator="greaterThan">
      <formula>0.00016</formula>
    </cfRule>
  </conditionalFormatting>
  <conditionalFormatting sqref="AF90:AF103">
    <cfRule type="cellIs" dxfId="1775" priority="325" operator="lessThan">
      <formula>-0.0001</formula>
    </cfRule>
    <cfRule type="cellIs" dxfId="1774" priority="326" operator="greaterThan">
      <formula>0.00016</formula>
    </cfRule>
  </conditionalFormatting>
  <conditionalFormatting sqref="AB90:AB103">
    <cfRule type="cellIs" dxfId="1773" priority="321" operator="lessThan">
      <formula>-0.0001</formula>
    </cfRule>
    <cfRule type="cellIs" dxfId="1772" priority="322" operator="greaterThan">
      <formula>0.00016</formula>
    </cfRule>
  </conditionalFormatting>
  <conditionalFormatting sqref="Y90:Y103">
    <cfRule type="cellIs" dxfId="1771" priority="319" operator="lessThan">
      <formula>-0.0001</formula>
    </cfRule>
    <cfRule type="cellIs" dxfId="1770" priority="320" operator="greaterThan">
      <formula>0.00016</formula>
    </cfRule>
  </conditionalFormatting>
  <conditionalFormatting sqref="W90:W103">
    <cfRule type="cellIs" dxfId="1769" priority="317" operator="lessThan">
      <formula>-0.0001</formula>
    </cfRule>
    <cfRule type="cellIs" dxfId="1768" priority="318" operator="greaterThan">
      <formula>0.00016</formula>
    </cfRule>
  </conditionalFormatting>
  <conditionalFormatting sqref="W90:W103">
    <cfRule type="cellIs" dxfId="1767" priority="259" operator="lessThan">
      <formula>-0.0001</formula>
    </cfRule>
    <cfRule type="cellIs" dxfId="1766" priority="260" operator="greaterThan">
      <formula>0.00016</formula>
    </cfRule>
  </conditionalFormatting>
  <conditionalFormatting sqref="AF90:AF103">
    <cfRule type="cellIs" dxfId="1765" priority="313" operator="lessThan">
      <formula>-0.0001</formula>
    </cfRule>
    <cfRule type="cellIs" dxfId="1764" priority="314" operator="greaterThan">
      <formula>0.00016</formula>
    </cfRule>
  </conditionalFormatting>
  <conditionalFormatting sqref="AB90:AB103">
    <cfRule type="cellIs" dxfId="1763" priority="309" operator="lessThan">
      <formula>-0.0001</formula>
    </cfRule>
    <cfRule type="cellIs" dxfId="1762" priority="310" operator="greaterThan">
      <formula>0.00016</formula>
    </cfRule>
  </conditionalFormatting>
  <conditionalFormatting sqref="AD90:AD103">
    <cfRule type="cellIs" dxfId="1761" priority="311" operator="lessThan">
      <formula>-0.0001</formula>
    </cfRule>
    <cfRule type="cellIs" dxfId="1760" priority="312" operator="greaterThan">
      <formula>0.00016</formula>
    </cfRule>
  </conditionalFormatting>
  <conditionalFormatting sqref="Y90:Y103">
    <cfRule type="cellIs" dxfId="1759" priority="307" operator="lessThan">
      <formula>-0.0001</formula>
    </cfRule>
    <cfRule type="cellIs" dxfId="1758" priority="308" operator="greaterThan">
      <formula>0.00016</formula>
    </cfRule>
  </conditionalFormatting>
  <conditionalFormatting sqref="W90:W103">
    <cfRule type="cellIs" dxfId="1757" priority="305" operator="lessThan">
      <formula>-0.0001</formula>
    </cfRule>
    <cfRule type="cellIs" dxfId="1756" priority="306" operator="greaterThan">
      <formula>0.00016</formula>
    </cfRule>
  </conditionalFormatting>
  <conditionalFormatting sqref="U90:U103">
    <cfRule type="cellIs" dxfId="1755" priority="303" operator="lessThan">
      <formula>-0.0001</formula>
    </cfRule>
    <cfRule type="cellIs" dxfId="1754" priority="304" operator="greaterThan">
      <formula>0.00016</formula>
    </cfRule>
  </conditionalFormatting>
  <conditionalFormatting sqref="S90:S103">
    <cfRule type="cellIs" dxfId="1753" priority="301" operator="lessThan">
      <formula>-0.0001</formula>
    </cfRule>
    <cfRule type="cellIs" dxfId="1752" priority="302" operator="greaterThan">
      <formula>0.00016</formula>
    </cfRule>
  </conditionalFormatting>
  <conditionalFormatting sqref="U90:U103">
    <cfRule type="cellIs" dxfId="1751" priority="287" operator="lessThan">
      <formula>-0.0001</formula>
    </cfRule>
    <cfRule type="cellIs" dxfId="1750" priority="288" operator="greaterThan">
      <formula>0.00016</formula>
    </cfRule>
  </conditionalFormatting>
  <conditionalFormatting sqref="AH90:AH103">
    <cfRule type="cellIs" dxfId="1749" priority="299" operator="lessThan">
      <formula>-0.0001</formula>
    </cfRule>
    <cfRule type="cellIs" dxfId="1748" priority="300" operator="greaterThan">
      <formula>0.00016</formula>
    </cfRule>
  </conditionalFormatting>
  <conditionalFormatting sqref="AD90:AD103">
    <cfRule type="cellIs" dxfId="1747" priority="295" operator="lessThan">
      <formula>-0.0001</formula>
    </cfRule>
    <cfRule type="cellIs" dxfId="1746" priority="296" operator="greaterThan">
      <formula>0.00016</formula>
    </cfRule>
  </conditionalFormatting>
  <conditionalFormatting sqref="AF90:AF103">
    <cfRule type="cellIs" dxfId="1745" priority="297" operator="lessThan">
      <formula>-0.0001</formula>
    </cfRule>
    <cfRule type="cellIs" dxfId="1744" priority="298" operator="greaterThan">
      <formula>0.00016</formula>
    </cfRule>
  </conditionalFormatting>
  <conditionalFormatting sqref="AB90:AB103">
    <cfRule type="cellIs" dxfId="1743" priority="293" operator="lessThan">
      <formula>-0.0001</formula>
    </cfRule>
    <cfRule type="cellIs" dxfId="1742" priority="294" operator="greaterThan">
      <formula>0.00016</formula>
    </cfRule>
  </conditionalFormatting>
  <conditionalFormatting sqref="Y90:Y103">
    <cfRule type="cellIs" dxfId="1741" priority="291" operator="lessThan">
      <formula>-0.0001</formula>
    </cfRule>
    <cfRule type="cellIs" dxfId="1740" priority="292" operator="greaterThan">
      <formula>0.00016</formula>
    </cfRule>
  </conditionalFormatting>
  <conditionalFormatting sqref="W90:W103">
    <cfRule type="cellIs" dxfId="1739" priority="289" operator="lessThan">
      <formula>-0.0001</formula>
    </cfRule>
    <cfRule type="cellIs" dxfId="1738" priority="290" operator="greaterThan">
      <formula>0.00016</formula>
    </cfRule>
  </conditionalFormatting>
  <conditionalFormatting sqref="AH90:AH103">
    <cfRule type="cellIs" dxfId="1737" priority="285" operator="lessThan">
      <formula>-0.0001</formula>
    </cfRule>
    <cfRule type="cellIs" dxfId="1736" priority="286" operator="greaterThan">
      <formula>0.00016</formula>
    </cfRule>
  </conditionalFormatting>
  <conditionalFormatting sqref="AD90:AD103">
    <cfRule type="cellIs" dxfId="1735" priority="281" operator="lessThan">
      <formula>-0.0001</formula>
    </cfRule>
    <cfRule type="cellIs" dxfId="1734" priority="282" operator="greaterThan">
      <formula>0.00016</formula>
    </cfRule>
  </conditionalFormatting>
  <conditionalFormatting sqref="AF90:AF103">
    <cfRule type="cellIs" dxfId="1733" priority="283" operator="lessThan">
      <formula>-0.0001</formula>
    </cfRule>
    <cfRule type="cellIs" dxfId="1732" priority="284" operator="greaterThan">
      <formula>0.00016</formula>
    </cfRule>
  </conditionalFormatting>
  <conditionalFormatting sqref="AB90:AB103">
    <cfRule type="cellIs" dxfId="1731" priority="279" operator="lessThan">
      <formula>-0.0001</formula>
    </cfRule>
    <cfRule type="cellIs" dxfId="1730" priority="280" operator="greaterThan">
      <formula>0.00016</formula>
    </cfRule>
  </conditionalFormatting>
  <conditionalFormatting sqref="Y90:Y103">
    <cfRule type="cellIs" dxfId="1729" priority="277" operator="lessThan">
      <formula>-0.0001</formula>
    </cfRule>
    <cfRule type="cellIs" dxfId="1728" priority="278" operator="greaterThan">
      <formula>0.00016</formula>
    </cfRule>
  </conditionalFormatting>
  <conditionalFormatting sqref="W90:W103">
    <cfRule type="cellIs" dxfId="1727" priority="275" operator="lessThan">
      <formula>-0.0001</formula>
    </cfRule>
    <cfRule type="cellIs" dxfId="1726" priority="276" operator="greaterThan">
      <formula>0.00016</formula>
    </cfRule>
  </conditionalFormatting>
  <conditionalFormatting sqref="U90:U103">
    <cfRule type="cellIs" dxfId="1725" priority="273" operator="lessThan">
      <formula>-0.0001</formula>
    </cfRule>
    <cfRule type="cellIs" dxfId="1724" priority="274" operator="greaterThan">
      <formula>0.00016</formula>
    </cfRule>
  </conditionalFormatting>
  <conditionalFormatting sqref="AJ90:AJ103">
    <cfRule type="cellIs" dxfId="1723" priority="271" operator="lessThan">
      <formula>-0.0001</formula>
    </cfRule>
    <cfRule type="cellIs" dxfId="1722" priority="272" operator="greaterThan">
      <formula>0.00016</formula>
    </cfRule>
  </conditionalFormatting>
  <conditionalFormatting sqref="AF90:AF103">
    <cfRule type="cellIs" dxfId="1721" priority="267" operator="lessThan">
      <formula>-0.0001</formula>
    </cfRule>
    <cfRule type="cellIs" dxfId="1720" priority="268" operator="greaterThan">
      <formula>0.00016</formula>
    </cfRule>
  </conditionalFormatting>
  <conditionalFormatting sqref="AH90:AH103">
    <cfRule type="cellIs" dxfId="1719" priority="269" operator="lessThan">
      <formula>-0.0001</formula>
    </cfRule>
    <cfRule type="cellIs" dxfId="1718" priority="270" operator="greaterThan">
      <formula>0.00016</formula>
    </cfRule>
  </conditionalFormatting>
  <conditionalFormatting sqref="AD90:AD103">
    <cfRule type="cellIs" dxfId="1717" priority="265" operator="lessThan">
      <formula>-0.0001</formula>
    </cfRule>
    <cfRule type="cellIs" dxfId="1716" priority="266" operator="greaterThan">
      <formula>0.00016</formula>
    </cfRule>
  </conditionalFormatting>
  <conditionalFormatting sqref="AB90:AB103">
    <cfRule type="cellIs" dxfId="1715" priority="263" operator="lessThan">
      <formula>-0.0001</formula>
    </cfRule>
    <cfRule type="cellIs" dxfId="1714" priority="264" operator="greaterThan">
      <formula>0.00016</formula>
    </cfRule>
  </conditionalFormatting>
  <conditionalFormatting sqref="Y90:Y103">
    <cfRule type="cellIs" dxfId="1713" priority="261" operator="lessThan">
      <formula>-0.0001</formula>
    </cfRule>
    <cfRule type="cellIs" dxfId="1712" priority="262" operator="greaterThan">
      <formula>0.00016</formula>
    </cfRule>
  </conditionalFormatting>
  <conditionalFormatting sqref="O90:O103">
    <cfRule type="cellIs" dxfId="1711" priority="257" operator="lessThan">
      <formula>-0.0001</formula>
    </cfRule>
    <cfRule type="cellIs" dxfId="1710" priority="258" operator="greaterThan">
      <formula>0.00016</formula>
    </cfRule>
  </conditionalFormatting>
  <conditionalFormatting sqref="O90:O103">
    <cfRule type="cellIs" dxfId="1709" priority="249" operator="lessThan">
      <formula>-0.0001</formula>
    </cfRule>
    <cfRule type="cellIs" dxfId="1708" priority="250" operator="greaterThan">
      <formula>0.00016</formula>
    </cfRule>
  </conditionalFormatting>
  <conditionalFormatting sqref="W90:W103">
    <cfRule type="cellIs" dxfId="1707" priority="255" operator="lessThan">
      <formula>-0.0001</formula>
    </cfRule>
    <cfRule type="cellIs" dxfId="1706" priority="256" operator="greaterThan">
      <formula>0.00016</formula>
    </cfRule>
  </conditionalFormatting>
  <conditionalFormatting sqref="U90:U103">
    <cfRule type="cellIs" dxfId="1705" priority="253" operator="lessThan">
      <formula>-0.0001</formula>
    </cfRule>
    <cfRule type="cellIs" dxfId="1704" priority="254" operator="greaterThan">
      <formula>0.00016</formula>
    </cfRule>
  </conditionalFormatting>
  <conditionalFormatting sqref="S90:S103">
    <cfRule type="cellIs" dxfId="1703" priority="251" operator="lessThan">
      <formula>-0.0001</formula>
    </cfRule>
    <cfRule type="cellIs" dxfId="1702" priority="252" operator="greaterThan">
      <formula>0.00016</formula>
    </cfRule>
  </conditionalFormatting>
  <conditionalFormatting sqref="S90:S103">
    <cfRule type="cellIs" dxfId="1701" priority="243" operator="lessThan">
      <formula>-0.0001</formula>
    </cfRule>
    <cfRule type="cellIs" dxfId="1700" priority="244" operator="greaterThan">
      <formula>0.00016</formula>
    </cfRule>
  </conditionalFormatting>
  <conditionalFormatting sqref="W90:W103">
    <cfRule type="cellIs" dxfId="1699" priority="247" operator="lessThan">
      <formula>-0.0001</formula>
    </cfRule>
    <cfRule type="cellIs" dxfId="1698" priority="248" operator="greaterThan">
      <formula>0.00016</formula>
    </cfRule>
  </conditionalFormatting>
  <conditionalFormatting sqref="U90:U103">
    <cfRule type="cellIs" dxfId="1697" priority="245" operator="lessThan">
      <formula>-0.0001</formula>
    </cfRule>
    <cfRule type="cellIs" dxfId="1696" priority="246" operator="greaterThan">
      <formula>0.00016</formula>
    </cfRule>
  </conditionalFormatting>
  <conditionalFormatting sqref="W90:W103">
    <cfRule type="cellIs" dxfId="1695" priority="241" operator="lessThan">
      <formula>-0.0001</formula>
    </cfRule>
    <cfRule type="cellIs" dxfId="1694" priority="242" operator="greaterThan">
      <formula>0.00016</formula>
    </cfRule>
  </conditionalFormatting>
  <conditionalFormatting sqref="U90:U103">
    <cfRule type="cellIs" dxfId="1693" priority="239" operator="lessThan">
      <formula>-0.0001</formula>
    </cfRule>
    <cfRule type="cellIs" dxfId="1692" priority="240" operator="greaterThan">
      <formula>0.00016</formula>
    </cfRule>
  </conditionalFormatting>
  <conditionalFormatting sqref="S90:S103">
    <cfRule type="cellIs" dxfId="1691" priority="237" operator="lessThan">
      <formula>-0.0001</formula>
    </cfRule>
    <cfRule type="cellIs" dxfId="1690" priority="238" operator="greaterThan">
      <formula>0.00016</formula>
    </cfRule>
  </conditionalFormatting>
  <conditionalFormatting sqref="U90:U103">
    <cfRule type="cellIs" dxfId="1689" priority="233" operator="lessThan">
      <formula>-0.0001</formula>
    </cfRule>
    <cfRule type="cellIs" dxfId="1688" priority="234" operator="greaterThan">
      <formula>0.00016</formula>
    </cfRule>
  </conditionalFormatting>
  <conditionalFormatting sqref="W90:W103">
    <cfRule type="cellIs" dxfId="1687" priority="235" operator="lessThan">
      <formula>-0.0001</formula>
    </cfRule>
    <cfRule type="cellIs" dxfId="1686" priority="236" operator="greaterThan">
      <formula>0.00016</formula>
    </cfRule>
  </conditionalFormatting>
  <conditionalFormatting sqref="W90:W103">
    <cfRule type="cellIs" dxfId="1685" priority="217" operator="lessThan">
      <formula>-0.0001</formula>
    </cfRule>
    <cfRule type="cellIs" dxfId="1684" priority="218" operator="greaterThan">
      <formula>0.00016</formula>
    </cfRule>
  </conditionalFormatting>
  <conditionalFormatting sqref="W90:W103">
    <cfRule type="cellIs" dxfId="1683" priority="231" operator="lessThan">
      <formula>-0.0001</formula>
    </cfRule>
    <cfRule type="cellIs" dxfId="1682" priority="232" operator="greaterThan">
      <formula>0.00016</formula>
    </cfRule>
  </conditionalFormatting>
  <conditionalFormatting sqref="U90:U103">
    <cfRule type="cellIs" dxfId="1681" priority="229" operator="lessThan">
      <formula>-0.0001</formula>
    </cfRule>
    <cfRule type="cellIs" dxfId="1680" priority="230" operator="greaterThan">
      <formula>0.00016</formula>
    </cfRule>
  </conditionalFormatting>
  <conditionalFormatting sqref="S90:S103">
    <cfRule type="cellIs" dxfId="1679" priority="227" operator="lessThan">
      <formula>-0.0001</formula>
    </cfRule>
    <cfRule type="cellIs" dxfId="1678" priority="228" operator="greaterThan">
      <formula>0.00016</formula>
    </cfRule>
  </conditionalFormatting>
  <conditionalFormatting sqref="U90:U103">
    <cfRule type="cellIs" dxfId="1677" priority="223" operator="lessThan">
      <formula>-0.0001</formula>
    </cfRule>
    <cfRule type="cellIs" dxfId="1676" priority="224" operator="greaterThan">
      <formula>0.00016</formula>
    </cfRule>
  </conditionalFormatting>
  <conditionalFormatting sqref="W90:W103">
    <cfRule type="cellIs" dxfId="1675" priority="225" operator="lessThan">
      <formula>-0.0001</formula>
    </cfRule>
    <cfRule type="cellIs" dxfId="1674" priority="226" operator="greaterThan">
      <formula>0.00016</formula>
    </cfRule>
  </conditionalFormatting>
  <conditionalFormatting sqref="W90:W103">
    <cfRule type="cellIs" dxfId="1673" priority="221" operator="lessThan">
      <formula>-0.0001</formula>
    </cfRule>
    <cfRule type="cellIs" dxfId="1672" priority="222" operator="greaterThan">
      <formula>0.00016</formula>
    </cfRule>
  </conditionalFormatting>
  <conditionalFormatting sqref="U90:U103">
    <cfRule type="cellIs" dxfId="1671" priority="219" operator="lessThan">
      <formula>-0.0001</formula>
    </cfRule>
    <cfRule type="cellIs" dxfId="1670" priority="220" operator="greaterThan">
      <formula>0.00016</formula>
    </cfRule>
  </conditionalFormatting>
  <conditionalFormatting sqref="W90:W103">
    <cfRule type="cellIs" dxfId="1669" priority="215" operator="lessThan">
      <formula>-0.0001</formula>
    </cfRule>
    <cfRule type="cellIs" dxfId="1668" priority="216" operator="greaterThan">
      <formula>0.00016</formula>
    </cfRule>
  </conditionalFormatting>
  <conditionalFormatting sqref="U90:U103">
    <cfRule type="cellIs" dxfId="1667" priority="213" operator="lessThan">
      <formula>-0.0001</formula>
    </cfRule>
    <cfRule type="cellIs" dxfId="1666" priority="214" operator="greaterThan">
      <formula>0.00016</formula>
    </cfRule>
  </conditionalFormatting>
  <conditionalFormatting sqref="S90:S103">
    <cfRule type="cellIs" dxfId="1665" priority="211" operator="lessThan">
      <formula>-0.0001</formula>
    </cfRule>
    <cfRule type="cellIs" dxfId="1664" priority="212" operator="greaterThan">
      <formula>0.00016</formula>
    </cfRule>
  </conditionalFormatting>
  <conditionalFormatting sqref="U90:U103">
    <cfRule type="cellIs" dxfId="1663" priority="207" operator="lessThan">
      <formula>-0.0001</formula>
    </cfRule>
    <cfRule type="cellIs" dxfId="1662" priority="208" operator="greaterThan">
      <formula>0.00016</formula>
    </cfRule>
  </conditionalFormatting>
  <conditionalFormatting sqref="W90:W103">
    <cfRule type="cellIs" dxfId="1661" priority="209" operator="lessThan">
      <formula>-0.0001</formula>
    </cfRule>
    <cfRule type="cellIs" dxfId="1660" priority="210" operator="greaterThan">
      <formula>0.00016</formula>
    </cfRule>
  </conditionalFormatting>
  <conditionalFormatting sqref="W90:W103">
    <cfRule type="cellIs" dxfId="1659" priority="205" operator="lessThan">
      <formula>-0.0001</formula>
    </cfRule>
    <cfRule type="cellIs" dxfId="1658" priority="206" operator="greaterThan">
      <formula>0.00016</formula>
    </cfRule>
  </conditionalFormatting>
  <conditionalFormatting sqref="U90:U103">
    <cfRule type="cellIs" dxfId="1657" priority="203" operator="lessThan">
      <formula>-0.0001</formula>
    </cfRule>
    <cfRule type="cellIs" dxfId="1656" priority="204" operator="greaterThan">
      <formula>0.00016</formula>
    </cfRule>
  </conditionalFormatting>
  <conditionalFormatting sqref="W90:W103">
    <cfRule type="cellIs" dxfId="1655" priority="201" operator="lessThan">
      <formula>-0.0001</formula>
    </cfRule>
    <cfRule type="cellIs" dxfId="1654" priority="202" operator="greaterThan">
      <formula>0.00016</formula>
    </cfRule>
  </conditionalFormatting>
  <conditionalFormatting sqref="W90:W103">
    <cfRule type="cellIs" dxfId="1653" priority="199" operator="lessThan">
      <formula>-0.0001</formula>
    </cfRule>
    <cfRule type="cellIs" dxfId="1652" priority="200" operator="greaterThan">
      <formula>0.00016</formula>
    </cfRule>
  </conditionalFormatting>
  <conditionalFormatting sqref="U90:U103">
    <cfRule type="cellIs" dxfId="1651" priority="197" operator="lessThan">
      <formula>-0.0001</formula>
    </cfRule>
    <cfRule type="cellIs" dxfId="1650" priority="198" operator="greaterThan">
      <formula>0.00016</formula>
    </cfRule>
  </conditionalFormatting>
  <conditionalFormatting sqref="W90:W103">
    <cfRule type="cellIs" dxfId="1649" priority="195" operator="lessThan">
      <formula>-0.0001</formula>
    </cfRule>
    <cfRule type="cellIs" dxfId="1648" priority="196" operator="greaterThan">
      <formula>0.00016</formula>
    </cfRule>
  </conditionalFormatting>
  <conditionalFormatting sqref="W90:W103">
    <cfRule type="cellIs" dxfId="1647" priority="193" operator="lessThan">
      <formula>-0.0001</formula>
    </cfRule>
    <cfRule type="cellIs" dxfId="1646" priority="194" operator="greaterThan">
      <formula>0.00016</formula>
    </cfRule>
  </conditionalFormatting>
  <conditionalFormatting sqref="Q90:Q103">
    <cfRule type="cellIs" dxfId="1645" priority="191" operator="lessThan">
      <formula>-0.0001</formula>
    </cfRule>
    <cfRule type="cellIs" dxfId="1644" priority="192" operator="greaterThan">
      <formula>0.00016</formula>
    </cfRule>
  </conditionalFormatting>
  <conditionalFormatting sqref="Y90:Y103">
    <cfRule type="cellIs" dxfId="1643" priority="187" operator="lessThan">
      <formula>-0.0001</formula>
    </cfRule>
    <cfRule type="cellIs" dxfId="1642" priority="188" operator="greaterThan">
      <formula>0.00016</formula>
    </cfRule>
  </conditionalFormatting>
  <conditionalFormatting sqref="AA90:AA103">
    <cfRule type="cellIs" dxfId="1641" priority="189" operator="lessThan">
      <formula>-0.0001</formula>
    </cfRule>
    <cfRule type="cellIs" dxfId="1640" priority="190" operator="greaterThan">
      <formula>0.00016</formula>
    </cfRule>
  </conditionalFormatting>
  <conditionalFormatting sqref="W90:W103">
    <cfRule type="cellIs" dxfId="1639" priority="185" operator="lessThan">
      <formula>-0.0001</formula>
    </cfRule>
    <cfRule type="cellIs" dxfId="1638" priority="186" operator="greaterThan">
      <formula>0.00016</formula>
    </cfRule>
  </conditionalFormatting>
  <conditionalFormatting sqref="U90:U103">
    <cfRule type="cellIs" dxfId="1637" priority="183" operator="lessThan">
      <formula>-0.0001</formula>
    </cfRule>
    <cfRule type="cellIs" dxfId="1636" priority="184" operator="greaterThan">
      <formula>0.00016</formula>
    </cfRule>
  </conditionalFormatting>
  <conditionalFormatting sqref="S90:S103">
    <cfRule type="cellIs" dxfId="1635" priority="181" operator="lessThan">
      <formula>-0.0001</formula>
    </cfRule>
    <cfRule type="cellIs" dxfId="1634" priority="182" operator="greaterThan">
      <formula>0.00016</formula>
    </cfRule>
  </conditionalFormatting>
  <conditionalFormatting sqref="S90:S103">
    <cfRule type="cellIs" dxfId="1633" priority="171" operator="lessThan">
      <formula>-0.0001</formula>
    </cfRule>
    <cfRule type="cellIs" dxfId="1632" priority="172" operator="greaterThan">
      <formula>0.00016</formula>
    </cfRule>
  </conditionalFormatting>
  <conditionalFormatting sqref="AA90:AA103">
    <cfRule type="cellIs" dxfId="1631" priority="179" operator="lessThan">
      <formula>-0.0001</formula>
    </cfRule>
    <cfRule type="cellIs" dxfId="1630" priority="180" operator="greaterThan">
      <formula>0.00016</formula>
    </cfRule>
  </conditionalFormatting>
  <conditionalFormatting sqref="Y90:Y103">
    <cfRule type="cellIs" dxfId="1629" priority="177" operator="lessThan">
      <formula>-0.0001</formula>
    </cfRule>
    <cfRule type="cellIs" dxfId="1628" priority="178" operator="greaterThan">
      <formula>0.00016</formula>
    </cfRule>
  </conditionalFormatting>
  <conditionalFormatting sqref="W90:W103">
    <cfRule type="cellIs" dxfId="1627" priority="175" operator="lessThan">
      <formula>-0.0001</formula>
    </cfRule>
    <cfRule type="cellIs" dxfId="1626" priority="176" operator="greaterThan">
      <formula>0.00016</formula>
    </cfRule>
  </conditionalFormatting>
  <conditionalFormatting sqref="U90:U103">
    <cfRule type="cellIs" dxfId="1625" priority="173" operator="lessThan">
      <formula>-0.0001</formula>
    </cfRule>
    <cfRule type="cellIs" dxfId="1624" priority="174" operator="greaterThan">
      <formula>0.00016</formula>
    </cfRule>
  </conditionalFormatting>
  <conditionalFormatting sqref="AA90:AA103">
    <cfRule type="cellIs" dxfId="1623" priority="169" operator="lessThan">
      <formula>-0.0001</formula>
    </cfRule>
    <cfRule type="cellIs" dxfId="1622" priority="170" operator="greaterThan">
      <formula>0.00016</formula>
    </cfRule>
  </conditionalFormatting>
  <conditionalFormatting sqref="Y90:Y103">
    <cfRule type="cellIs" dxfId="1621" priority="167" operator="lessThan">
      <formula>-0.0001</formula>
    </cfRule>
    <cfRule type="cellIs" dxfId="1620" priority="168" operator="greaterThan">
      <formula>0.00016</formula>
    </cfRule>
  </conditionalFormatting>
  <conditionalFormatting sqref="W90:W103">
    <cfRule type="cellIs" dxfId="1619" priority="165" operator="lessThan">
      <formula>-0.0001</formula>
    </cfRule>
    <cfRule type="cellIs" dxfId="1618" priority="166" operator="greaterThan">
      <formula>0.00016</formula>
    </cfRule>
  </conditionalFormatting>
  <conditionalFormatting sqref="U90:U103">
    <cfRule type="cellIs" dxfId="1617" priority="163" operator="lessThan">
      <formula>-0.0001</formula>
    </cfRule>
    <cfRule type="cellIs" dxfId="1616" priority="164" operator="greaterThan">
      <formula>0.00016</formula>
    </cfRule>
  </conditionalFormatting>
  <conditionalFormatting sqref="S90:S103">
    <cfRule type="cellIs" dxfId="1615" priority="161" operator="lessThan">
      <formula>-0.0001</formula>
    </cfRule>
    <cfRule type="cellIs" dxfId="1614" priority="162" operator="greaterThan">
      <formula>0.00016</formula>
    </cfRule>
  </conditionalFormatting>
  <conditionalFormatting sqref="U90:U103">
    <cfRule type="cellIs" dxfId="1613" priority="153" operator="lessThan">
      <formula>-0.0001</formula>
    </cfRule>
    <cfRule type="cellIs" dxfId="1612" priority="154" operator="greaterThan">
      <formula>0.00016</formula>
    </cfRule>
  </conditionalFormatting>
  <conditionalFormatting sqref="AA90:AA103">
    <cfRule type="cellIs" dxfId="1611" priority="159" operator="lessThan">
      <formula>-0.0001</formula>
    </cfRule>
    <cfRule type="cellIs" dxfId="1610" priority="160" operator="greaterThan">
      <formula>0.00016</formula>
    </cfRule>
  </conditionalFormatting>
  <conditionalFormatting sqref="Y90:Y103">
    <cfRule type="cellIs" dxfId="1609" priority="157" operator="lessThan">
      <formula>-0.0001</formula>
    </cfRule>
    <cfRule type="cellIs" dxfId="1608" priority="158" operator="greaterThan">
      <formula>0.00016</formula>
    </cfRule>
  </conditionalFormatting>
  <conditionalFormatting sqref="W90:W103">
    <cfRule type="cellIs" dxfId="1607" priority="155" operator="lessThan">
      <formula>-0.0001</formula>
    </cfRule>
    <cfRule type="cellIs" dxfId="1606" priority="156" operator="greaterThan">
      <formula>0.00016</formula>
    </cfRule>
  </conditionalFormatting>
  <conditionalFormatting sqref="W90:W103">
    <cfRule type="cellIs" dxfId="1605" priority="121" operator="lessThan">
      <formula>-0.0001</formula>
    </cfRule>
    <cfRule type="cellIs" dxfId="1604" priority="122" operator="greaterThan">
      <formula>0.00016</formula>
    </cfRule>
  </conditionalFormatting>
  <conditionalFormatting sqref="AA90:AA103">
    <cfRule type="cellIs" dxfId="1603" priority="151" operator="lessThan">
      <formula>-0.0001</formula>
    </cfRule>
    <cfRule type="cellIs" dxfId="1602" priority="152" operator="greaterThan">
      <formula>0.00016</formula>
    </cfRule>
  </conditionalFormatting>
  <conditionalFormatting sqref="Y90:Y103">
    <cfRule type="cellIs" dxfId="1601" priority="149" operator="lessThan">
      <formula>-0.0001</formula>
    </cfRule>
    <cfRule type="cellIs" dxfId="1600" priority="150" operator="greaterThan">
      <formula>0.00016</formula>
    </cfRule>
  </conditionalFormatting>
  <conditionalFormatting sqref="W90:W103">
    <cfRule type="cellIs" dxfId="1599" priority="147" operator="lessThan">
      <formula>-0.0001</formula>
    </cfRule>
    <cfRule type="cellIs" dxfId="1598" priority="148" operator="greaterThan">
      <formula>0.00016</formula>
    </cfRule>
  </conditionalFormatting>
  <conditionalFormatting sqref="U90:U103">
    <cfRule type="cellIs" dxfId="1597" priority="145" operator="lessThan">
      <formula>-0.0001</formula>
    </cfRule>
    <cfRule type="cellIs" dxfId="1596" priority="146" operator="greaterThan">
      <formula>0.00016</formula>
    </cfRule>
  </conditionalFormatting>
  <conditionalFormatting sqref="S90:S103">
    <cfRule type="cellIs" dxfId="1595" priority="143" operator="lessThan">
      <formula>-0.0001</formula>
    </cfRule>
    <cfRule type="cellIs" dxfId="1594" priority="144" operator="greaterThan">
      <formula>0.00016</formula>
    </cfRule>
  </conditionalFormatting>
  <conditionalFormatting sqref="U90:U103">
    <cfRule type="cellIs" dxfId="1593" priority="135" operator="lessThan">
      <formula>-0.0001</formula>
    </cfRule>
    <cfRule type="cellIs" dxfId="1592" priority="136" operator="greaterThan">
      <formula>0.00016</formula>
    </cfRule>
  </conditionalFormatting>
  <conditionalFormatting sqref="AA90:AA103">
    <cfRule type="cellIs" dxfId="1591" priority="141" operator="lessThan">
      <formula>-0.0001</formula>
    </cfRule>
    <cfRule type="cellIs" dxfId="1590" priority="142" operator="greaterThan">
      <formula>0.00016</formula>
    </cfRule>
  </conditionalFormatting>
  <conditionalFormatting sqref="Y90:Y103">
    <cfRule type="cellIs" dxfId="1589" priority="139" operator="lessThan">
      <formula>-0.0001</formula>
    </cfRule>
    <cfRule type="cellIs" dxfId="1588" priority="140" operator="greaterThan">
      <formula>0.00016</formula>
    </cfRule>
  </conditionalFormatting>
  <conditionalFormatting sqref="W90:W103">
    <cfRule type="cellIs" dxfId="1587" priority="137" operator="lessThan">
      <formula>-0.0001</formula>
    </cfRule>
    <cfRule type="cellIs" dxfId="1586" priority="138" operator="greaterThan">
      <formula>0.00016</formula>
    </cfRule>
  </conditionalFormatting>
  <conditionalFormatting sqref="AA90:AA103">
    <cfRule type="cellIs" dxfId="1585" priority="133" operator="lessThan">
      <formula>-0.0001</formula>
    </cfRule>
    <cfRule type="cellIs" dxfId="1584" priority="134" operator="greaterThan">
      <formula>0.00016</formula>
    </cfRule>
  </conditionalFormatting>
  <conditionalFormatting sqref="Y90:Y103">
    <cfRule type="cellIs" dxfId="1583" priority="131" operator="lessThan">
      <formula>-0.0001</formula>
    </cfRule>
    <cfRule type="cellIs" dxfId="1582" priority="132" operator="greaterThan">
      <formula>0.00016</formula>
    </cfRule>
  </conditionalFormatting>
  <conditionalFormatting sqref="W90:W103">
    <cfRule type="cellIs" dxfId="1581" priority="129" operator="lessThan">
      <formula>-0.0001</formula>
    </cfRule>
    <cfRule type="cellIs" dxfId="1580" priority="130" operator="greaterThan">
      <formula>0.00016</formula>
    </cfRule>
  </conditionalFormatting>
  <conditionalFormatting sqref="U90:U103">
    <cfRule type="cellIs" dxfId="1579" priority="127" operator="lessThan">
      <formula>-0.0001</formula>
    </cfRule>
    <cfRule type="cellIs" dxfId="1578" priority="128" operator="greaterThan">
      <formula>0.00016</formula>
    </cfRule>
  </conditionalFormatting>
  <conditionalFormatting sqref="AA90:AA103">
    <cfRule type="cellIs" dxfId="1577" priority="125" operator="lessThan">
      <formula>-0.0001</formula>
    </cfRule>
    <cfRule type="cellIs" dxfId="1576" priority="126" operator="greaterThan">
      <formula>0.00016</formula>
    </cfRule>
  </conditionalFormatting>
  <conditionalFormatting sqref="Y90:Y103">
    <cfRule type="cellIs" dxfId="1575" priority="123" operator="lessThan">
      <formula>-0.0001</formula>
    </cfRule>
    <cfRule type="cellIs" dxfId="1574" priority="124" operator="greaterThan">
      <formula>0.00016</formula>
    </cfRule>
  </conditionalFormatting>
  <conditionalFormatting sqref="AA90:AA103">
    <cfRule type="cellIs" dxfId="1573" priority="119" operator="lessThan">
      <formula>-0.0001</formula>
    </cfRule>
    <cfRule type="cellIs" dxfId="1572" priority="120" operator="greaterThan">
      <formula>0.00016</formula>
    </cfRule>
  </conditionalFormatting>
  <conditionalFormatting sqref="Y90:Y103">
    <cfRule type="cellIs" dxfId="1571" priority="117" operator="lessThan">
      <formula>-0.0001</formula>
    </cfRule>
    <cfRule type="cellIs" dxfId="1570" priority="118" operator="greaterThan">
      <formula>0.00016</formula>
    </cfRule>
  </conditionalFormatting>
  <conditionalFormatting sqref="W90:W103">
    <cfRule type="cellIs" dxfId="1569" priority="115" operator="lessThan">
      <formula>-0.0001</formula>
    </cfRule>
    <cfRule type="cellIs" dxfId="1568" priority="116" operator="greaterThan">
      <formula>0.00016</formula>
    </cfRule>
  </conditionalFormatting>
  <conditionalFormatting sqref="U90:U103">
    <cfRule type="cellIs" dxfId="1567" priority="113" operator="lessThan">
      <formula>-0.0001</formula>
    </cfRule>
    <cfRule type="cellIs" dxfId="1566" priority="114" operator="greaterThan">
      <formula>0.00016</formula>
    </cfRule>
  </conditionalFormatting>
  <conditionalFormatting sqref="S90:S103">
    <cfRule type="cellIs" dxfId="1565" priority="111" operator="lessThan">
      <formula>-0.0001</formula>
    </cfRule>
    <cfRule type="cellIs" dxfId="1564" priority="112" operator="greaterThan">
      <formula>0.00016</formula>
    </cfRule>
  </conditionalFormatting>
  <conditionalFormatting sqref="U90:U103">
    <cfRule type="cellIs" dxfId="1563" priority="103" operator="lessThan">
      <formula>-0.0001</formula>
    </cfRule>
    <cfRule type="cellIs" dxfId="1562" priority="104" operator="greaterThan">
      <formula>0.00016</formula>
    </cfRule>
  </conditionalFormatting>
  <conditionalFormatting sqref="AA90:AA103">
    <cfRule type="cellIs" dxfId="1561" priority="109" operator="lessThan">
      <formula>-0.0001</formula>
    </cfRule>
    <cfRule type="cellIs" dxfId="1560" priority="110" operator="greaterThan">
      <formula>0.00016</formula>
    </cfRule>
  </conditionalFormatting>
  <conditionalFormatting sqref="Y90:Y103">
    <cfRule type="cellIs" dxfId="1559" priority="107" operator="lessThan">
      <formula>-0.0001</formula>
    </cfRule>
    <cfRule type="cellIs" dxfId="1558" priority="108" operator="greaterThan">
      <formula>0.00016</formula>
    </cfRule>
  </conditionalFormatting>
  <conditionalFormatting sqref="W90:W103">
    <cfRule type="cellIs" dxfId="1557" priority="105" operator="lessThan">
      <formula>-0.0001</formula>
    </cfRule>
    <cfRule type="cellIs" dxfId="1556" priority="106" operator="greaterThan">
      <formula>0.00016</formula>
    </cfRule>
  </conditionalFormatting>
  <conditionalFormatting sqref="AA90:AA103">
    <cfRule type="cellIs" dxfId="1555" priority="101" operator="lessThan">
      <formula>-0.0001</formula>
    </cfRule>
    <cfRule type="cellIs" dxfId="1554" priority="102" operator="greaterThan">
      <formula>0.00016</formula>
    </cfRule>
  </conditionalFormatting>
  <conditionalFormatting sqref="Y90:Y103">
    <cfRule type="cellIs" dxfId="1553" priority="99" operator="lessThan">
      <formula>-0.0001</formula>
    </cfRule>
    <cfRule type="cellIs" dxfId="1552" priority="100" operator="greaterThan">
      <formula>0.00016</formula>
    </cfRule>
  </conditionalFormatting>
  <conditionalFormatting sqref="W90:W103">
    <cfRule type="cellIs" dxfId="1551" priority="97" operator="lessThan">
      <formula>-0.0001</formula>
    </cfRule>
    <cfRule type="cellIs" dxfId="1550" priority="98" operator="greaterThan">
      <formula>0.00016</formula>
    </cfRule>
  </conditionalFormatting>
  <conditionalFormatting sqref="U90:U103">
    <cfRule type="cellIs" dxfId="1549" priority="95" operator="lessThan">
      <formula>-0.0001</formula>
    </cfRule>
    <cfRule type="cellIs" dxfId="1548" priority="96" operator="greaterThan">
      <formula>0.00016</formula>
    </cfRule>
  </conditionalFormatting>
  <conditionalFormatting sqref="W90:W103">
    <cfRule type="cellIs" dxfId="1547" priority="89" operator="lessThan">
      <formula>-0.0001</formula>
    </cfRule>
    <cfRule type="cellIs" dxfId="1546" priority="90" operator="greaterThan">
      <formula>0.00016</formula>
    </cfRule>
  </conditionalFormatting>
  <conditionalFormatting sqref="AA90:AA103">
    <cfRule type="cellIs" dxfId="1545" priority="93" operator="lessThan">
      <formula>-0.0001</formula>
    </cfRule>
    <cfRule type="cellIs" dxfId="1544" priority="94" operator="greaterThan">
      <formula>0.00016</formula>
    </cfRule>
  </conditionalFormatting>
  <conditionalFormatting sqref="Y90:Y103">
    <cfRule type="cellIs" dxfId="1543" priority="91" operator="lessThan">
      <formula>-0.0001</formula>
    </cfRule>
    <cfRule type="cellIs" dxfId="1542" priority="92" operator="greaterThan">
      <formula>0.00016</formula>
    </cfRule>
  </conditionalFormatting>
  <conditionalFormatting sqref="Y90:Y103">
    <cfRule type="cellIs" dxfId="1541" priority="65" operator="lessThan">
      <formula>-0.0001</formula>
    </cfRule>
    <cfRule type="cellIs" dxfId="1540" priority="66" operator="greaterThan">
      <formula>0.00016</formula>
    </cfRule>
  </conditionalFormatting>
  <conditionalFormatting sqref="AA90:AA103">
    <cfRule type="cellIs" dxfId="1539" priority="87" operator="lessThan">
      <formula>-0.0001</formula>
    </cfRule>
    <cfRule type="cellIs" dxfId="1538" priority="88" operator="greaterThan">
      <formula>0.00016</formula>
    </cfRule>
  </conditionalFormatting>
  <conditionalFormatting sqref="Y90:Y103">
    <cfRule type="cellIs" dxfId="1537" priority="85" operator="lessThan">
      <formula>-0.0001</formula>
    </cfRule>
    <cfRule type="cellIs" dxfId="1536" priority="86" operator="greaterThan">
      <formula>0.00016</formula>
    </cfRule>
  </conditionalFormatting>
  <conditionalFormatting sqref="W90:W103">
    <cfRule type="cellIs" dxfId="1535" priority="83" operator="lessThan">
      <formula>-0.0001</formula>
    </cfRule>
    <cfRule type="cellIs" dxfId="1534" priority="84" operator="greaterThan">
      <formula>0.00016</formula>
    </cfRule>
  </conditionalFormatting>
  <conditionalFormatting sqref="U90:U103">
    <cfRule type="cellIs" dxfId="1533" priority="81" operator="lessThan">
      <formula>-0.0001</formula>
    </cfRule>
    <cfRule type="cellIs" dxfId="1532" priority="82" operator="greaterThan">
      <formula>0.00016</formula>
    </cfRule>
  </conditionalFormatting>
  <conditionalFormatting sqref="W90:W103">
    <cfRule type="cellIs" dxfId="1531" priority="75" operator="lessThan">
      <formula>-0.0001</formula>
    </cfRule>
    <cfRule type="cellIs" dxfId="1530" priority="76" operator="greaterThan">
      <formula>0.00016</formula>
    </cfRule>
  </conditionalFormatting>
  <conditionalFormatting sqref="AA90:AA103">
    <cfRule type="cellIs" dxfId="1529" priority="79" operator="lessThan">
      <formula>-0.0001</formula>
    </cfRule>
    <cfRule type="cellIs" dxfId="1528" priority="80" operator="greaterThan">
      <formula>0.00016</formula>
    </cfRule>
  </conditionalFormatting>
  <conditionalFormatting sqref="Y90:Y103">
    <cfRule type="cellIs" dxfId="1527" priority="77" operator="lessThan">
      <formula>-0.0001</formula>
    </cfRule>
    <cfRule type="cellIs" dxfId="1526" priority="78" operator="greaterThan">
      <formula>0.00016</formula>
    </cfRule>
  </conditionalFormatting>
  <conditionalFormatting sqref="AA90:AA103">
    <cfRule type="cellIs" dxfId="1525" priority="73" operator="lessThan">
      <formula>-0.0001</formula>
    </cfRule>
    <cfRule type="cellIs" dxfId="1524" priority="74" operator="greaterThan">
      <formula>0.00016</formula>
    </cfRule>
  </conditionalFormatting>
  <conditionalFormatting sqref="Y90:Y103">
    <cfRule type="cellIs" dxfId="1523" priority="71" operator="lessThan">
      <formula>-0.0001</formula>
    </cfRule>
    <cfRule type="cellIs" dxfId="1522" priority="72" operator="greaterThan">
      <formula>0.00016</formula>
    </cfRule>
  </conditionalFormatting>
  <conditionalFormatting sqref="W90:W103">
    <cfRule type="cellIs" dxfId="1521" priority="69" operator="lessThan">
      <formula>-0.0001</formula>
    </cfRule>
    <cfRule type="cellIs" dxfId="1520" priority="70" operator="greaterThan">
      <formula>0.00016</formula>
    </cfRule>
  </conditionalFormatting>
  <conditionalFormatting sqref="AA90:AA103">
    <cfRule type="cellIs" dxfId="1519" priority="67" operator="lessThan">
      <formula>-0.0001</formula>
    </cfRule>
    <cfRule type="cellIs" dxfId="1518" priority="68" operator="greaterThan">
      <formula>0.00016</formula>
    </cfRule>
  </conditionalFormatting>
  <conditionalFormatting sqref="Y90:Y103">
    <cfRule type="cellIs" dxfId="1517" priority="63" operator="lessThan">
      <formula>-0.0001</formula>
    </cfRule>
    <cfRule type="cellIs" dxfId="1516" priority="64" operator="greaterThan">
      <formula>0.00016</formula>
    </cfRule>
  </conditionalFormatting>
  <conditionalFormatting sqref="W90:W103">
    <cfRule type="cellIs" dxfId="1515" priority="61" operator="lessThan">
      <formula>-0.0001</formula>
    </cfRule>
    <cfRule type="cellIs" dxfId="1514" priority="62" operator="greaterThan">
      <formula>0.00016</formula>
    </cfRule>
  </conditionalFormatting>
  <conditionalFormatting sqref="U90:U103">
    <cfRule type="cellIs" dxfId="1513" priority="59" operator="lessThan">
      <formula>-0.0001</formula>
    </cfRule>
    <cfRule type="cellIs" dxfId="1512" priority="60" operator="greaterThan">
      <formula>0.00016</formula>
    </cfRule>
  </conditionalFormatting>
  <conditionalFormatting sqref="U90:U103">
    <cfRule type="cellIs" dxfId="1511" priority="53" operator="lessThan">
      <formula>-0.0001</formula>
    </cfRule>
    <cfRule type="cellIs" dxfId="1510" priority="54" operator="greaterThan">
      <formula>0.00016</formula>
    </cfRule>
  </conditionalFormatting>
  <conditionalFormatting sqref="Y90:Y103">
    <cfRule type="cellIs" dxfId="1509" priority="57" operator="lessThan">
      <formula>-0.0001</formula>
    </cfRule>
    <cfRule type="cellIs" dxfId="1508" priority="58" operator="greaterThan">
      <formula>0.00016</formula>
    </cfRule>
  </conditionalFormatting>
  <conditionalFormatting sqref="W90:W103">
    <cfRule type="cellIs" dxfId="1507" priority="55" operator="lessThan">
      <formula>-0.0001</formula>
    </cfRule>
    <cfRule type="cellIs" dxfId="1506" priority="56" operator="greaterThan">
      <formula>0.00016</formula>
    </cfRule>
  </conditionalFormatting>
  <conditionalFormatting sqref="Y90:Y103">
    <cfRule type="cellIs" dxfId="1505" priority="51" operator="lessThan">
      <formula>-0.0001</formula>
    </cfRule>
    <cfRule type="cellIs" dxfId="1504" priority="52" operator="greaterThan">
      <formula>0.00016</formula>
    </cfRule>
  </conditionalFormatting>
  <conditionalFormatting sqref="W90:W103">
    <cfRule type="cellIs" dxfId="1503" priority="49" operator="lessThan">
      <formula>-0.0001</formula>
    </cfRule>
    <cfRule type="cellIs" dxfId="1502" priority="50" operator="greaterThan">
      <formula>0.00016</formula>
    </cfRule>
  </conditionalFormatting>
  <conditionalFormatting sqref="U90:U103">
    <cfRule type="cellIs" dxfId="1501" priority="47" operator="lessThan">
      <formula>-0.0001</formula>
    </cfRule>
    <cfRule type="cellIs" dxfId="1500" priority="48" operator="greaterThan">
      <formula>0.00016</formula>
    </cfRule>
  </conditionalFormatting>
  <conditionalFormatting sqref="W90:W103">
    <cfRule type="cellIs" dxfId="1499" priority="43" operator="lessThan">
      <formula>-0.0001</formula>
    </cfRule>
    <cfRule type="cellIs" dxfId="1498" priority="44" operator="greaterThan">
      <formula>0.00016</formula>
    </cfRule>
  </conditionalFormatting>
  <conditionalFormatting sqref="Y90:Y103">
    <cfRule type="cellIs" dxfId="1497" priority="45" operator="lessThan">
      <formula>-0.0001</formula>
    </cfRule>
    <cfRule type="cellIs" dxfId="1496" priority="46" operator="greaterThan">
      <formula>0.00016</formula>
    </cfRule>
  </conditionalFormatting>
  <conditionalFormatting sqref="Y90:Y103">
    <cfRule type="cellIs" dxfId="1495" priority="27" operator="lessThan">
      <formula>-0.0001</formula>
    </cfRule>
    <cfRule type="cellIs" dxfId="1494" priority="28" operator="greaterThan">
      <formula>0.00016</formula>
    </cfRule>
  </conditionalFormatting>
  <conditionalFormatting sqref="Y90:Y103">
    <cfRule type="cellIs" dxfId="1493" priority="41" operator="lessThan">
      <formula>-0.0001</formula>
    </cfRule>
    <cfRule type="cellIs" dxfId="1492" priority="42" operator="greaterThan">
      <formula>0.00016</formula>
    </cfRule>
  </conditionalFormatting>
  <conditionalFormatting sqref="W90:W103">
    <cfRule type="cellIs" dxfId="1491" priority="39" operator="lessThan">
      <formula>-0.0001</formula>
    </cfRule>
    <cfRule type="cellIs" dxfId="1490" priority="40" operator="greaterThan">
      <formula>0.00016</formula>
    </cfRule>
  </conditionalFormatting>
  <conditionalFormatting sqref="U90:U103">
    <cfRule type="cellIs" dxfId="1489" priority="37" operator="lessThan">
      <formula>-0.0001</formula>
    </cfRule>
    <cfRule type="cellIs" dxfId="1488" priority="38" operator="greaterThan">
      <formula>0.00016</formula>
    </cfRule>
  </conditionalFormatting>
  <conditionalFormatting sqref="W90:W103">
    <cfRule type="cellIs" dxfId="1487" priority="33" operator="lessThan">
      <formula>-0.0001</formula>
    </cfRule>
    <cfRule type="cellIs" dxfId="1486" priority="34" operator="greaterThan">
      <formula>0.00016</formula>
    </cfRule>
  </conditionalFormatting>
  <conditionalFormatting sqref="Y90:Y103">
    <cfRule type="cellIs" dxfId="1485" priority="35" operator="lessThan">
      <formula>-0.0001</formula>
    </cfRule>
    <cfRule type="cellIs" dxfId="1484" priority="36" operator="greaterThan">
      <formula>0.00016</formula>
    </cfRule>
  </conditionalFormatting>
  <conditionalFormatting sqref="Y90:Y103">
    <cfRule type="cellIs" dxfId="1483" priority="31" operator="lessThan">
      <formula>-0.0001</formula>
    </cfRule>
    <cfRule type="cellIs" dxfId="1482" priority="32" operator="greaterThan">
      <formula>0.00016</formula>
    </cfRule>
  </conditionalFormatting>
  <conditionalFormatting sqref="W90:W103">
    <cfRule type="cellIs" dxfId="1481" priority="29" operator="lessThan">
      <formula>-0.0001</formula>
    </cfRule>
    <cfRule type="cellIs" dxfId="1480" priority="30" operator="greaterThan">
      <formula>0.00016</formula>
    </cfRule>
  </conditionalFormatting>
  <conditionalFormatting sqref="Y90:Y103">
    <cfRule type="cellIs" dxfId="1479" priority="25" operator="lessThan">
      <formula>-0.0001</formula>
    </cfRule>
    <cfRule type="cellIs" dxfId="1478" priority="26" operator="greaterThan">
      <formula>0.00016</formula>
    </cfRule>
  </conditionalFormatting>
  <conditionalFormatting sqref="W90:W103">
    <cfRule type="cellIs" dxfId="1477" priority="23" operator="lessThan">
      <formula>-0.0001</formula>
    </cfRule>
    <cfRule type="cellIs" dxfId="1476" priority="24" operator="greaterThan">
      <formula>0.00016</formula>
    </cfRule>
  </conditionalFormatting>
  <conditionalFormatting sqref="U90:U103">
    <cfRule type="cellIs" dxfId="1475" priority="21" operator="lessThan">
      <formula>-0.0001</formula>
    </cfRule>
    <cfRule type="cellIs" dxfId="1474" priority="22" operator="greaterThan">
      <formula>0.00016</formula>
    </cfRule>
  </conditionalFormatting>
  <conditionalFormatting sqref="W90:W103">
    <cfRule type="cellIs" dxfId="1473" priority="17" operator="lessThan">
      <formula>-0.0001</formula>
    </cfRule>
    <cfRule type="cellIs" dxfId="1472" priority="18" operator="greaterThan">
      <formula>0.00016</formula>
    </cfRule>
  </conditionalFormatting>
  <conditionalFormatting sqref="Y90:Y103">
    <cfRule type="cellIs" dxfId="1471" priority="19" operator="lessThan">
      <formula>-0.0001</formula>
    </cfRule>
    <cfRule type="cellIs" dxfId="1470" priority="20" operator="greaterThan">
      <formula>0.00016</formula>
    </cfRule>
  </conditionalFormatting>
  <conditionalFormatting sqref="Y90:Y103">
    <cfRule type="cellIs" dxfId="1469" priority="15" operator="lessThan">
      <formula>-0.0001</formula>
    </cfRule>
    <cfRule type="cellIs" dxfId="1468" priority="16" operator="greaterThan">
      <formula>0.00016</formula>
    </cfRule>
  </conditionalFormatting>
  <conditionalFormatting sqref="W90:W103">
    <cfRule type="cellIs" dxfId="1467" priority="13" operator="lessThan">
      <formula>-0.0001</formula>
    </cfRule>
    <cfRule type="cellIs" dxfId="1466" priority="14" operator="greaterThan">
      <formula>0.00016</formula>
    </cfRule>
  </conditionalFormatting>
  <conditionalFormatting sqref="Y90:Y103">
    <cfRule type="cellIs" dxfId="1465" priority="11" operator="lessThan">
      <formula>-0.0001</formula>
    </cfRule>
    <cfRule type="cellIs" dxfId="1464" priority="12" operator="greaterThan">
      <formula>0.00016</formula>
    </cfRule>
  </conditionalFormatting>
  <conditionalFormatting sqref="Y90:Y103">
    <cfRule type="cellIs" dxfId="1463" priority="9" operator="lessThan">
      <formula>-0.0001</formula>
    </cfRule>
    <cfRule type="cellIs" dxfId="1462" priority="10" operator="greaterThan">
      <formula>0.00016</formula>
    </cfRule>
  </conditionalFormatting>
  <conditionalFormatting sqref="W90:W103">
    <cfRule type="cellIs" dxfId="1461" priority="7" operator="lessThan">
      <formula>-0.0001</formula>
    </cfRule>
    <cfRule type="cellIs" dxfId="1460" priority="8" operator="greaterThan">
      <formula>0.00016</formula>
    </cfRule>
  </conditionalFormatting>
  <conditionalFormatting sqref="Y90:Y103">
    <cfRule type="cellIs" dxfId="1459" priority="5" operator="lessThan">
      <formula>-0.0001</formula>
    </cfRule>
    <cfRule type="cellIs" dxfId="1458" priority="6" operator="greaterThan">
      <formula>0.00016</formula>
    </cfRule>
  </conditionalFormatting>
  <conditionalFormatting sqref="Y90:Y103">
    <cfRule type="cellIs" dxfId="1457" priority="3" operator="lessThan">
      <formula>-0.0001</formula>
    </cfRule>
    <cfRule type="cellIs" dxfId="1456" priority="4" operator="greaterThan">
      <formula>0.00016</formula>
    </cfRule>
  </conditionalFormatting>
  <conditionalFormatting sqref="S90:S103">
    <cfRule type="cellIs" dxfId="1455" priority="1" operator="lessThan">
      <formula>-0.0001</formula>
    </cfRule>
    <cfRule type="cellIs" dxfId="1454" priority="2" operator="greaterThan">
      <formula>0.00016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102"/>
  <sheetViews>
    <sheetView topLeftCell="A79" workbookViewId="0">
      <selection activeCell="N86" sqref="N86"/>
    </sheetView>
  </sheetViews>
  <sheetFormatPr defaultRowHeight="15" x14ac:dyDescent="0.25"/>
  <cols>
    <col min="1" max="1" width="2.42578125" customWidth="1"/>
    <col min="2" max="2" width="9.42578125" style="8" customWidth="1"/>
    <col min="3" max="3" width="33.85546875" customWidth="1"/>
    <col min="4" max="4" width="5.85546875" customWidth="1"/>
    <col min="8" max="8" width="23.140625" customWidth="1"/>
    <col min="9" max="9" width="9.140625" hidden="1" customWidth="1"/>
    <col min="10" max="10" width="11.5703125" hidden="1" customWidth="1"/>
    <col min="11" max="11" width="7.5703125" style="13" customWidth="1"/>
    <col min="12" max="12" width="6.28515625" style="30" customWidth="1"/>
    <col min="13" max="13" width="6.85546875" style="30" customWidth="1"/>
    <col min="14" max="14" width="7" style="6" customWidth="1"/>
    <col min="15" max="15" width="5.7109375" style="6" customWidth="1"/>
    <col min="16" max="16" width="6.7109375" customWidth="1"/>
    <col min="17" max="18" width="5.85546875" customWidth="1"/>
    <col min="19" max="21" width="6.140625" customWidth="1"/>
    <col min="22" max="23" width="6" customWidth="1"/>
    <col min="24" max="25" width="5.85546875" customWidth="1"/>
    <col min="26" max="27" width="6.5703125" customWidth="1"/>
    <col min="28" max="28" width="6" customWidth="1"/>
    <col min="29" max="30" width="5.85546875" customWidth="1"/>
    <col min="31" max="31" width="6.7109375" customWidth="1"/>
    <col min="32" max="33" width="6.140625" customWidth="1"/>
    <col min="34" max="34" width="5.85546875" customWidth="1"/>
    <col min="35" max="35" width="6" customWidth="1"/>
    <col min="36" max="37" width="6.5703125" customWidth="1"/>
  </cols>
  <sheetData>
    <row r="1" spans="2:17" ht="15.75" hidden="1" customHeight="1" thickBot="1" x14ac:dyDescent="0.3"/>
    <row r="2" spans="2:17" ht="15.75" customHeight="1" thickBot="1" x14ac:dyDescent="0.3"/>
    <row r="3" spans="2:17" ht="15.75" thickBot="1" x14ac:dyDescent="0.3">
      <c r="C3" s="4" t="s">
        <v>198</v>
      </c>
    </row>
    <row r="4" spans="2:17" s="1" customFormat="1" x14ac:dyDescent="0.25">
      <c r="B4" s="45"/>
      <c r="C4" s="46"/>
      <c r="L4" s="47"/>
      <c r="M4" s="47"/>
      <c r="N4" s="7"/>
      <c r="O4" s="7"/>
    </row>
    <row r="5" spans="2:17" s="48" customFormat="1" x14ac:dyDescent="0.25">
      <c r="B5" s="49"/>
      <c r="C5" s="50" t="s">
        <v>186</v>
      </c>
      <c r="L5" s="51"/>
      <c r="M5" s="51"/>
      <c r="N5" s="52"/>
      <c r="O5" s="52"/>
    </row>
    <row r="6" spans="2:17" s="48" customFormat="1" x14ac:dyDescent="0.25">
      <c r="B6" s="49"/>
      <c r="C6" s="50"/>
      <c r="L6" s="51"/>
      <c r="M6" s="51"/>
      <c r="N6" s="52"/>
      <c r="O6" s="52"/>
    </row>
    <row r="7" spans="2:17" s="165" customFormat="1" ht="15.75" thickBot="1" x14ac:dyDescent="0.3">
      <c r="B7" s="166"/>
      <c r="C7" s="167" t="s">
        <v>202</v>
      </c>
      <c r="L7" s="168"/>
      <c r="M7" s="168"/>
      <c r="N7" s="169"/>
      <c r="O7" s="169"/>
    </row>
    <row r="8" spans="2:17" ht="15.75" thickBot="1" x14ac:dyDescent="0.3">
      <c r="N8" s="607" t="s">
        <v>238</v>
      </c>
      <c r="O8" s="599"/>
      <c r="P8" s="607" t="s">
        <v>237</v>
      </c>
      <c r="Q8" s="606"/>
    </row>
    <row r="9" spans="2:17" ht="23.25" thickBot="1" x14ac:dyDescent="0.3">
      <c r="B9" s="136" t="s">
        <v>3</v>
      </c>
      <c r="C9" s="589" t="s">
        <v>183</v>
      </c>
      <c r="D9" s="590"/>
      <c r="E9" s="590"/>
      <c r="F9" s="590"/>
      <c r="G9" s="590"/>
      <c r="H9" s="591"/>
      <c r="I9" s="160"/>
      <c r="J9" s="160"/>
      <c r="K9" s="138" t="s">
        <v>14</v>
      </c>
      <c r="L9" s="139" t="s">
        <v>16</v>
      </c>
      <c r="M9" s="71"/>
      <c r="N9" s="250" t="s">
        <v>226</v>
      </c>
      <c r="O9" s="251" t="s">
        <v>225</v>
      </c>
      <c r="P9" s="250" t="s">
        <v>226</v>
      </c>
      <c r="Q9" s="251" t="s">
        <v>225</v>
      </c>
    </row>
    <row r="10" spans="2:17" s="12" customFormat="1" ht="11.25" x14ac:dyDescent="0.2">
      <c r="B10" s="164" t="s">
        <v>15</v>
      </c>
      <c r="C10" s="158"/>
      <c r="D10" s="158"/>
      <c r="E10" s="159"/>
      <c r="F10" s="159"/>
      <c r="G10" s="159"/>
      <c r="H10" s="159"/>
      <c r="I10" s="159"/>
      <c r="J10" s="161"/>
      <c r="K10" s="162" t="s">
        <v>32</v>
      </c>
      <c r="L10" s="163"/>
      <c r="M10" s="72"/>
      <c r="N10" s="220"/>
      <c r="O10" s="221"/>
      <c r="P10" s="220"/>
      <c r="Q10" s="221"/>
    </row>
    <row r="11" spans="2:17" s="37" customFormat="1" ht="11.25" customHeight="1" x14ac:dyDescent="0.25">
      <c r="B11" s="592" t="s">
        <v>182</v>
      </c>
      <c r="C11" s="593"/>
      <c r="D11" s="593"/>
      <c r="E11" s="593"/>
      <c r="F11" s="593"/>
      <c r="G11" s="593"/>
      <c r="H11" s="593"/>
      <c r="I11" s="593"/>
      <c r="J11" s="593"/>
      <c r="K11" s="593"/>
      <c r="L11" s="594"/>
      <c r="M11" s="98"/>
      <c r="N11" s="210"/>
      <c r="O11" s="211"/>
      <c r="P11" s="210"/>
      <c r="Q11" s="211"/>
    </row>
    <row r="12" spans="2:17" s="10" customFormat="1" ht="31.5" customHeight="1" x14ac:dyDescent="0.25">
      <c r="B12" s="33" t="s">
        <v>83</v>
      </c>
      <c r="C12" s="275" t="s">
        <v>82</v>
      </c>
      <c r="D12" s="18"/>
      <c r="E12" s="595" t="s">
        <v>84</v>
      </c>
      <c r="F12" s="595"/>
      <c r="G12" s="595"/>
      <c r="H12" s="595"/>
      <c r="I12" s="595"/>
      <c r="J12" s="595"/>
      <c r="K12" s="272">
        <v>27</v>
      </c>
      <c r="L12" s="44" t="s">
        <v>8</v>
      </c>
      <c r="M12" s="73"/>
      <c r="N12" s="212"/>
      <c r="O12" s="213"/>
      <c r="P12" s="212"/>
      <c r="Q12" s="213"/>
    </row>
    <row r="13" spans="2:17" s="10" customFormat="1" ht="30" customHeight="1" x14ac:dyDescent="0.25">
      <c r="B13" s="33" t="s">
        <v>188</v>
      </c>
      <c r="C13" s="275" t="s">
        <v>187</v>
      </c>
      <c r="D13" s="18"/>
      <c r="E13" s="596" t="s">
        <v>84</v>
      </c>
      <c r="F13" s="597"/>
      <c r="G13" s="597"/>
      <c r="H13" s="597"/>
      <c r="I13" s="597"/>
      <c r="J13" s="598"/>
      <c r="K13" s="272">
        <v>8</v>
      </c>
      <c r="L13" s="44" t="s">
        <v>12</v>
      </c>
      <c r="M13" s="73"/>
      <c r="N13" s="212"/>
      <c r="O13" s="213"/>
      <c r="P13" s="212"/>
      <c r="Q13" s="213"/>
    </row>
    <row r="14" spans="2:17" s="199" customFormat="1" ht="20.25" customHeight="1" thickBot="1" x14ac:dyDescent="0.3">
      <c r="B14" s="193"/>
      <c r="C14" s="587" t="s">
        <v>220</v>
      </c>
      <c r="D14" s="588"/>
      <c r="E14" s="588"/>
      <c r="F14" s="588"/>
      <c r="G14" s="588"/>
      <c r="H14" s="588"/>
      <c r="I14" s="194"/>
      <c r="J14" s="195"/>
      <c r="K14" s="196"/>
      <c r="L14" s="197"/>
      <c r="M14" s="198"/>
      <c r="N14" s="222"/>
      <c r="O14" s="223"/>
      <c r="P14" s="222"/>
      <c r="Q14" s="223"/>
    </row>
    <row r="15" spans="2:17" s="10" customFormat="1" ht="20.25" customHeight="1" x14ac:dyDescent="0.25">
      <c r="B15" s="33" t="s">
        <v>189</v>
      </c>
      <c r="C15" s="275" t="s">
        <v>201</v>
      </c>
      <c r="D15" s="21"/>
      <c r="E15" s="584" t="s">
        <v>85</v>
      </c>
      <c r="F15" s="584"/>
      <c r="G15" s="584"/>
      <c r="H15" s="584"/>
      <c r="I15" s="584"/>
      <c r="J15" s="584"/>
      <c r="K15" s="272">
        <v>13</v>
      </c>
      <c r="L15" s="44" t="s">
        <v>12</v>
      </c>
      <c r="M15" s="73"/>
      <c r="N15" s="228">
        <v>0</v>
      </c>
      <c r="O15" s="229">
        <v>0</v>
      </c>
      <c r="P15" s="228">
        <v>0</v>
      </c>
      <c r="Q15" s="229">
        <v>0</v>
      </c>
    </row>
    <row r="16" spans="2:17" s="10" customFormat="1" ht="16.5" customHeight="1" x14ac:dyDescent="0.25">
      <c r="B16" s="33" t="s">
        <v>86</v>
      </c>
      <c r="C16" s="275" t="s">
        <v>87</v>
      </c>
      <c r="D16" s="93"/>
      <c r="E16" s="603" t="s">
        <v>26</v>
      </c>
      <c r="F16" s="603"/>
      <c r="G16" s="603"/>
      <c r="H16" s="603"/>
      <c r="I16" s="603"/>
      <c r="J16" s="603"/>
      <c r="K16" s="272">
        <v>5.9999999999999929</v>
      </c>
      <c r="L16" s="44" t="s">
        <v>10</v>
      </c>
      <c r="M16" s="73"/>
      <c r="N16" s="230">
        <v>0</v>
      </c>
      <c r="O16" s="231">
        <v>0</v>
      </c>
      <c r="P16" s="230">
        <v>0</v>
      </c>
      <c r="Q16" s="231">
        <v>0</v>
      </c>
    </row>
    <row r="17" spans="2:20" s="10" customFormat="1" ht="26.25" customHeight="1" x14ac:dyDescent="0.25">
      <c r="B17" s="33" t="s">
        <v>90</v>
      </c>
      <c r="C17" s="275" t="s">
        <v>89</v>
      </c>
      <c r="D17" s="92"/>
      <c r="E17" s="603" t="s">
        <v>236</v>
      </c>
      <c r="F17" s="603"/>
      <c r="G17" s="603"/>
      <c r="H17" s="603"/>
      <c r="I17" s="603"/>
      <c r="J17" s="603"/>
      <c r="K17" s="272">
        <v>64</v>
      </c>
      <c r="L17" s="44" t="s">
        <v>91</v>
      </c>
      <c r="M17" s="185"/>
      <c r="N17" s="232">
        <v>37</v>
      </c>
      <c r="O17" s="231">
        <v>0</v>
      </c>
      <c r="P17" s="232">
        <v>30</v>
      </c>
      <c r="Q17" s="231">
        <v>0</v>
      </c>
    </row>
    <row r="18" spans="2:20" s="10" customFormat="1" ht="30" customHeight="1" x14ac:dyDescent="0.25">
      <c r="B18" s="33" t="s">
        <v>93</v>
      </c>
      <c r="C18" s="275" t="s">
        <v>94</v>
      </c>
      <c r="D18" s="93"/>
      <c r="E18" s="603" t="s">
        <v>26</v>
      </c>
      <c r="F18" s="603"/>
      <c r="G18" s="603"/>
      <c r="H18" s="603"/>
      <c r="I18" s="603"/>
      <c r="J18" s="603"/>
      <c r="K18" s="272">
        <v>20</v>
      </c>
      <c r="L18" s="44" t="s">
        <v>10</v>
      </c>
      <c r="M18" s="73"/>
      <c r="N18" s="230">
        <v>0</v>
      </c>
      <c r="O18" s="233">
        <v>0</v>
      </c>
      <c r="P18" s="230">
        <v>0</v>
      </c>
      <c r="Q18" s="233">
        <v>0</v>
      </c>
    </row>
    <row r="19" spans="2:20" s="10" customFormat="1" ht="26.25" customHeight="1" x14ac:dyDescent="0.25">
      <c r="B19" s="33" t="s">
        <v>95</v>
      </c>
      <c r="C19" s="275" t="s">
        <v>96</v>
      </c>
      <c r="D19" s="92"/>
      <c r="E19" s="578" t="s">
        <v>239</v>
      </c>
      <c r="F19" s="578"/>
      <c r="G19" s="578"/>
      <c r="H19" s="578"/>
      <c r="I19" s="578"/>
      <c r="J19" s="578"/>
      <c r="K19" s="272">
        <v>228</v>
      </c>
      <c r="L19" s="44" t="s">
        <v>91</v>
      </c>
      <c r="M19" s="73"/>
      <c r="N19" s="230">
        <v>11</v>
      </c>
      <c r="O19" s="233">
        <v>0</v>
      </c>
      <c r="P19" s="230">
        <v>0</v>
      </c>
      <c r="Q19" s="233">
        <v>0</v>
      </c>
    </row>
    <row r="20" spans="2:20" s="10" customFormat="1" ht="11.25" customHeight="1" x14ac:dyDescent="0.25">
      <c r="B20" s="33" t="s">
        <v>98</v>
      </c>
      <c r="C20" s="275" t="s">
        <v>97</v>
      </c>
      <c r="D20" s="93"/>
      <c r="E20" s="603" t="s">
        <v>26</v>
      </c>
      <c r="F20" s="603"/>
      <c r="G20" s="603"/>
      <c r="H20" s="603"/>
      <c r="I20" s="603"/>
      <c r="J20" s="603"/>
      <c r="K20" s="272">
        <v>5.9999999999999432</v>
      </c>
      <c r="L20" s="44" t="s">
        <v>10</v>
      </c>
      <c r="M20" s="73"/>
      <c r="N20" s="230">
        <v>0</v>
      </c>
      <c r="O20" s="233">
        <v>0</v>
      </c>
      <c r="P20" s="230">
        <v>0</v>
      </c>
      <c r="Q20" s="233">
        <v>0</v>
      </c>
    </row>
    <row r="21" spans="2:20" s="10" customFormat="1" ht="23.25" customHeight="1" x14ac:dyDescent="0.25">
      <c r="B21" s="33" t="s">
        <v>100</v>
      </c>
      <c r="C21" s="275" t="s">
        <v>99</v>
      </c>
      <c r="D21" s="93"/>
      <c r="E21" s="603" t="s">
        <v>26</v>
      </c>
      <c r="F21" s="603"/>
      <c r="G21" s="603"/>
      <c r="H21" s="603"/>
      <c r="I21" s="603"/>
      <c r="J21" s="603"/>
      <c r="K21" s="272">
        <v>234.00000000000006</v>
      </c>
      <c r="L21" s="44" t="s">
        <v>10</v>
      </c>
      <c r="M21" s="73"/>
      <c r="N21" s="230">
        <v>0</v>
      </c>
      <c r="O21" s="233">
        <v>0</v>
      </c>
      <c r="P21" s="230">
        <v>0</v>
      </c>
      <c r="Q21" s="233">
        <v>0</v>
      </c>
    </row>
    <row r="22" spans="2:20" s="10" customFormat="1" ht="17.25" customHeight="1" x14ac:dyDescent="0.25">
      <c r="B22" s="33" t="s">
        <v>102</v>
      </c>
      <c r="C22" s="275" t="s">
        <v>101</v>
      </c>
      <c r="D22" s="93"/>
      <c r="E22" s="603" t="s">
        <v>26</v>
      </c>
      <c r="F22" s="603"/>
      <c r="G22" s="603"/>
      <c r="H22" s="603"/>
      <c r="I22" s="603"/>
      <c r="J22" s="603"/>
      <c r="K22" s="272">
        <v>6</v>
      </c>
      <c r="L22" s="44" t="s">
        <v>10</v>
      </c>
      <c r="M22" s="73"/>
      <c r="N22" s="230">
        <v>0</v>
      </c>
      <c r="O22" s="233">
        <v>0</v>
      </c>
      <c r="P22" s="230">
        <v>0</v>
      </c>
      <c r="Q22" s="233">
        <v>0</v>
      </c>
    </row>
    <row r="23" spans="2:20" s="10" customFormat="1" ht="27.75" customHeight="1" x14ac:dyDescent="0.25">
      <c r="B23" s="33" t="s">
        <v>104</v>
      </c>
      <c r="C23" s="274" t="s">
        <v>103</v>
      </c>
      <c r="D23" s="93"/>
      <c r="E23" s="603" t="s">
        <v>105</v>
      </c>
      <c r="F23" s="603"/>
      <c r="G23" s="603"/>
      <c r="H23" s="603"/>
      <c r="I23" s="603"/>
      <c r="J23" s="603"/>
      <c r="K23" s="272">
        <v>48</v>
      </c>
      <c r="L23" s="44" t="s">
        <v>10</v>
      </c>
      <c r="M23" s="73"/>
      <c r="N23" s="230">
        <v>0</v>
      </c>
      <c r="O23" s="233">
        <v>0</v>
      </c>
      <c r="P23" s="230">
        <v>0</v>
      </c>
      <c r="Q23" s="233">
        <v>0</v>
      </c>
    </row>
    <row r="24" spans="2:20" s="10" customFormat="1" ht="9.75" customHeight="1" x14ac:dyDescent="0.25">
      <c r="B24" s="33" t="s">
        <v>106</v>
      </c>
      <c r="C24" s="272" t="s">
        <v>101</v>
      </c>
      <c r="D24" s="93"/>
      <c r="E24" s="603" t="s">
        <v>26</v>
      </c>
      <c r="F24" s="603"/>
      <c r="G24" s="603"/>
      <c r="H24" s="603"/>
      <c r="I24" s="603"/>
      <c r="J24" s="603"/>
      <c r="K24" s="272">
        <v>6</v>
      </c>
      <c r="L24" s="44" t="s">
        <v>10</v>
      </c>
      <c r="M24" s="73"/>
      <c r="N24" s="230">
        <v>0</v>
      </c>
      <c r="O24" s="233">
        <v>0</v>
      </c>
      <c r="P24" s="230">
        <v>0</v>
      </c>
      <c r="Q24" s="233">
        <v>0</v>
      </c>
    </row>
    <row r="25" spans="2:20" s="10" customFormat="1" ht="29.25" customHeight="1" x14ac:dyDescent="0.25">
      <c r="B25" s="32" t="s">
        <v>108</v>
      </c>
      <c r="C25" s="275" t="s">
        <v>107</v>
      </c>
      <c r="D25" s="93"/>
      <c r="E25" s="603" t="s">
        <v>26</v>
      </c>
      <c r="F25" s="603"/>
      <c r="G25" s="603"/>
      <c r="H25" s="603"/>
      <c r="I25" s="603"/>
      <c r="J25" s="603"/>
      <c r="K25" s="131">
        <v>49</v>
      </c>
      <c r="L25" s="44" t="s">
        <v>10</v>
      </c>
      <c r="M25" s="73"/>
      <c r="N25" s="230">
        <v>0</v>
      </c>
      <c r="O25" s="233">
        <v>0</v>
      </c>
      <c r="P25" s="230">
        <v>0</v>
      </c>
      <c r="Q25" s="233">
        <v>0</v>
      </c>
    </row>
    <row r="26" spans="2:20" s="10" customFormat="1" ht="15" customHeight="1" x14ac:dyDescent="0.25">
      <c r="B26" s="33" t="s">
        <v>109</v>
      </c>
      <c r="C26" s="272" t="s">
        <v>110</v>
      </c>
      <c r="D26" s="93"/>
      <c r="E26" s="578" t="s">
        <v>26</v>
      </c>
      <c r="F26" s="578"/>
      <c r="G26" s="578"/>
      <c r="H26" s="578"/>
      <c r="I26" s="578"/>
      <c r="J26" s="578"/>
      <c r="K26" s="272">
        <v>6</v>
      </c>
      <c r="L26" s="44" t="s">
        <v>10</v>
      </c>
      <c r="M26" s="73"/>
      <c r="N26" s="230">
        <v>0</v>
      </c>
      <c r="O26" s="233">
        <v>0</v>
      </c>
      <c r="P26" s="230">
        <v>0</v>
      </c>
      <c r="Q26" s="233">
        <v>0</v>
      </c>
    </row>
    <row r="27" spans="2:20" s="10" customFormat="1" ht="24.75" customHeight="1" x14ac:dyDescent="0.25">
      <c r="B27" s="33" t="s">
        <v>111</v>
      </c>
      <c r="C27" s="275" t="s">
        <v>178</v>
      </c>
      <c r="D27" s="96"/>
      <c r="E27" s="578" t="s">
        <v>26</v>
      </c>
      <c r="F27" s="578"/>
      <c r="G27" s="578"/>
      <c r="H27" s="578"/>
      <c r="I27" s="578"/>
      <c r="J27" s="578"/>
      <c r="K27" s="272">
        <v>19</v>
      </c>
      <c r="L27" s="44" t="s">
        <v>10</v>
      </c>
      <c r="M27" s="73"/>
      <c r="N27" s="230">
        <v>0</v>
      </c>
      <c r="O27" s="233">
        <v>0</v>
      </c>
      <c r="P27" s="230">
        <v>0</v>
      </c>
      <c r="Q27" s="233">
        <v>0</v>
      </c>
    </row>
    <row r="28" spans="2:20" s="10" customFormat="1" ht="31.5" customHeight="1" thickBot="1" x14ac:dyDescent="0.3">
      <c r="B28" s="33" t="s">
        <v>112</v>
      </c>
      <c r="C28" s="275" t="s">
        <v>179</v>
      </c>
      <c r="D28" s="93"/>
      <c r="E28" s="578" t="s">
        <v>113</v>
      </c>
      <c r="F28" s="578"/>
      <c r="G28" s="578"/>
      <c r="H28" s="578"/>
      <c r="I28" s="578"/>
      <c r="J28" s="578"/>
      <c r="K28" s="272">
        <v>133</v>
      </c>
      <c r="L28" s="44" t="s">
        <v>10</v>
      </c>
      <c r="M28" s="73"/>
      <c r="N28" s="234">
        <v>0</v>
      </c>
      <c r="O28" s="235">
        <v>0</v>
      </c>
      <c r="P28" s="234">
        <v>0</v>
      </c>
      <c r="Q28" s="235">
        <v>0</v>
      </c>
    </row>
    <row r="29" spans="2:20" s="10" customFormat="1" ht="16.5" customHeight="1" thickBot="1" x14ac:dyDescent="0.3">
      <c r="B29" s="224"/>
      <c r="C29" s="225"/>
      <c r="D29" s="226"/>
      <c r="E29" s="271"/>
      <c r="F29" s="271"/>
      <c r="G29" s="271"/>
      <c r="H29" s="271"/>
      <c r="I29" s="271"/>
      <c r="J29" s="271"/>
      <c r="K29" s="271"/>
      <c r="L29" s="227"/>
      <c r="M29" s="73"/>
      <c r="N29" s="236">
        <f>SUM(N14:N27)</f>
        <v>48</v>
      </c>
      <c r="O29" s="237">
        <f>SUM(O14:O27)</f>
        <v>0</v>
      </c>
      <c r="P29" s="236">
        <f>SUM(P14:P27)</f>
        <v>30</v>
      </c>
      <c r="Q29" s="237">
        <f>SUM(Q14:Q27)</f>
        <v>0</v>
      </c>
    </row>
    <row r="30" spans="2:20" s="37" customFormat="1" ht="11.25" customHeight="1" thickBot="1" x14ac:dyDescent="0.3">
      <c r="B30" s="558" t="s">
        <v>160</v>
      </c>
      <c r="C30" s="559"/>
      <c r="D30" s="559"/>
      <c r="E30" s="559"/>
      <c r="F30" s="559"/>
      <c r="G30" s="559"/>
      <c r="H30" s="559"/>
      <c r="I30" s="559"/>
      <c r="J30" s="559"/>
      <c r="K30" s="559"/>
      <c r="L30" s="560"/>
      <c r="M30" s="98"/>
      <c r="N30" s="236"/>
      <c r="O30" s="237"/>
      <c r="P30" s="236"/>
      <c r="Q30" s="237"/>
    </row>
    <row r="31" spans="2:20" s="9" customFormat="1" ht="18.75" customHeight="1" x14ac:dyDescent="0.25">
      <c r="B31" s="33" t="s">
        <v>114</v>
      </c>
      <c r="C31" s="275" t="s">
        <v>204</v>
      </c>
      <c r="D31" s="93"/>
      <c r="E31" s="578" t="s">
        <v>26</v>
      </c>
      <c r="F31" s="578"/>
      <c r="G31" s="578"/>
      <c r="H31" s="578"/>
      <c r="I31" s="578"/>
      <c r="J31" s="578"/>
      <c r="K31" s="272">
        <v>198</v>
      </c>
      <c r="L31" s="44" t="s">
        <v>10</v>
      </c>
      <c r="M31" s="73"/>
      <c r="N31" s="228">
        <v>0</v>
      </c>
      <c r="O31" s="229">
        <v>0</v>
      </c>
      <c r="P31" s="228">
        <v>0</v>
      </c>
      <c r="Q31" s="229">
        <v>0</v>
      </c>
      <c r="R31" s="10"/>
      <c r="S31" s="10"/>
      <c r="T31" s="10"/>
    </row>
    <row r="32" spans="2:20" s="9" customFormat="1" ht="15" customHeight="1" x14ac:dyDescent="0.25">
      <c r="B32" s="32" t="s">
        <v>116</v>
      </c>
      <c r="C32" s="272" t="s">
        <v>115</v>
      </c>
      <c r="D32" s="93"/>
      <c r="E32" s="578" t="s">
        <v>26</v>
      </c>
      <c r="F32" s="578"/>
      <c r="G32" s="578"/>
      <c r="H32" s="578"/>
      <c r="I32" s="578"/>
      <c r="J32" s="578"/>
      <c r="K32" s="272">
        <v>10</v>
      </c>
      <c r="L32" s="44" t="s">
        <v>10</v>
      </c>
      <c r="M32" s="73"/>
      <c r="N32" s="230">
        <v>0</v>
      </c>
      <c r="O32" s="233">
        <v>0</v>
      </c>
      <c r="P32" s="230">
        <v>0</v>
      </c>
      <c r="Q32" s="233">
        <v>0</v>
      </c>
      <c r="R32" s="10"/>
      <c r="S32" s="10"/>
      <c r="T32" s="10"/>
    </row>
    <row r="33" spans="2:28" s="9" customFormat="1" ht="15" customHeight="1" x14ac:dyDescent="0.25">
      <c r="B33" s="32" t="s">
        <v>117</v>
      </c>
      <c r="C33" s="272" t="s">
        <v>118</v>
      </c>
      <c r="D33" s="93"/>
      <c r="E33" s="578" t="s">
        <v>26</v>
      </c>
      <c r="F33" s="578"/>
      <c r="G33" s="578"/>
      <c r="H33" s="578"/>
      <c r="I33" s="578"/>
      <c r="J33" s="578"/>
      <c r="K33" s="272">
        <v>6</v>
      </c>
      <c r="L33" s="44" t="s">
        <v>10</v>
      </c>
      <c r="M33" s="73"/>
      <c r="N33" s="230">
        <v>0</v>
      </c>
      <c r="O33" s="233">
        <v>0</v>
      </c>
      <c r="P33" s="230">
        <v>0</v>
      </c>
      <c r="Q33" s="233">
        <v>0</v>
      </c>
      <c r="R33" s="10"/>
      <c r="S33" s="10"/>
      <c r="T33" s="10"/>
    </row>
    <row r="34" spans="2:28" s="9" customFormat="1" ht="27" customHeight="1" x14ac:dyDescent="0.25">
      <c r="B34" s="32" t="s">
        <v>120</v>
      </c>
      <c r="C34" s="275" t="s">
        <v>119</v>
      </c>
      <c r="D34" s="92"/>
      <c r="E34" s="578" t="s">
        <v>241</v>
      </c>
      <c r="F34" s="578"/>
      <c r="G34" s="578"/>
      <c r="H34" s="578"/>
      <c r="I34" s="578"/>
      <c r="J34" s="578"/>
      <c r="K34" s="272">
        <v>152</v>
      </c>
      <c r="L34" s="44" t="s">
        <v>91</v>
      </c>
      <c r="M34" s="73"/>
      <c r="N34" s="232">
        <v>72</v>
      </c>
      <c r="O34" s="239">
        <v>0</v>
      </c>
      <c r="P34" s="232">
        <v>68</v>
      </c>
      <c r="Q34" s="239">
        <v>0</v>
      </c>
      <c r="R34" s="10"/>
      <c r="S34" s="10"/>
      <c r="T34" s="10"/>
    </row>
    <row r="35" spans="2:28" s="9" customFormat="1" ht="16.5" customHeight="1" x14ac:dyDescent="0.25">
      <c r="B35" s="32" t="s">
        <v>121</v>
      </c>
      <c r="C35" s="272" t="s">
        <v>122</v>
      </c>
      <c r="D35" s="96"/>
      <c r="E35" s="578" t="s">
        <v>26</v>
      </c>
      <c r="F35" s="578"/>
      <c r="G35" s="578"/>
      <c r="H35" s="578"/>
      <c r="I35" s="578"/>
      <c r="J35" s="578"/>
      <c r="K35" s="272">
        <v>6</v>
      </c>
      <c r="L35" s="44" t="s">
        <v>10</v>
      </c>
      <c r="M35" s="73"/>
      <c r="N35" s="232">
        <v>0</v>
      </c>
      <c r="O35" s="239">
        <v>0</v>
      </c>
      <c r="P35" s="232">
        <v>0</v>
      </c>
      <c r="Q35" s="239">
        <v>0</v>
      </c>
      <c r="R35" s="10"/>
      <c r="S35" s="10"/>
      <c r="T35" s="10"/>
    </row>
    <row r="36" spans="2:28" s="9" customFormat="1" ht="24.75" customHeight="1" x14ac:dyDescent="0.25">
      <c r="B36" s="32" t="s">
        <v>123</v>
      </c>
      <c r="C36" s="275" t="s">
        <v>124</v>
      </c>
      <c r="D36" s="92"/>
      <c r="E36" s="578" t="s">
        <v>242</v>
      </c>
      <c r="F36" s="578"/>
      <c r="G36" s="578"/>
      <c r="H36" s="578"/>
      <c r="I36" s="578"/>
      <c r="J36" s="578"/>
      <c r="K36" s="272">
        <v>118</v>
      </c>
      <c r="L36" s="44" t="s">
        <v>91</v>
      </c>
      <c r="M36" s="73"/>
      <c r="N36" s="232">
        <v>40</v>
      </c>
      <c r="O36" s="239">
        <v>0</v>
      </c>
      <c r="P36" s="232">
        <v>40</v>
      </c>
      <c r="Q36" s="239">
        <v>0</v>
      </c>
      <c r="R36" s="10"/>
      <c r="S36" s="10"/>
      <c r="T36" s="10"/>
    </row>
    <row r="37" spans="2:28" s="9" customFormat="1" ht="15" customHeight="1" x14ac:dyDescent="0.25">
      <c r="B37" s="32" t="s">
        <v>125</v>
      </c>
      <c r="C37" s="272" t="s">
        <v>126</v>
      </c>
      <c r="D37" s="93"/>
      <c r="E37" s="578" t="s">
        <v>26</v>
      </c>
      <c r="F37" s="578"/>
      <c r="G37" s="578"/>
      <c r="H37" s="578"/>
      <c r="I37" s="578"/>
      <c r="J37" s="578"/>
      <c r="K37" s="272">
        <v>6</v>
      </c>
      <c r="L37" s="44" t="s">
        <v>10</v>
      </c>
      <c r="M37" s="73"/>
      <c r="N37" s="232">
        <v>0</v>
      </c>
      <c r="O37" s="239">
        <v>0</v>
      </c>
      <c r="P37" s="232">
        <v>0</v>
      </c>
      <c r="Q37" s="239">
        <v>0</v>
      </c>
      <c r="R37" s="10"/>
      <c r="S37" s="10"/>
      <c r="T37" s="10"/>
    </row>
    <row r="38" spans="2:28" s="9" customFormat="1" ht="26.25" customHeight="1" x14ac:dyDescent="0.25">
      <c r="B38" s="32" t="s">
        <v>127</v>
      </c>
      <c r="C38" s="275" t="s">
        <v>128</v>
      </c>
      <c r="D38" s="92"/>
      <c r="E38" s="578" t="s">
        <v>243</v>
      </c>
      <c r="F38" s="578"/>
      <c r="G38" s="578"/>
      <c r="H38" s="578"/>
      <c r="I38" s="578"/>
      <c r="J38" s="578"/>
      <c r="K38" s="272">
        <v>155</v>
      </c>
      <c r="L38" s="44" t="s">
        <v>91</v>
      </c>
      <c r="M38" s="73"/>
      <c r="N38" s="232">
        <v>89</v>
      </c>
      <c r="O38" s="239">
        <v>0</v>
      </c>
      <c r="P38" s="232">
        <v>84</v>
      </c>
      <c r="Q38" s="239">
        <v>0</v>
      </c>
      <c r="R38" s="10"/>
      <c r="S38" s="10"/>
      <c r="T38" s="10"/>
    </row>
    <row r="39" spans="2:28" s="9" customFormat="1" ht="15.75" customHeight="1" x14ac:dyDescent="0.25">
      <c r="B39" s="32" t="s">
        <v>129</v>
      </c>
      <c r="C39" s="275" t="s">
        <v>130</v>
      </c>
      <c r="D39" s="92"/>
      <c r="E39" s="578" t="s">
        <v>244</v>
      </c>
      <c r="F39" s="578"/>
      <c r="G39" s="578"/>
      <c r="H39" s="578"/>
      <c r="I39" s="578"/>
      <c r="J39" s="578"/>
      <c r="K39" s="272">
        <v>6</v>
      </c>
      <c r="L39" s="44" t="s">
        <v>10</v>
      </c>
      <c r="M39" s="73"/>
      <c r="N39" s="232">
        <v>1</v>
      </c>
      <c r="O39" s="239">
        <v>0</v>
      </c>
      <c r="P39" s="232">
        <v>0</v>
      </c>
      <c r="Q39" s="239">
        <v>0</v>
      </c>
      <c r="R39" s="10"/>
      <c r="S39" s="10"/>
      <c r="T39" s="10"/>
    </row>
    <row r="40" spans="2:28" s="9" customFormat="1" ht="26.25" customHeight="1" x14ac:dyDescent="0.25">
      <c r="B40" s="32" t="s">
        <v>131</v>
      </c>
      <c r="C40" s="275" t="s">
        <v>132</v>
      </c>
      <c r="D40" s="92"/>
      <c r="E40" s="578" t="s">
        <v>234</v>
      </c>
      <c r="F40" s="578"/>
      <c r="G40" s="578"/>
      <c r="H40" s="578"/>
      <c r="I40" s="578"/>
      <c r="J40" s="578"/>
      <c r="K40" s="272">
        <v>239</v>
      </c>
      <c r="L40" s="44" t="s">
        <v>91</v>
      </c>
      <c r="M40" s="73"/>
      <c r="N40" s="232">
        <v>62</v>
      </c>
      <c r="O40" s="239">
        <v>0</v>
      </c>
      <c r="P40" s="232">
        <v>62</v>
      </c>
      <c r="Q40" s="239">
        <v>0</v>
      </c>
      <c r="R40" s="10"/>
      <c r="S40" s="10"/>
      <c r="T40" s="10"/>
    </row>
    <row r="41" spans="2:28" s="9" customFormat="1" ht="15" customHeight="1" x14ac:dyDescent="0.25">
      <c r="B41" s="32" t="s">
        <v>133</v>
      </c>
      <c r="C41" s="275" t="s">
        <v>134</v>
      </c>
      <c r="D41" s="93"/>
      <c r="E41" s="578" t="s">
        <v>26</v>
      </c>
      <c r="F41" s="578"/>
      <c r="G41" s="578"/>
      <c r="H41" s="578"/>
      <c r="I41" s="578"/>
      <c r="J41" s="578"/>
      <c r="K41" s="272">
        <v>6</v>
      </c>
      <c r="L41" s="44" t="s">
        <v>10</v>
      </c>
      <c r="M41" s="73"/>
      <c r="N41" s="230">
        <v>0</v>
      </c>
      <c r="O41" s="233">
        <v>0</v>
      </c>
      <c r="P41" s="230">
        <v>0</v>
      </c>
      <c r="Q41" s="233">
        <v>0</v>
      </c>
      <c r="R41" s="10"/>
      <c r="S41" s="10"/>
      <c r="T41" s="10"/>
    </row>
    <row r="42" spans="2:28" s="9" customFormat="1" ht="26.25" customHeight="1" x14ac:dyDescent="0.25">
      <c r="B42" s="32" t="s">
        <v>135</v>
      </c>
      <c r="C42" s="275" t="s">
        <v>136</v>
      </c>
      <c r="D42" s="93"/>
      <c r="E42" s="578" t="s">
        <v>26</v>
      </c>
      <c r="F42" s="578"/>
      <c r="G42" s="578"/>
      <c r="H42" s="578"/>
      <c r="I42" s="578"/>
      <c r="J42" s="578"/>
      <c r="K42" s="272">
        <v>173</v>
      </c>
      <c r="L42" s="44" t="s">
        <v>10</v>
      </c>
      <c r="M42" s="73"/>
      <c r="N42" s="230">
        <v>0</v>
      </c>
      <c r="O42" s="233">
        <v>0</v>
      </c>
      <c r="P42" s="230">
        <v>0</v>
      </c>
      <c r="Q42" s="233">
        <v>0</v>
      </c>
      <c r="R42" s="10"/>
      <c r="S42" s="10"/>
      <c r="T42" s="10"/>
    </row>
    <row r="43" spans="2:28" s="9" customFormat="1" ht="17.25" customHeight="1" x14ac:dyDescent="0.25">
      <c r="B43" s="32" t="s">
        <v>137</v>
      </c>
      <c r="C43" s="275" t="s">
        <v>138</v>
      </c>
      <c r="D43" s="93"/>
      <c r="E43" s="578" t="s">
        <v>26</v>
      </c>
      <c r="F43" s="578"/>
      <c r="G43" s="578"/>
      <c r="H43" s="578"/>
      <c r="I43" s="578"/>
      <c r="J43" s="578"/>
      <c r="K43" s="272">
        <v>6</v>
      </c>
      <c r="L43" s="44" t="s">
        <v>10</v>
      </c>
      <c r="M43" s="73"/>
      <c r="N43" s="230">
        <v>0</v>
      </c>
      <c r="O43" s="233">
        <v>0</v>
      </c>
      <c r="P43" s="230">
        <v>0</v>
      </c>
      <c r="Q43" s="233">
        <v>0</v>
      </c>
      <c r="R43" s="10"/>
      <c r="S43" s="10"/>
      <c r="T43" s="10"/>
    </row>
    <row r="44" spans="2:28" s="9" customFormat="1" ht="21.75" customHeight="1" thickBot="1" x14ac:dyDescent="0.3">
      <c r="B44" s="32" t="s">
        <v>139</v>
      </c>
      <c r="C44" s="275" t="s">
        <v>140</v>
      </c>
      <c r="D44" s="93"/>
      <c r="E44" s="578" t="s">
        <v>26</v>
      </c>
      <c r="F44" s="578"/>
      <c r="G44" s="578"/>
      <c r="H44" s="578"/>
      <c r="I44" s="578"/>
      <c r="J44" s="578"/>
      <c r="K44" s="272">
        <v>69</v>
      </c>
      <c r="L44" s="44" t="s">
        <v>10</v>
      </c>
      <c r="M44" s="73"/>
      <c r="N44" s="234">
        <v>0</v>
      </c>
      <c r="O44" s="235">
        <v>0</v>
      </c>
      <c r="P44" s="234">
        <v>0</v>
      </c>
      <c r="Q44" s="235">
        <v>0</v>
      </c>
      <c r="R44" s="10"/>
      <c r="S44" s="10"/>
      <c r="T44" s="10"/>
      <c r="Z44" s="9" t="s">
        <v>143</v>
      </c>
      <c r="AA44" s="9" t="s">
        <v>145</v>
      </c>
      <c r="AB44" s="9" t="s">
        <v>144</v>
      </c>
    </row>
    <row r="45" spans="2:28" s="9" customFormat="1" ht="15.75" customHeight="1" thickBot="1" x14ac:dyDescent="0.3">
      <c r="B45" s="238"/>
      <c r="C45" s="225"/>
      <c r="D45" s="226"/>
      <c r="E45" s="271"/>
      <c r="F45" s="271"/>
      <c r="G45" s="271"/>
      <c r="H45" s="271"/>
      <c r="I45" s="271"/>
      <c r="J45" s="271"/>
      <c r="K45" s="271"/>
      <c r="L45" s="227"/>
      <c r="M45" s="73"/>
      <c r="N45" s="240">
        <f>SUM(N31:N44)</f>
        <v>264</v>
      </c>
      <c r="O45" s="241">
        <f>SUM(O31:O44)</f>
        <v>0</v>
      </c>
      <c r="P45" s="240">
        <f>SUM(P31:P44)</f>
        <v>254</v>
      </c>
      <c r="Q45" s="241">
        <f>SUM(Q31:Q44)</f>
        <v>0</v>
      </c>
      <c r="R45" s="10"/>
      <c r="S45" s="10"/>
      <c r="T45" s="10"/>
    </row>
    <row r="46" spans="2:28" s="37" customFormat="1" ht="10.5" customHeight="1" x14ac:dyDescent="0.25">
      <c r="B46" s="558" t="s">
        <v>161</v>
      </c>
      <c r="C46" s="559"/>
      <c r="D46" s="559"/>
      <c r="E46" s="559"/>
      <c r="F46" s="559"/>
      <c r="G46" s="559"/>
      <c r="H46" s="559"/>
      <c r="I46" s="559"/>
      <c r="J46" s="559"/>
      <c r="K46" s="559"/>
      <c r="L46" s="560"/>
      <c r="M46" s="98"/>
      <c r="N46" s="216"/>
      <c r="O46" s="217"/>
      <c r="P46" s="216"/>
      <c r="Q46" s="217"/>
    </row>
    <row r="47" spans="2:28" s="9" customFormat="1" ht="20.25" customHeight="1" x14ac:dyDescent="0.25">
      <c r="B47" s="32" t="s">
        <v>142</v>
      </c>
      <c r="C47" s="275" t="s">
        <v>141</v>
      </c>
      <c r="D47" s="29"/>
      <c r="E47" s="579" t="s">
        <v>2</v>
      </c>
      <c r="F47" s="579"/>
      <c r="G47" s="579"/>
      <c r="H47" s="579"/>
      <c r="I47" s="579"/>
      <c r="J47" s="580"/>
      <c r="K47" s="272">
        <v>491</v>
      </c>
      <c r="L47" s="44" t="s">
        <v>4</v>
      </c>
      <c r="M47" s="73"/>
      <c r="N47" s="218"/>
      <c r="O47" s="219"/>
      <c r="P47" s="218"/>
      <c r="Q47" s="219"/>
      <c r="R47" s="10"/>
      <c r="S47" s="10"/>
      <c r="T47" s="10"/>
      <c r="W47" s="10"/>
      <c r="Y47" s="10"/>
      <c r="Z47" s="9">
        <f>W47+Y47</f>
        <v>0</v>
      </c>
      <c r="AA47" s="9">
        <f>INT(Z47/80)</f>
        <v>0</v>
      </c>
      <c r="AB47" s="9">
        <f>(Z47-(INT(Z47/80)*80))</f>
        <v>0</v>
      </c>
    </row>
    <row r="48" spans="2:28" s="84" customFormat="1" ht="11.25" customHeight="1" x14ac:dyDescent="0.25">
      <c r="B48" s="558" t="s">
        <v>181</v>
      </c>
      <c r="C48" s="559"/>
      <c r="D48" s="559"/>
      <c r="E48" s="559"/>
      <c r="F48" s="559"/>
      <c r="G48" s="559"/>
      <c r="H48" s="559"/>
      <c r="I48" s="559"/>
      <c r="J48" s="559"/>
      <c r="K48" s="559"/>
      <c r="L48" s="560"/>
      <c r="M48" s="98"/>
      <c r="N48" s="216"/>
      <c r="O48" s="217"/>
      <c r="P48" s="216"/>
      <c r="Q48" s="217"/>
      <c r="R48" s="37"/>
      <c r="S48" s="37"/>
      <c r="T48" s="37"/>
      <c r="W48" s="37"/>
      <c r="Y48" s="37"/>
    </row>
    <row r="49" spans="2:28" s="9" customFormat="1" ht="23.25" customHeight="1" x14ac:dyDescent="0.25">
      <c r="B49" s="32" t="s">
        <v>190</v>
      </c>
      <c r="C49" s="275" t="s">
        <v>193</v>
      </c>
      <c r="D49" s="86"/>
      <c r="E49" s="578" t="s">
        <v>26</v>
      </c>
      <c r="F49" s="578"/>
      <c r="G49" s="578"/>
      <c r="H49" s="578"/>
      <c r="I49" s="578"/>
      <c r="J49" s="578"/>
      <c r="K49" s="272">
        <v>348</v>
      </c>
      <c r="L49" s="44" t="s">
        <v>10</v>
      </c>
      <c r="M49" s="73"/>
      <c r="N49" s="230">
        <v>0</v>
      </c>
      <c r="O49" s="233">
        <v>0</v>
      </c>
      <c r="P49" s="230">
        <v>0</v>
      </c>
      <c r="Q49" s="233">
        <v>0</v>
      </c>
      <c r="R49" s="10"/>
      <c r="S49" s="10"/>
      <c r="T49" s="10"/>
      <c r="W49" s="10"/>
      <c r="Y49" s="10"/>
      <c r="Z49" s="9">
        <f>W49+Y49</f>
        <v>0</v>
      </c>
      <c r="AA49" s="9">
        <f>INT(Z49/80)</f>
        <v>0</v>
      </c>
      <c r="AB49" s="9">
        <f>(Z49-(INT(Z49/80)*80))</f>
        <v>0</v>
      </c>
    </row>
    <row r="50" spans="2:28" s="9" customFormat="1" ht="21" customHeight="1" x14ac:dyDescent="0.25">
      <c r="B50" s="32" t="s">
        <v>191</v>
      </c>
      <c r="C50" s="275" t="s">
        <v>192</v>
      </c>
      <c r="D50" s="86"/>
      <c r="E50" s="578" t="s">
        <v>26</v>
      </c>
      <c r="F50" s="578"/>
      <c r="G50" s="578"/>
      <c r="H50" s="578"/>
      <c r="I50" s="578"/>
      <c r="J50" s="578"/>
      <c r="K50" s="272">
        <v>6</v>
      </c>
      <c r="L50" s="44" t="s">
        <v>10</v>
      </c>
      <c r="M50" s="73"/>
      <c r="N50" s="230">
        <v>0</v>
      </c>
      <c r="O50" s="233">
        <v>0</v>
      </c>
      <c r="P50" s="230">
        <v>0</v>
      </c>
      <c r="Q50" s="233">
        <v>0</v>
      </c>
      <c r="R50" s="10"/>
      <c r="S50" s="10"/>
      <c r="T50" s="10"/>
      <c r="W50" s="10"/>
      <c r="Y50" s="10"/>
      <c r="Z50" s="9">
        <f>W50+Y50</f>
        <v>0</v>
      </c>
      <c r="AA50" s="9">
        <f>INT(Z50/80)</f>
        <v>0</v>
      </c>
      <c r="AB50" s="9">
        <f>(Z50-(INT(Z50/80)*80))</f>
        <v>0</v>
      </c>
    </row>
    <row r="51" spans="2:28" s="9" customFormat="1" ht="21" customHeight="1" x14ac:dyDescent="0.25">
      <c r="B51" s="32" t="s">
        <v>147</v>
      </c>
      <c r="C51" s="275" t="s">
        <v>146</v>
      </c>
      <c r="D51" s="86"/>
      <c r="E51" s="578" t="s">
        <v>26</v>
      </c>
      <c r="F51" s="578"/>
      <c r="G51" s="578"/>
      <c r="H51" s="578"/>
      <c r="I51" s="578"/>
      <c r="J51" s="578"/>
      <c r="K51" s="272">
        <v>175</v>
      </c>
      <c r="L51" s="44" t="s">
        <v>10</v>
      </c>
      <c r="M51" s="73"/>
      <c r="N51" s="230">
        <v>0</v>
      </c>
      <c r="O51" s="233">
        <v>0</v>
      </c>
      <c r="P51" s="230">
        <v>0</v>
      </c>
      <c r="Q51" s="233">
        <v>0</v>
      </c>
      <c r="R51" s="10"/>
      <c r="S51" s="10"/>
      <c r="T51" s="10"/>
      <c r="W51" s="10"/>
      <c r="Y51" s="10"/>
      <c r="Z51" s="9">
        <f t="shared" ref="Z51:Z57" si="0">W51+Y51</f>
        <v>0</v>
      </c>
      <c r="AA51" s="9">
        <f t="shared" ref="AA51:AA57" si="1">INT(Z51/80)</f>
        <v>0</v>
      </c>
      <c r="AB51" s="9">
        <f t="shared" ref="AB51:AB57" si="2">(Z51-(INT(Z51/80)*80))</f>
        <v>0</v>
      </c>
    </row>
    <row r="52" spans="2:28" s="9" customFormat="1" ht="21" customHeight="1" x14ac:dyDescent="0.25">
      <c r="B52" s="32" t="s">
        <v>149</v>
      </c>
      <c r="C52" s="275" t="s">
        <v>148</v>
      </c>
      <c r="D52" s="86"/>
      <c r="E52" s="578" t="s">
        <v>26</v>
      </c>
      <c r="F52" s="578"/>
      <c r="G52" s="578"/>
      <c r="H52" s="578"/>
      <c r="I52" s="578"/>
      <c r="J52" s="578"/>
      <c r="K52" s="272">
        <v>87</v>
      </c>
      <c r="L52" s="44" t="s">
        <v>10</v>
      </c>
      <c r="M52" s="73"/>
      <c r="N52" s="230">
        <v>0</v>
      </c>
      <c r="O52" s="233">
        <v>0</v>
      </c>
      <c r="P52" s="230">
        <v>0</v>
      </c>
      <c r="Q52" s="233">
        <v>0</v>
      </c>
      <c r="R52" s="10"/>
      <c r="S52" s="10"/>
      <c r="T52" s="10"/>
      <c r="W52" s="10"/>
      <c r="Y52" s="10"/>
      <c r="Z52" s="9">
        <f t="shared" si="0"/>
        <v>0</v>
      </c>
      <c r="AA52" s="9">
        <f t="shared" si="1"/>
        <v>0</v>
      </c>
      <c r="AB52" s="9">
        <f t="shared" si="2"/>
        <v>0</v>
      </c>
    </row>
    <row r="53" spans="2:28" s="9" customFormat="1" ht="23.25" customHeight="1" x14ac:dyDescent="0.25">
      <c r="B53" s="32" t="s">
        <v>151</v>
      </c>
      <c r="C53" s="275" t="s">
        <v>150</v>
      </c>
      <c r="D53" s="86"/>
      <c r="E53" s="578" t="s">
        <v>26</v>
      </c>
      <c r="F53" s="578"/>
      <c r="G53" s="578"/>
      <c r="H53" s="578"/>
      <c r="I53" s="578"/>
      <c r="J53" s="578"/>
      <c r="K53" s="272">
        <v>466</v>
      </c>
      <c r="L53" s="44" t="s">
        <v>10</v>
      </c>
      <c r="M53" s="73"/>
      <c r="N53" s="230">
        <v>0</v>
      </c>
      <c r="O53" s="233">
        <v>0</v>
      </c>
      <c r="P53" s="230">
        <v>0</v>
      </c>
      <c r="Q53" s="233">
        <v>0</v>
      </c>
      <c r="R53" s="10"/>
      <c r="S53" s="10"/>
      <c r="T53" s="10"/>
      <c r="W53" s="10"/>
      <c r="Y53" s="10"/>
      <c r="Z53" s="9">
        <f t="shared" si="0"/>
        <v>0</v>
      </c>
      <c r="AA53" s="9">
        <f t="shared" si="1"/>
        <v>0</v>
      </c>
      <c r="AB53" s="9">
        <f t="shared" si="2"/>
        <v>0</v>
      </c>
    </row>
    <row r="54" spans="2:28" s="9" customFormat="1" ht="23.25" customHeight="1" x14ac:dyDescent="0.25">
      <c r="B54" s="32" t="s">
        <v>153</v>
      </c>
      <c r="C54" s="275" t="s">
        <v>152</v>
      </c>
      <c r="D54" s="97"/>
      <c r="E54" s="578" t="s">
        <v>26</v>
      </c>
      <c r="F54" s="578"/>
      <c r="G54" s="578"/>
      <c r="H54" s="578"/>
      <c r="I54" s="578"/>
      <c r="J54" s="578"/>
      <c r="K54" s="272">
        <v>12</v>
      </c>
      <c r="L54" s="44" t="s">
        <v>10</v>
      </c>
      <c r="M54" s="73"/>
      <c r="N54" s="230">
        <v>0</v>
      </c>
      <c r="O54" s="233">
        <v>0</v>
      </c>
      <c r="P54" s="230">
        <v>0</v>
      </c>
      <c r="Q54" s="233">
        <v>0</v>
      </c>
      <c r="R54" s="10"/>
      <c r="S54" s="10"/>
      <c r="T54" s="10"/>
      <c r="W54" s="10"/>
      <c r="Y54" s="10"/>
      <c r="Z54" s="9">
        <f t="shared" si="0"/>
        <v>0</v>
      </c>
      <c r="AA54" s="9">
        <f t="shared" si="1"/>
        <v>0</v>
      </c>
      <c r="AB54" s="9">
        <f t="shared" si="2"/>
        <v>0</v>
      </c>
    </row>
    <row r="55" spans="2:28" s="9" customFormat="1" ht="21" customHeight="1" x14ac:dyDescent="0.25">
      <c r="B55" s="32" t="s">
        <v>155</v>
      </c>
      <c r="C55" s="275" t="s">
        <v>154</v>
      </c>
      <c r="D55" s="97"/>
      <c r="E55" s="578" t="s">
        <v>26</v>
      </c>
      <c r="F55" s="578"/>
      <c r="G55" s="578"/>
      <c r="H55" s="578"/>
      <c r="I55" s="578"/>
      <c r="J55" s="578"/>
      <c r="K55" s="272">
        <v>149</v>
      </c>
      <c r="L55" s="44" t="s">
        <v>10</v>
      </c>
      <c r="M55" s="73"/>
      <c r="N55" s="230">
        <v>0</v>
      </c>
      <c r="O55" s="233">
        <v>0</v>
      </c>
      <c r="P55" s="230">
        <v>0</v>
      </c>
      <c r="Q55" s="233">
        <v>0</v>
      </c>
      <c r="R55" s="10"/>
      <c r="S55" s="10"/>
      <c r="T55" s="10"/>
      <c r="W55" s="10"/>
      <c r="Y55" s="10"/>
      <c r="Z55" s="9">
        <f t="shared" si="0"/>
        <v>0</v>
      </c>
      <c r="AA55" s="9">
        <f t="shared" si="1"/>
        <v>0</v>
      </c>
      <c r="AB55" s="9">
        <f t="shared" si="2"/>
        <v>0</v>
      </c>
    </row>
    <row r="56" spans="2:28" s="9" customFormat="1" ht="21" customHeight="1" x14ac:dyDescent="0.25">
      <c r="B56" s="32" t="s">
        <v>157</v>
      </c>
      <c r="C56" s="275" t="s">
        <v>156</v>
      </c>
      <c r="D56" s="97"/>
      <c r="E56" s="578" t="s">
        <v>26</v>
      </c>
      <c r="F56" s="578"/>
      <c r="G56" s="578"/>
      <c r="H56" s="578"/>
      <c r="I56" s="578"/>
      <c r="J56" s="578"/>
      <c r="K56" s="272">
        <v>6</v>
      </c>
      <c r="L56" s="44" t="s">
        <v>10</v>
      </c>
      <c r="M56" s="73"/>
      <c r="N56" s="230">
        <v>0</v>
      </c>
      <c r="O56" s="233">
        <v>0</v>
      </c>
      <c r="P56" s="230">
        <v>0</v>
      </c>
      <c r="Q56" s="233">
        <v>0</v>
      </c>
      <c r="R56" s="10"/>
      <c r="S56" s="10"/>
      <c r="T56" s="10"/>
      <c r="W56" s="10"/>
      <c r="Y56" s="10"/>
      <c r="Z56" s="9">
        <f t="shared" si="0"/>
        <v>0</v>
      </c>
      <c r="AA56" s="9">
        <f t="shared" si="1"/>
        <v>0</v>
      </c>
      <c r="AB56" s="9">
        <f t="shared" si="2"/>
        <v>0</v>
      </c>
    </row>
    <row r="57" spans="2:28" s="9" customFormat="1" ht="21" customHeight="1" thickBot="1" x14ac:dyDescent="0.3">
      <c r="B57" s="140" t="s">
        <v>159</v>
      </c>
      <c r="C57" s="141" t="s">
        <v>158</v>
      </c>
      <c r="D57" s="142"/>
      <c r="E57" s="604" t="s">
        <v>26</v>
      </c>
      <c r="F57" s="604"/>
      <c r="G57" s="604"/>
      <c r="H57" s="604"/>
      <c r="I57" s="604"/>
      <c r="J57" s="604"/>
      <c r="K57" s="273">
        <v>94</v>
      </c>
      <c r="L57" s="144" t="s">
        <v>10</v>
      </c>
      <c r="M57" s="73"/>
      <c r="N57" s="234">
        <v>0</v>
      </c>
      <c r="O57" s="235">
        <v>0</v>
      </c>
      <c r="P57" s="234">
        <v>0</v>
      </c>
      <c r="Q57" s="235">
        <v>0</v>
      </c>
      <c r="R57" s="10"/>
      <c r="S57" s="10"/>
      <c r="T57" s="10"/>
      <c r="W57" s="10"/>
      <c r="Y57" s="10"/>
      <c r="Z57" s="9">
        <f t="shared" si="0"/>
        <v>0</v>
      </c>
      <c r="AA57" s="9">
        <f t="shared" si="1"/>
        <v>0</v>
      </c>
      <c r="AB57" s="9">
        <f t="shared" si="2"/>
        <v>0</v>
      </c>
    </row>
    <row r="58" spans="2:28" s="6" customFormat="1" ht="12.75" customHeight="1" thickBot="1" x14ac:dyDescent="0.3">
      <c r="B58" s="145"/>
      <c r="C58" s="26"/>
      <c r="D58" s="146"/>
      <c r="E58" s="146"/>
      <c r="F58" s="26"/>
      <c r="G58" s="26"/>
      <c r="H58" s="26"/>
      <c r="I58" s="26"/>
      <c r="J58" s="156" t="s">
        <v>31</v>
      </c>
      <c r="K58" s="147">
        <f>SUM(K11:K57)</f>
        <v>3857</v>
      </c>
      <c r="L58" s="157"/>
      <c r="M58" s="74"/>
      <c r="N58" s="242">
        <v>0</v>
      </c>
      <c r="O58" s="243">
        <v>0</v>
      </c>
      <c r="P58" s="242">
        <v>0</v>
      </c>
      <c r="Q58" s="243">
        <v>0</v>
      </c>
    </row>
    <row r="59" spans="2:28" s="6" customFormat="1" ht="12.75" customHeight="1" thickBot="1" x14ac:dyDescent="0.3">
      <c r="B59" s="153"/>
      <c r="C59" s="3"/>
      <c r="D59" s="2"/>
      <c r="E59" s="2"/>
      <c r="F59" s="3"/>
      <c r="G59" s="3"/>
      <c r="H59" s="3"/>
      <c r="I59" s="3"/>
      <c r="J59" s="154"/>
      <c r="K59" s="155"/>
      <c r="L59" s="74"/>
      <c r="M59" s="74"/>
      <c r="N59" s="218"/>
      <c r="O59" s="219"/>
      <c r="P59" s="218"/>
      <c r="Q59" s="219"/>
    </row>
    <row r="60" spans="2:28" s="6" customFormat="1" ht="23.25" thickBot="1" x14ac:dyDescent="0.3">
      <c r="B60" s="136" t="s">
        <v>3</v>
      </c>
      <c r="C60" s="570" t="s">
        <v>185</v>
      </c>
      <c r="D60" s="571"/>
      <c r="E60" s="571"/>
      <c r="F60" s="571"/>
      <c r="G60" s="571"/>
      <c r="H60" s="571"/>
      <c r="I60" s="137"/>
      <c r="J60" s="137"/>
      <c r="K60" s="138" t="s">
        <v>14</v>
      </c>
      <c r="L60" s="139" t="s">
        <v>16</v>
      </c>
      <c r="M60" s="71"/>
      <c r="N60" s="250" t="s">
        <v>226</v>
      </c>
      <c r="O60" s="251" t="s">
        <v>225</v>
      </c>
      <c r="P60" s="250" t="s">
        <v>226</v>
      </c>
      <c r="Q60" s="251" t="s">
        <v>225</v>
      </c>
    </row>
    <row r="61" spans="2:28" s="11" customFormat="1" ht="11.25" x14ac:dyDescent="0.2">
      <c r="B61" s="132" t="s">
        <v>15</v>
      </c>
      <c r="C61" s="572"/>
      <c r="D61" s="573"/>
      <c r="E61" s="573"/>
      <c r="F61" s="573"/>
      <c r="G61" s="573"/>
      <c r="H61" s="574"/>
      <c r="I61" s="133"/>
      <c r="J61" s="133"/>
      <c r="K61" s="134" t="s">
        <v>32</v>
      </c>
      <c r="L61" s="135"/>
      <c r="M61" s="72"/>
      <c r="N61" s="214">
        <v>0</v>
      </c>
      <c r="O61" s="215">
        <v>0</v>
      </c>
      <c r="P61" s="214">
        <v>0</v>
      </c>
      <c r="Q61" s="215">
        <v>0</v>
      </c>
      <c r="Y61" s="9"/>
      <c r="Z61" s="9" t="s">
        <v>143</v>
      </c>
      <c r="AA61" s="9" t="s">
        <v>145</v>
      </c>
      <c r="AB61" s="9" t="s">
        <v>144</v>
      </c>
    </row>
    <row r="62" spans="2:28" s="37" customFormat="1" ht="10.5" customHeight="1" x14ac:dyDescent="0.25">
      <c r="B62" s="558" t="s">
        <v>184</v>
      </c>
      <c r="C62" s="559"/>
      <c r="D62" s="559"/>
      <c r="E62" s="559"/>
      <c r="F62" s="559"/>
      <c r="G62" s="559"/>
      <c r="H62" s="559"/>
      <c r="I62" s="559"/>
      <c r="J62" s="559"/>
      <c r="K62" s="559"/>
      <c r="L62" s="560"/>
      <c r="M62" s="98"/>
      <c r="N62" s="214">
        <v>0</v>
      </c>
      <c r="O62" s="215">
        <v>0</v>
      </c>
      <c r="P62" s="214">
        <v>0</v>
      </c>
      <c r="Q62" s="215">
        <v>0</v>
      </c>
    </row>
    <row r="63" spans="2:28" s="37" customFormat="1" ht="12.75" customHeight="1" x14ac:dyDescent="0.25">
      <c r="B63" s="33" t="s">
        <v>196</v>
      </c>
      <c r="C63" s="272" t="s">
        <v>197</v>
      </c>
      <c r="D63" s="130"/>
      <c r="E63" s="567" t="s">
        <v>26</v>
      </c>
      <c r="F63" s="568"/>
      <c r="G63" s="568"/>
      <c r="H63" s="568"/>
      <c r="I63" s="568"/>
      <c r="J63" s="569"/>
      <c r="K63" s="272">
        <v>143</v>
      </c>
      <c r="L63" s="44" t="s">
        <v>10</v>
      </c>
      <c r="M63" s="98"/>
      <c r="N63" s="214">
        <v>0</v>
      </c>
      <c r="O63" s="215">
        <v>0</v>
      </c>
      <c r="P63" s="214">
        <v>0</v>
      </c>
      <c r="Q63" s="215">
        <v>0</v>
      </c>
    </row>
    <row r="64" spans="2:28" s="9" customFormat="1" ht="15" customHeight="1" x14ac:dyDescent="0.25">
      <c r="B64" s="33" t="s">
        <v>162</v>
      </c>
      <c r="C64" s="272" t="s">
        <v>163</v>
      </c>
      <c r="D64" s="130"/>
      <c r="E64" s="567" t="s">
        <v>26</v>
      </c>
      <c r="F64" s="568"/>
      <c r="G64" s="568"/>
      <c r="H64" s="568"/>
      <c r="I64" s="568"/>
      <c r="J64" s="569"/>
      <c r="K64" s="272">
        <v>6</v>
      </c>
      <c r="L64" s="44" t="s">
        <v>10</v>
      </c>
      <c r="M64" s="73"/>
      <c r="N64" s="214">
        <v>0</v>
      </c>
      <c r="O64" s="215">
        <v>0</v>
      </c>
      <c r="P64" s="214">
        <v>0</v>
      </c>
      <c r="Q64" s="215">
        <v>0</v>
      </c>
      <c r="R64" s="10"/>
      <c r="S64" s="10"/>
      <c r="T64" s="10"/>
      <c r="W64" s="10"/>
      <c r="Y64" s="10"/>
      <c r="Z64" s="9">
        <f>W64+Y64</f>
        <v>0</v>
      </c>
      <c r="AA64" s="9">
        <f>INT(Z64/80)</f>
        <v>0</v>
      </c>
      <c r="AB64" s="9">
        <f>(Z64-(INT(Z64/80)*80))</f>
        <v>0</v>
      </c>
    </row>
    <row r="65" spans="2:28" s="9" customFormat="1" ht="14.25" customHeight="1" x14ac:dyDescent="0.25">
      <c r="B65" s="33" t="s">
        <v>164</v>
      </c>
      <c r="C65" s="272" t="s">
        <v>165</v>
      </c>
      <c r="D65" s="28"/>
      <c r="E65" s="567" t="s">
        <v>26</v>
      </c>
      <c r="F65" s="568"/>
      <c r="G65" s="568"/>
      <c r="H65" s="568"/>
      <c r="I65" s="568"/>
      <c r="J65" s="569"/>
      <c r="K65" s="272">
        <v>150</v>
      </c>
      <c r="L65" s="44" t="s">
        <v>10</v>
      </c>
      <c r="M65" s="73"/>
      <c r="N65" s="214">
        <v>0</v>
      </c>
      <c r="O65" s="215">
        <v>0</v>
      </c>
      <c r="P65" s="214">
        <v>0</v>
      </c>
      <c r="Q65" s="215">
        <v>0</v>
      </c>
      <c r="R65" s="10"/>
      <c r="S65" s="10"/>
      <c r="T65" s="10"/>
      <c r="U65" s="100"/>
      <c r="V65" s="100"/>
      <c r="W65" s="100"/>
      <c r="X65" s="100"/>
      <c r="Y65" s="100"/>
    </row>
    <row r="66" spans="2:28" s="37" customFormat="1" ht="10.5" customHeight="1" x14ac:dyDescent="0.25">
      <c r="B66" s="558" t="s">
        <v>180</v>
      </c>
      <c r="C66" s="559"/>
      <c r="D66" s="559"/>
      <c r="E66" s="559"/>
      <c r="F66" s="559"/>
      <c r="G66" s="559"/>
      <c r="H66" s="559"/>
      <c r="I66" s="559"/>
      <c r="J66" s="559"/>
      <c r="K66" s="559"/>
      <c r="L66" s="560"/>
      <c r="M66" s="98"/>
      <c r="N66" s="214">
        <v>0</v>
      </c>
      <c r="O66" s="215">
        <v>0</v>
      </c>
      <c r="P66" s="214">
        <v>0</v>
      </c>
      <c r="Q66" s="215">
        <v>0</v>
      </c>
    </row>
    <row r="67" spans="2:28" s="9" customFormat="1" ht="15.75" customHeight="1" x14ac:dyDescent="0.25">
      <c r="B67" s="33" t="s">
        <v>167</v>
      </c>
      <c r="C67" s="272" t="s">
        <v>166</v>
      </c>
      <c r="D67" s="28"/>
      <c r="E67" s="567" t="s">
        <v>26</v>
      </c>
      <c r="F67" s="568"/>
      <c r="G67" s="568"/>
      <c r="H67" s="568"/>
      <c r="I67" s="568"/>
      <c r="J67" s="569"/>
      <c r="K67" s="272">
        <v>30</v>
      </c>
      <c r="L67" s="44" t="s">
        <v>10</v>
      </c>
      <c r="M67" s="73"/>
      <c r="N67" s="214">
        <v>0</v>
      </c>
      <c r="O67" s="215">
        <v>0</v>
      </c>
      <c r="P67" s="214">
        <v>0</v>
      </c>
      <c r="Q67" s="215">
        <v>0</v>
      </c>
      <c r="R67" s="10"/>
      <c r="S67" s="10"/>
      <c r="T67" s="608"/>
      <c r="U67" s="608"/>
      <c r="V67" s="608"/>
      <c r="W67" s="608"/>
      <c r="X67" s="608"/>
      <c r="Y67" s="608"/>
    </row>
    <row r="68" spans="2:28" s="9" customFormat="1" ht="15.75" customHeight="1" x14ac:dyDescent="0.25">
      <c r="B68" s="33" t="s">
        <v>169</v>
      </c>
      <c r="C68" s="272" t="s">
        <v>168</v>
      </c>
      <c r="D68" s="28"/>
      <c r="E68" s="567" t="s">
        <v>26</v>
      </c>
      <c r="F68" s="568"/>
      <c r="G68" s="568"/>
      <c r="H68" s="568"/>
      <c r="I68" s="568"/>
      <c r="J68" s="569"/>
      <c r="K68" s="28">
        <v>6</v>
      </c>
      <c r="L68" s="44" t="s">
        <v>10</v>
      </c>
      <c r="M68" s="73"/>
      <c r="N68" s="214">
        <v>0</v>
      </c>
      <c r="O68" s="215">
        <v>0</v>
      </c>
      <c r="P68" s="214">
        <v>0</v>
      </c>
      <c r="Q68" s="215">
        <v>0</v>
      </c>
      <c r="R68" s="85"/>
      <c r="S68" s="10"/>
      <c r="T68" s="608"/>
      <c r="U68" s="608"/>
      <c r="V68" s="608"/>
      <c r="W68" s="608"/>
      <c r="X68" s="608"/>
      <c r="Y68" s="608"/>
    </row>
    <row r="69" spans="2:28" s="9" customFormat="1" ht="12" customHeight="1" x14ac:dyDescent="0.25">
      <c r="B69" s="33" t="s">
        <v>171</v>
      </c>
      <c r="C69" s="270" t="s">
        <v>170</v>
      </c>
      <c r="D69" s="28"/>
      <c r="E69" s="567" t="s">
        <v>26</v>
      </c>
      <c r="F69" s="568"/>
      <c r="G69" s="568"/>
      <c r="H69" s="568"/>
      <c r="I69" s="568"/>
      <c r="J69" s="569"/>
      <c r="K69" s="28">
        <v>123</v>
      </c>
      <c r="L69" s="44" t="s">
        <v>10</v>
      </c>
      <c r="M69" s="73"/>
      <c r="N69" s="214">
        <v>0</v>
      </c>
      <c r="O69" s="215">
        <v>0</v>
      </c>
      <c r="P69" s="214">
        <v>0</v>
      </c>
      <c r="Q69" s="215">
        <v>0</v>
      </c>
      <c r="R69" s="10"/>
      <c r="S69" s="10"/>
      <c r="T69" s="10"/>
      <c r="U69" s="100"/>
      <c r="V69" s="100"/>
      <c r="W69" s="100"/>
      <c r="X69" s="100"/>
      <c r="Y69" s="100"/>
    </row>
    <row r="70" spans="2:28" s="9" customFormat="1" ht="12.75" customHeight="1" x14ac:dyDescent="0.25">
      <c r="B70" s="33" t="s">
        <v>173</v>
      </c>
      <c r="C70" s="272" t="s">
        <v>172</v>
      </c>
      <c r="D70" s="28"/>
      <c r="E70" s="567" t="s">
        <v>26</v>
      </c>
      <c r="F70" s="568"/>
      <c r="G70" s="568"/>
      <c r="H70" s="568"/>
      <c r="I70" s="568"/>
      <c r="J70" s="569"/>
      <c r="K70" s="28">
        <v>6</v>
      </c>
      <c r="L70" s="44" t="s">
        <v>10</v>
      </c>
      <c r="M70" s="73"/>
      <c r="N70" s="214">
        <v>0</v>
      </c>
      <c r="O70" s="215">
        <v>0</v>
      </c>
      <c r="P70" s="214">
        <v>0</v>
      </c>
      <c r="Q70" s="215">
        <v>0</v>
      </c>
      <c r="R70" s="10"/>
      <c r="S70" s="10"/>
      <c r="T70" s="10"/>
      <c r="U70" s="100"/>
      <c r="V70" s="100"/>
      <c r="W70" s="100"/>
      <c r="X70" s="100"/>
      <c r="Y70" s="100"/>
    </row>
    <row r="71" spans="2:28" s="9" customFormat="1" ht="18.75" customHeight="1" x14ac:dyDescent="0.25">
      <c r="B71" s="33" t="s">
        <v>174</v>
      </c>
      <c r="C71" s="272" t="s">
        <v>175</v>
      </c>
      <c r="D71" s="28"/>
      <c r="E71" s="567" t="s">
        <v>26</v>
      </c>
      <c r="F71" s="568"/>
      <c r="G71" s="568"/>
      <c r="H71" s="568"/>
      <c r="I71" s="568"/>
      <c r="J71" s="569"/>
      <c r="K71" s="28">
        <v>50</v>
      </c>
      <c r="L71" s="44" t="s">
        <v>10</v>
      </c>
      <c r="M71" s="73"/>
      <c r="N71" s="214">
        <v>0</v>
      </c>
      <c r="O71" s="215">
        <v>0</v>
      </c>
      <c r="P71" s="214">
        <v>0</v>
      </c>
      <c r="Q71" s="215">
        <v>0</v>
      </c>
      <c r="R71" s="10"/>
      <c r="S71" s="10"/>
      <c r="T71" s="10"/>
      <c r="U71" s="100"/>
      <c r="V71" s="100"/>
      <c r="W71" s="100"/>
      <c r="X71" s="100"/>
      <c r="Y71" s="100"/>
    </row>
    <row r="72" spans="2:28" s="9" customFormat="1" ht="15.6" customHeight="1" thickBot="1" x14ac:dyDescent="0.3">
      <c r="B72" s="103"/>
      <c r="C72" s="14" t="s">
        <v>176</v>
      </c>
      <c r="D72" s="31"/>
      <c r="E72" s="14" t="s">
        <v>2</v>
      </c>
      <c r="F72" s="14"/>
      <c r="G72" s="14"/>
      <c r="H72" s="14"/>
      <c r="I72" s="104"/>
      <c r="J72" s="105"/>
      <c r="K72" s="106"/>
      <c r="L72" s="107" t="s">
        <v>4</v>
      </c>
      <c r="M72" s="73"/>
      <c r="N72" s="218"/>
      <c r="O72" s="219"/>
      <c r="P72" s="218"/>
      <c r="Q72" s="219"/>
      <c r="R72" s="10"/>
      <c r="S72" s="10"/>
      <c r="T72" s="10"/>
    </row>
    <row r="73" spans="2:28" s="9" customFormat="1" ht="12" thickBot="1" x14ac:dyDescent="0.3">
      <c r="B73" s="34"/>
      <c r="C73" s="35"/>
      <c r="D73" s="36"/>
      <c r="E73" s="36"/>
      <c r="F73" s="35"/>
      <c r="G73" s="35"/>
      <c r="H73" s="35"/>
      <c r="I73" s="35"/>
      <c r="J73" s="101" t="s">
        <v>31</v>
      </c>
      <c r="K73" s="38">
        <f>SUM(K62:K72)</f>
        <v>514</v>
      </c>
      <c r="L73" s="102"/>
      <c r="M73" s="39"/>
      <c r="N73" s="214">
        <v>0</v>
      </c>
      <c r="O73" s="215">
        <v>0</v>
      </c>
      <c r="P73" s="214">
        <v>0</v>
      </c>
      <c r="Q73" s="215">
        <v>0</v>
      </c>
    </row>
    <row r="74" spans="2:28" s="6" customFormat="1" ht="15.75" thickBot="1" x14ac:dyDescent="0.3">
      <c r="B74" s="8"/>
      <c r="C74"/>
      <c r="D74" s="2"/>
      <c r="E74" s="1"/>
      <c r="F74"/>
      <c r="G74"/>
      <c r="H74"/>
      <c r="I74"/>
      <c r="J74"/>
      <c r="K74" s="11"/>
      <c r="L74" s="30"/>
      <c r="M74" s="74"/>
      <c r="N74" s="218"/>
      <c r="O74" s="219"/>
      <c r="P74" s="218"/>
      <c r="Q74" s="219"/>
    </row>
    <row r="75" spans="2:28" s="6" customFormat="1" ht="23.25" thickBot="1" x14ac:dyDescent="0.3">
      <c r="B75" s="136" t="s">
        <v>3</v>
      </c>
      <c r="C75" s="570" t="s">
        <v>240</v>
      </c>
      <c r="D75" s="571"/>
      <c r="E75" s="571"/>
      <c r="F75" s="571"/>
      <c r="G75" s="571"/>
      <c r="H75" s="571"/>
      <c r="I75" s="137"/>
      <c r="J75" s="137"/>
      <c r="K75" s="138" t="s">
        <v>14</v>
      </c>
      <c r="L75" s="139" t="s">
        <v>16</v>
      </c>
      <c r="M75" s="71"/>
      <c r="N75" s="250" t="s">
        <v>226</v>
      </c>
      <c r="O75" s="251" t="s">
        <v>225</v>
      </c>
      <c r="P75" s="250" t="s">
        <v>226</v>
      </c>
      <c r="Q75" s="251" t="s">
        <v>225</v>
      </c>
    </row>
    <row r="76" spans="2:28" s="11" customFormat="1" ht="11.25" x14ac:dyDescent="0.2">
      <c r="B76" s="132" t="s">
        <v>15</v>
      </c>
      <c r="C76" s="133"/>
      <c r="D76" s="133"/>
      <c r="E76" s="133"/>
      <c r="F76" s="133"/>
      <c r="G76" s="133"/>
      <c r="H76" s="133"/>
      <c r="I76" s="133"/>
      <c r="J76" s="133"/>
      <c r="K76" s="134" t="s">
        <v>32</v>
      </c>
      <c r="L76" s="135"/>
      <c r="M76" s="72"/>
      <c r="N76" s="218"/>
      <c r="O76" s="219"/>
      <c r="P76" s="218"/>
      <c r="Q76" s="219"/>
      <c r="Y76" s="9"/>
      <c r="Z76" s="9" t="s">
        <v>143</v>
      </c>
      <c r="AA76" s="9" t="s">
        <v>145</v>
      </c>
      <c r="AB76" s="9" t="s">
        <v>144</v>
      </c>
    </row>
    <row r="77" spans="2:28" s="37" customFormat="1" ht="10.5" customHeight="1" x14ac:dyDescent="0.25">
      <c r="B77" s="558" t="s">
        <v>195</v>
      </c>
      <c r="C77" s="559"/>
      <c r="D77" s="559"/>
      <c r="E77" s="559"/>
      <c r="F77" s="559"/>
      <c r="G77" s="559"/>
      <c r="H77" s="559"/>
      <c r="I77" s="559"/>
      <c r="J77" s="559"/>
      <c r="K77" s="559"/>
      <c r="L77" s="560"/>
      <c r="M77" s="98"/>
      <c r="N77" s="218"/>
      <c r="O77" s="219"/>
      <c r="P77" s="218"/>
      <c r="Q77" s="219"/>
    </row>
    <row r="78" spans="2:28" s="9" customFormat="1" ht="27.75" customHeight="1" thickBot="1" x14ac:dyDescent="0.3">
      <c r="B78" s="170" t="s">
        <v>199</v>
      </c>
      <c r="C78" s="141" t="s">
        <v>200</v>
      </c>
      <c r="D78" s="171"/>
      <c r="E78" s="575" t="s">
        <v>203</v>
      </c>
      <c r="F78" s="576"/>
      <c r="G78" s="576"/>
      <c r="H78" s="576"/>
      <c r="I78" s="576"/>
      <c r="J78" s="577"/>
      <c r="K78" s="273">
        <v>139</v>
      </c>
      <c r="L78" s="144" t="s">
        <v>10</v>
      </c>
      <c r="M78" s="73"/>
      <c r="N78" s="230">
        <v>0</v>
      </c>
      <c r="O78" s="233">
        <v>0</v>
      </c>
      <c r="P78" s="230">
        <v>0</v>
      </c>
      <c r="Q78" s="233">
        <v>0</v>
      </c>
      <c r="R78" s="10"/>
      <c r="S78" s="10"/>
      <c r="T78" s="10"/>
      <c r="W78" s="10"/>
      <c r="Y78" s="10"/>
      <c r="Z78" s="9">
        <f>W78+Y78</f>
        <v>0</v>
      </c>
      <c r="AA78" s="9">
        <f>INT(Z78/80)</f>
        <v>0</v>
      </c>
      <c r="AB78" s="9">
        <f>(Z78-(INT(Z78/80)*80))</f>
        <v>0</v>
      </c>
    </row>
    <row r="79" spans="2:28" s="9" customFormat="1" ht="12" thickBot="1" x14ac:dyDescent="0.3">
      <c r="B79" s="172"/>
      <c r="C79" s="173"/>
      <c r="D79" s="174"/>
      <c r="E79" s="174"/>
      <c r="F79" s="173"/>
      <c r="G79" s="173"/>
      <c r="H79" s="173"/>
      <c r="I79" s="173"/>
      <c r="J79" s="175" t="s">
        <v>31</v>
      </c>
      <c r="K79" s="176">
        <f>SUM(K77:K78)</f>
        <v>139</v>
      </c>
      <c r="L79" s="177"/>
      <c r="M79" s="39"/>
      <c r="N79" s="244">
        <f>SUM(N78)</f>
        <v>0</v>
      </c>
      <c r="O79" s="244">
        <f>SUM(O78)</f>
        <v>0</v>
      </c>
      <c r="P79" s="244">
        <f>SUM(P78)</f>
        <v>0</v>
      </c>
      <c r="Q79" s="244">
        <f>SUM(Q78)</f>
        <v>0</v>
      </c>
    </row>
    <row r="80" spans="2:28" ht="15.75" thickBot="1" x14ac:dyDescent="0.3">
      <c r="N80" s="11"/>
      <c r="O80" s="11"/>
      <c r="P80" s="11"/>
      <c r="Q80" s="11"/>
    </row>
    <row r="81" spans="2:39" ht="15.75" thickBot="1" x14ac:dyDescent="0.3">
      <c r="H81" s="249" t="s">
        <v>228</v>
      </c>
      <c r="K81" s="245">
        <f>K29+K45+K58+K73+K79</f>
        <v>4510</v>
      </c>
      <c r="L81" s="246"/>
      <c r="M81" s="246"/>
      <c r="N81" s="247">
        <f>N29+N45+N58+N73+N79</f>
        <v>312</v>
      </c>
      <c r="O81" s="248">
        <f>O29+O45+O58+O73+O79</f>
        <v>0</v>
      </c>
      <c r="P81" s="247">
        <f>P29+P45+P58+P73+P79</f>
        <v>284</v>
      </c>
      <c r="Q81" s="248">
        <f>Q29+Q45+Q58+Q73+Q79</f>
        <v>0</v>
      </c>
    </row>
    <row r="82" spans="2:39" s="1" customFormat="1" x14ac:dyDescent="0.25">
      <c r="B82" s="45"/>
      <c r="C82" s="46"/>
      <c r="K82" s="5"/>
      <c r="L82" s="47"/>
      <c r="M82" s="47"/>
      <c r="N82" s="7"/>
      <c r="O82" s="7"/>
      <c r="Q82" s="1" t="s">
        <v>205</v>
      </c>
    </row>
    <row r="83" spans="2:39" s="48" customFormat="1" x14ac:dyDescent="0.25">
      <c r="B83" s="49"/>
      <c r="C83" s="50" t="s">
        <v>35</v>
      </c>
      <c r="L83" s="51"/>
      <c r="M83" s="51"/>
      <c r="N83" s="52"/>
      <c r="O83" s="52"/>
    </row>
    <row r="84" spans="2:39" s="48" customFormat="1" x14ac:dyDescent="0.25">
      <c r="B84" s="49"/>
      <c r="C84" s="50"/>
      <c r="L84" s="51"/>
      <c r="M84" s="51"/>
      <c r="N84" s="52"/>
      <c r="O84" s="52"/>
    </row>
    <row r="85" spans="2:39" s="81" customFormat="1" ht="15.75" thickBot="1" x14ac:dyDescent="0.3">
      <c r="B85" s="79"/>
      <c r="C85" s="80" t="s">
        <v>177</v>
      </c>
      <c r="L85" s="82"/>
      <c r="M85" s="82"/>
      <c r="N85" s="83"/>
      <c r="O85" s="83"/>
    </row>
    <row r="86" spans="2:39" ht="15.75" thickBot="1" x14ac:dyDescent="0.3">
      <c r="L86" s="329"/>
      <c r="M86" s="113"/>
      <c r="N86" s="328">
        <v>42107</v>
      </c>
      <c r="O86" s="108" t="s">
        <v>74</v>
      </c>
      <c r="P86" s="65">
        <v>42102</v>
      </c>
      <c r="Q86" s="108" t="s">
        <v>74</v>
      </c>
      <c r="R86" s="258">
        <v>42093</v>
      </c>
      <c r="S86" s="200" t="s">
        <v>74</v>
      </c>
      <c r="T86" s="200">
        <v>42079</v>
      </c>
      <c r="U86" s="200" t="s">
        <v>74</v>
      </c>
      <c r="V86" s="108">
        <v>42071</v>
      </c>
      <c r="W86" s="282" t="s">
        <v>74</v>
      </c>
      <c r="X86" s="283">
        <v>42071</v>
      </c>
      <c r="Y86" s="113"/>
      <c r="Z86" s="113"/>
      <c r="AA86" s="113"/>
      <c r="AB86" s="113"/>
      <c r="AC86" s="113"/>
      <c r="AD86" s="113"/>
      <c r="AE86" s="113"/>
      <c r="AF86" s="113"/>
      <c r="AG86" s="113"/>
      <c r="AH86" s="113"/>
      <c r="AI86" s="113"/>
      <c r="AJ86" s="113"/>
      <c r="AK86" s="113"/>
      <c r="AL86" s="3"/>
      <c r="AM86" s="3"/>
    </row>
    <row r="87" spans="2:39" ht="15.75" thickBot="1" x14ac:dyDescent="0.3">
      <c r="C87" s="27" t="s">
        <v>22</v>
      </c>
      <c r="D87" s="26"/>
      <c r="E87" s="26"/>
      <c r="F87" s="26"/>
      <c r="G87" s="26"/>
      <c r="H87" s="26"/>
      <c r="I87" s="26"/>
      <c r="J87" s="26"/>
      <c r="K87" s="27" t="s">
        <v>14</v>
      </c>
      <c r="L87" s="317"/>
      <c r="M87" s="335"/>
      <c r="N87" s="318" t="s">
        <v>33</v>
      </c>
      <c r="O87" s="109"/>
      <c r="P87" s="56" t="s">
        <v>33</v>
      </c>
      <c r="Q87" s="109"/>
      <c r="R87" s="317" t="s">
        <v>33</v>
      </c>
      <c r="S87" s="205"/>
      <c r="T87" s="56" t="s">
        <v>33</v>
      </c>
      <c r="U87" s="205"/>
      <c r="V87" s="317" t="s">
        <v>33</v>
      </c>
      <c r="W87" s="286"/>
      <c r="X87" s="287" t="s">
        <v>33</v>
      </c>
      <c r="Y87" s="115"/>
      <c r="Z87" s="114"/>
      <c r="AA87" s="114"/>
      <c r="AB87" s="115"/>
      <c r="AC87" s="114"/>
      <c r="AD87" s="115"/>
      <c r="AE87" s="114"/>
      <c r="AF87" s="115"/>
      <c r="AG87" s="114"/>
      <c r="AH87" s="115"/>
      <c r="AI87" s="115"/>
      <c r="AJ87" s="115"/>
      <c r="AK87" s="115"/>
      <c r="AL87" s="3"/>
      <c r="AM87" s="3"/>
    </row>
    <row r="88" spans="2:39" s="43" customFormat="1" x14ac:dyDescent="0.25">
      <c r="B88" s="66"/>
      <c r="C88" s="75" t="s">
        <v>4</v>
      </c>
      <c r="D88" s="76"/>
      <c r="E88" s="561" t="s">
        <v>23</v>
      </c>
      <c r="F88" s="561"/>
      <c r="G88" s="561"/>
      <c r="H88" s="561"/>
      <c r="I88" s="561"/>
      <c r="J88" s="562"/>
      <c r="K88" s="77">
        <f t="shared" ref="K88:K101" si="3">SUMIF(L$11:L$80,C88,K$11:K$80)</f>
        <v>491</v>
      </c>
      <c r="L88" s="332" t="str">
        <f>C88</f>
        <v>A</v>
      </c>
      <c r="M88" s="333"/>
      <c r="N88" s="330">
        <f>K88/K$102</f>
        <v>0.10886917960088692</v>
      </c>
      <c r="O88" s="110">
        <f>N88-P88</f>
        <v>0</v>
      </c>
      <c r="P88" s="78">
        <v>0.10886917960088692</v>
      </c>
      <c r="Q88" s="110">
        <v>0</v>
      </c>
      <c r="R88" s="259">
        <v>0.10886917960088692</v>
      </c>
      <c r="S88" s="267">
        <v>0</v>
      </c>
      <c r="T88" s="78">
        <v>0.10886917960088692</v>
      </c>
      <c r="U88" s="267">
        <v>0</v>
      </c>
      <c r="V88" s="259">
        <v>0.10886917960088692</v>
      </c>
      <c r="W88" s="284">
        <v>0</v>
      </c>
      <c r="X88" s="285">
        <v>0.10886917960088692</v>
      </c>
      <c r="Y88" s="117"/>
      <c r="Z88" s="116"/>
      <c r="AA88" s="116"/>
      <c r="AB88" s="117"/>
      <c r="AC88" s="117"/>
      <c r="AD88" s="117"/>
      <c r="AE88" s="117"/>
      <c r="AF88" s="117"/>
      <c r="AG88" s="117"/>
      <c r="AH88" s="117"/>
      <c r="AI88" s="117"/>
      <c r="AJ88" s="117"/>
      <c r="AK88" s="117"/>
      <c r="AL88" s="118"/>
      <c r="AM88" s="118"/>
    </row>
    <row r="89" spans="2:39" s="13" customFormat="1" x14ac:dyDescent="0.25">
      <c r="B89" s="15"/>
      <c r="C89" s="40" t="s">
        <v>5</v>
      </c>
      <c r="D89" s="16"/>
      <c r="E89" s="563" t="s">
        <v>29</v>
      </c>
      <c r="F89" s="563"/>
      <c r="G89" s="563"/>
      <c r="H89" s="563"/>
      <c r="I89" s="563"/>
      <c r="J89" s="564"/>
      <c r="K89" s="53">
        <f t="shared" si="3"/>
        <v>0</v>
      </c>
      <c r="L89" s="332" t="str">
        <f t="shared" ref="L89:L101" si="4">C89</f>
        <v>B</v>
      </c>
      <c r="M89" s="334"/>
      <c r="N89" s="330">
        <f t="shared" ref="N89:N101" si="5">K89/K$102</f>
        <v>0</v>
      </c>
      <c r="O89" s="110">
        <f t="shared" ref="O89:O101" si="6">N89-P89</f>
        <v>0</v>
      </c>
      <c r="P89" s="57">
        <v>0</v>
      </c>
      <c r="Q89" s="111">
        <v>0</v>
      </c>
      <c r="R89" s="260">
        <v>0</v>
      </c>
      <c r="S89" s="266">
        <v>0</v>
      </c>
      <c r="T89" s="58">
        <v>0</v>
      </c>
      <c r="U89" s="266">
        <v>0</v>
      </c>
      <c r="V89" s="261">
        <v>0</v>
      </c>
      <c r="W89" s="280">
        <v>0</v>
      </c>
      <c r="X89" s="281">
        <v>0</v>
      </c>
      <c r="Y89" s="120"/>
      <c r="Z89" s="119"/>
      <c r="AA89" s="119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1"/>
      <c r="AM89" s="121"/>
    </row>
    <row r="90" spans="2:39" s="13" customFormat="1" x14ac:dyDescent="0.25">
      <c r="B90" s="15"/>
      <c r="C90" s="40" t="s">
        <v>6</v>
      </c>
      <c r="D90" s="17"/>
      <c r="E90" s="556" t="s">
        <v>0</v>
      </c>
      <c r="F90" s="556"/>
      <c r="G90" s="556"/>
      <c r="H90" s="556"/>
      <c r="I90" s="556"/>
      <c r="J90" s="557"/>
      <c r="K90" s="53">
        <f t="shared" si="3"/>
        <v>0</v>
      </c>
      <c r="L90" s="332" t="str">
        <f t="shared" si="4"/>
        <v>C</v>
      </c>
      <c r="M90" s="334"/>
      <c r="N90" s="330">
        <f t="shared" si="5"/>
        <v>0</v>
      </c>
      <c r="O90" s="110">
        <f t="shared" si="6"/>
        <v>0</v>
      </c>
      <c r="P90" s="58">
        <v>0</v>
      </c>
      <c r="Q90" s="111">
        <v>0</v>
      </c>
      <c r="R90" s="261">
        <v>0</v>
      </c>
      <c r="S90" s="266">
        <v>0</v>
      </c>
      <c r="T90" s="58">
        <v>0</v>
      </c>
      <c r="U90" s="266">
        <v>0</v>
      </c>
      <c r="V90" s="261">
        <v>0</v>
      </c>
      <c r="W90" s="280">
        <v>0</v>
      </c>
      <c r="X90" s="281">
        <v>0</v>
      </c>
      <c r="Y90" s="120"/>
      <c r="Z90" s="119"/>
      <c r="AA90" s="119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1"/>
      <c r="AM90" s="121"/>
    </row>
    <row r="91" spans="2:39" s="43" customFormat="1" x14ac:dyDescent="0.25">
      <c r="B91" s="66"/>
      <c r="C91" s="67" t="s">
        <v>7</v>
      </c>
      <c r="D91" s="68"/>
      <c r="E91" s="565" t="s">
        <v>79</v>
      </c>
      <c r="F91" s="565"/>
      <c r="G91" s="565"/>
      <c r="H91" s="565"/>
      <c r="I91" s="565"/>
      <c r="J91" s="566"/>
      <c r="K91" s="69">
        <f t="shared" si="3"/>
        <v>0</v>
      </c>
      <c r="L91" s="332" t="str">
        <f t="shared" si="4"/>
        <v>D</v>
      </c>
      <c r="M91" s="333"/>
      <c r="N91" s="330">
        <f t="shared" si="5"/>
        <v>0</v>
      </c>
      <c r="O91" s="110">
        <f t="shared" si="6"/>
        <v>0</v>
      </c>
      <c r="P91" s="70">
        <v>0</v>
      </c>
      <c r="Q91" s="110">
        <v>0</v>
      </c>
      <c r="R91" s="262">
        <v>0</v>
      </c>
      <c r="S91" s="265">
        <v>0</v>
      </c>
      <c r="T91" s="70">
        <v>0</v>
      </c>
      <c r="U91" s="265">
        <v>0</v>
      </c>
      <c r="V91" s="262">
        <v>0</v>
      </c>
      <c r="W91" s="278">
        <v>0</v>
      </c>
      <c r="X91" s="279">
        <v>0</v>
      </c>
      <c r="Y91" s="117"/>
      <c r="Z91" s="116"/>
      <c r="AA91" s="116"/>
      <c r="AB91" s="117"/>
      <c r="AC91" s="117"/>
      <c r="AD91" s="117"/>
      <c r="AE91" s="117"/>
      <c r="AF91" s="117"/>
      <c r="AG91" s="117"/>
      <c r="AH91" s="117"/>
      <c r="AI91" s="117"/>
      <c r="AJ91" s="117"/>
      <c r="AK91" s="117"/>
      <c r="AL91" s="118"/>
      <c r="AM91" s="118"/>
    </row>
    <row r="92" spans="2:39" s="13" customFormat="1" x14ac:dyDescent="0.25">
      <c r="B92" s="15"/>
      <c r="C92" s="40" t="s">
        <v>8</v>
      </c>
      <c r="D92" s="18"/>
      <c r="E92" s="556" t="s">
        <v>19</v>
      </c>
      <c r="F92" s="556"/>
      <c r="G92" s="556"/>
      <c r="H92" s="556"/>
      <c r="I92" s="556"/>
      <c r="J92" s="557"/>
      <c r="K92" s="53">
        <f t="shared" si="3"/>
        <v>27</v>
      </c>
      <c r="L92" s="332" t="str">
        <f t="shared" si="4"/>
        <v>E</v>
      </c>
      <c r="M92" s="333"/>
      <c r="N92" s="330">
        <f t="shared" si="5"/>
        <v>5.9866962305986701E-3</v>
      </c>
      <c r="O92" s="110">
        <f t="shared" si="6"/>
        <v>0</v>
      </c>
      <c r="P92" s="58">
        <v>5.9866962305986701E-3</v>
      </c>
      <c r="Q92" s="110">
        <v>0</v>
      </c>
      <c r="R92" s="261">
        <v>5.9866962305986701E-3</v>
      </c>
      <c r="S92" s="266">
        <v>0</v>
      </c>
      <c r="T92" s="58">
        <v>5.9866962305986701E-3</v>
      </c>
      <c r="U92" s="266">
        <v>0</v>
      </c>
      <c r="V92" s="261">
        <v>5.9866962305986701E-3</v>
      </c>
      <c r="W92" s="280">
        <v>0</v>
      </c>
      <c r="X92" s="281">
        <v>5.9866962305986701E-3</v>
      </c>
      <c r="Y92" s="120"/>
      <c r="Z92" s="119"/>
      <c r="AA92" s="119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1"/>
      <c r="AM92" s="121"/>
    </row>
    <row r="93" spans="2:39" s="13" customFormat="1" x14ac:dyDescent="0.25">
      <c r="B93" s="15"/>
      <c r="C93" s="40" t="s">
        <v>9</v>
      </c>
      <c r="D93" s="19"/>
      <c r="E93" s="556" t="s">
        <v>20</v>
      </c>
      <c r="F93" s="556"/>
      <c r="G93" s="556"/>
      <c r="H93" s="556"/>
      <c r="I93" s="556"/>
      <c r="J93" s="557"/>
      <c r="K93" s="53">
        <f t="shared" si="3"/>
        <v>0</v>
      </c>
      <c r="L93" s="332" t="str">
        <f t="shared" si="4"/>
        <v>F</v>
      </c>
      <c r="M93" s="334"/>
      <c r="N93" s="330">
        <f t="shared" si="5"/>
        <v>0</v>
      </c>
      <c r="O93" s="110">
        <f t="shared" si="6"/>
        <v>0</v>
      </c>
      <c r="P93" s="58">
        <v>0</v>
      </c>
      <c r="Q93" s="111">
        <v>0</v>
      </c>
      <c r="R93" s="261">
        <v>0</v>
      </c>
      <c r="S93" s="266">
        <v>0</v>
      </c>
      <c r="T93" s="58">
        <v>0</v>
      </c>
      <c r="U93" s="266">
        <v>0</v>
      </c>
      <c r="V93" s="261">
        <v>0</v>
      </c>
      <c r="W93" s="280">
        <v>0</v>
      </c>
      <c r="X93" s="281">
        <v>0</v>
      </c>
      <c r="Y93" s="120"/>
      <c r="Z93" s="119"/>
      <c r="AA93" s="119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1"/>
      <c r="AM93" s="121"/>
    </row>
    <row r="94" spans="2:39" s="13" customFormat="1" x14ac:dyDescent="0.25">
      <c r="B94" s="15"/>
      <c r="C94" s="40" t="s">
        <v>11</v>
      </c>
      <c r="D94" s="20"/>
      <c r="E94" s="556" t="s">
        <v>21</v>
      </c>
      <c r="F94" s="556"/>
      <c r="G94" s="556"/>
      <c r="H94" s="556"/>
      <c r="I94" s="556"/>
      <c r="J94" s="557"/>
      <c r="K94" s="53">
        <f t="shared" si="3"/>
        <v>0</v>
      </c>
      <c r="L94" s="332" t="str">
        <f t="shared" si="4"/>
        <v>G</v>
      </c>
      <c r="M94" s="334"/>
      <c r="N94" s="330">
        <f t="shared" si="5"/>
        <v>0</v>
      </c>
      <c r="O94" s="110">
        <f t="shared" si="6"/>
        <v>0</v>
      </c>
      <c r="P94" s="58">
        <v>0</v>
      </c>
      <c r="Q94" s="111">
        <v>0</v>
      </c>
      <c r="R94" s="261">
        <v>0</v>
      </c>
      <c r="S94" s="266">
        <v>0</v>
      </c>
      <c r="T94" s="58">
        <v>0</v>
      </c>
      <c r="U94" s="266">
        <v>0</v>
      </c>
      <c r="V94" s="261">
        <v>0</v>
      </c>
      <c r="W94" s="280">
        <v>0</v>
      </c>
      <c r="X94" s="281">
        <v>0</v>
      </c>
      <c r="Y94" s="120"/>
      <c r="Z94" s="119"/>
      <c r="AA94" s="119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1"/>
      <c r="AM94" s="121"/>
    </row>
    <row r="95" spans="2:39" s="13" customFormat="1" x14ac:dyDescent="0.25">
      <c r="B95" s="15"/>
      <c r="C95" s="40" t="s">
        <v>12</v>
      </c>
      <c r="D95" s="21"/>
      <c r="E95" s="556" t="s">
        <v>1</v>
      </c>
      <c r="F95" s="556"/>
      <c r="G95" s="556"/>
      <c r="H95" s="556"/>
      <c r="I95" s="556"/>
      <c r="J95" s="557"/>
      <c r="K95" s="53">
        <f t="shared" si="3"/>
        <v>21</v>
      </c>
      <c r="L95" s="332" t="str">
        <f t="shared" si="4"/>
        <v>H</v>
      </c>
      <c r="M95" s="334"/>
      <c r="N95" s="330">
        <f t="shared" si="5"/>
        <v>4.6563192904656324E-3</v>
      </c>
      <c r="O95" s="110">
        <f t="shared" si="6"/>
        <v>0</v>
      </c>
      <c r="P95" s="58">
        <v>4.6563192904656324E-3</v>
      </c>
      <c r="Q95" s="111">
        <v>0</v>
      </c>
      <c r="R95" s="261">
        <v>4.6563192904656324E-3</v>
      </c>
      <c r="S95" s="266">
        <v>0</v>
      </c>
      <c r="T95" s="58">
        <v>4.6563192904656324E-3</v>
      </c>
      <c r="U95" s="266">
        <v>0</v>
      </c>
      <c r="V95" s="261">
        <v>4.6563192904656324E-3</v>
      </c>
      <c r="W95" s="280">
        <v>0</v>
      </c>
      <c r="X95" s="281">
        <v>4.6563192904656324E-3</v>
      </c>
      <c r="Y95" s="120"/>
      <c r="Z95" s="119"/>
      <c r="AA95" s="119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21"/>
      <c r="AM95" s="121"/>
    </row>
    <row r="96" spans="2:39" x14ac:dyDescent="0.25">
      <c r="C96" s="40" t="s">
        <v>13</v>
      </c>
      <c r="D96" s="22"/>
      <c r="E96" s="556" t="s">
        <v>18</v>
      </c>
      <c r="F96" s="556"/>
      <c r="G96" s="556"/>
      <c r="H96" s="556"/>
      <c r="I96" s="556"/>
      <c r="J96" s="557"/>
      <c r="K96" s="53">
        <f t="shared" si="3"/>
        <v>0</v>
      </c>
      <c r="L96" s="332" t="str">
        <f t="shared" si="4"/>
        <v>I</v>
      </c>
      <c r="M96" s="334"/>
      <c r="N96" s="330">
        <f t="shared" si="5"/>
        <v>0</v>
      </c>
      <c r="O96" s="110">
        <f t="shared" si="6"/>
        <v>0</v>
      </c>
      <c r="P96" s="58">
        <v>0</v>
      </c>
      <c r="Q96" s="111">
        <v>0</v>
      </c>
      <c r="R96" s="261">
        <v>0</v>
      </c>
      <c r="S96" s="266">
        <v>0</v>
      </c>
      <c r="T96" s="58">
        <v>0</v>
      </c>
      <c r="U96" s="266">
        <v>0</v>
      </c>
      <c r="V96" s="261">
        <v>0</v>
      </c>
      <c r="W96" s="280">
        <v>0</v>
      </c>
      <c r="X96" s="281">
        <v>0</v>
      </c>
      <c r="Y96" s="120"/>
      <c r="Z96" s="119"/>
      <c r="AA96" s="119"/>
      <c r="AB96" s="120"/>
      <c r="AC96" s="120"/>
      <c r="AD96" s="120"/>
      <c r="AE96" s="120"/>
      <c r="AF96" s="120"/>
      <c r="AG96" s="120"/>
      <c r="AH96" s="120"/>
      <c r="AI96" s="122"/>
      <c r="AJ96" s="120"/>
      <c r="AK96" s="122"/>
      <c r="AL96" s="3"/>
      <c r="AM96" s="3"/>
    </row>
    <row r="97" spans="3:39" x14ac:dyDescent="0.25">
      <c r="C97" s="40" t="s">
        <v>17</v>
      </c>
      <c r="D97" s="23"/>
      <c r="E97" s="549" t="s">
        <v>27</v>
      </c>
      <c r="F97" s="549"/>
      <c r="G97" s="549"/>
      <c r="H97" s="549"/>
      <c r="I97" s="549"/>
      <c r="J97" s="550"/>
      <c r="K97" s="53">
        <f t="shared" si="3"/>
        <v>0</v>
      </c>
      <c r="L97" s="332" t="str">
        <f t="shared" si="4"/>
        <v>J</v>
      </c>
      <c r="M97" s="334"/>
      <c r="N97" s="330">
        <f t="shared" si="5"/>
        <v>0</v>
      </c>
      <c r="O97" s="110">
        <f t="shared" si="6"/>
        <v>0</v>
      </c>
      <c r="P97" s="58">
        <v>0</v>
      </c>
      <c r="Q97" s="111">
        <v>0</v>
      </c>
      <c r="R97" s="261">
        <v>0</v>
      </c>
      <c r="S97" s="266">
        <v>0</v>
      </c>
      <c r="T97" s="58">
        <v>0</v>
      </c>
      <c r="U97" s="266">
        <v>0</v>
      </c>
      <c r="V97" s="261">
        <v>0</v>
      </c>
      <c r="W97" s="280">
        <v>0</v>
      </c>
      <c r="X97" s="281">
        <v>0</v>
      </c>
      <c r="Y97" s="120"/>
      <c r="Z97" s="119"/>
      <c r="AA97" s="119"/>
      <c r="AB97" s="120"/>
      <c r="AC97" s="120"/>
      <c r="AD97" s="120"/>
      <c r="AE97" s="120"/>
      <c r="AF97" s="120"/>
      <c r="AG97" s="120"/>
      <c r="AH97" s="120"/>
      <c r="AI97" s="122"/>
      <c r="AJ97" s="120"/>
      <c r="AK97" s="122"/>
      <c r="AL97" s="3"/>
      <c r="AM97" s="3"/>
    </row>
    <row r="98" spans="3:39" x14ac:dyDescent="0.25">
      <c r="C98" s="40" t="s">
        <v>25</v>
      </c>
      <c r="D98" s="24"/>
      <c r="E98" s="549" t="s">
        <v>28</v>
      </c>
      <c r="F98" s="549"/>
      <c r="G98" s="549"/>
      <c r="H98" s="549"/>
      <c r="I98" s="549"/>
      <c r="J98" s="550"/>
      <c r="K98" s="53">
        <f t="shared" si="3"/>
        <v>0</v>
      </c>
      <c r="L98" s="332" t="str">
        <f t="shared" si="4"/>
        <v>K</v>
      </c>
      <c r="M98" s="334"/>
      <c r="N98" s="330">
        <f t="shared" si="5"/>
        <v>0</v>
      </c>
      <c r="O98" s="110">
        <f t="shared" si="6"/>
        <v>0</v>
      </c>
      <c r="P98" s="58">
        <v>0</v>
      </c>
      <c r="Q98" s="111">
        <v>0</v>
      </c>
      <c r="R98" s="261">
        <v>0</v>
      </c>
      <c r="S98" s="266">
        <v>0</v>
      </c>
      <c r="T98" s="58">
        <v>0</v>
      </c>
      <c r="U98" s="266">
        <v>0</v>
      </c>
      <c r="V98" s="261">
        <v>0</v>
      </c>
      <c r="W98" s="280">
        <v>0</v>
      </c>
      <c r="X98" s="281">
        <v>0</v>
      </c>
      <c r="Y98" s="120"/>
      <c r="Z98" s="119"/>
      <c r="AA98" s="119"/>
      <c r="AB98" s="120"/>
      <c r="AC98" s="120"/>
      <c r="AD98" s="120"/>
      <c r="AE98" s="120"/>
      <c r="AF98" s="120"/>
      <c r="AG98" s="120"/>
      <c r="AH98" s="120"/>
      <c r="AI98" s="122"/>
      <c r="AJ98" s="120"/>
      <c r="AK98" s="122"/>
      <c r="AL98" s="3"/>
      <c r="AM98" s="3"/>
    </row>
    <row r="99" spans="3:39" x14ac:dyDescent="0.25">
      <c r="C99" s="41" t="s">
        <v>24</v>
      </c>
      <c r="D99" s="90"/>
      <c r="E99" s="550" t="s">
        <v>30</v>
      </c>
      <c r="F99" s="551"/>
      <c r="G99" s="551"/>
      <c r="H99" s="551"/>
      <c r="I99" s="551"/>
      <c r="J99" s="551"/>
      <c r="K99" s="53">
        <f t="shared" si="3"/>
        <v>0</v>
      </c>
      <c r="L99" s="332" t="str">
        <f t="shared" si="4"/>
        <v>L</v>
      </c>
      <c r="M99" s="334"/>
      <c r="N99" s="330">
        <f t="shared" si="5"/>
        <v>0</v>
      </c>
      <c r="O99" s="110">
        <f t="shared" si="6"/>
        <v>0</v>
      </c>
      <c r="P99" s="58">
        <v>0</v>
      </c>
      <c r="Q99" s="111">
        <v>0</v>
      </c>
      <c r="R99" s="261">
        <v>0</v>
      </c>
      <c r="S99" s="266">
        <v>0</v>
      </c>
      <c r="T99" s="58">
        <v>0</v>
      </c>
      <c r="U99" s="266">
        <v>0</v>
      </c>
      <c r="V99" s="261">
        <v>0</v>
      </c>
      <c r="W99" s="280">
        <v>0</v>
      </c>
      <c r="X99" s="281">
        <v>0</v>
      </c>
      <c r="Y99" s="120"/>
      <c r="Z99" s="119"/>
      <c r="AA99" s="119"/>
      <c r="AB99" s="120"/>
      <c r="AC99" s="120"/>
      <c r="AD99" s="120"/>
      <c r="AE99" s="120"/>
      <c r="AF99" s="120"/>
      <c r="AG99" s="120"/>
      <c r="AH99" s="120"/>
      <c r="AI99" s="122"/>
      <c r="AJ99" s="120"/>
      <c r="AK99" s="122"/>
      <c r="AL99" s="3"/>
      <c r="AM99" s="3"/>
    </row>
    <row r="100" spans="3:39" x14ac:dyDescent="0.25">
      <c r="C100" s="41" t="s">
        <v>91</v>
      </c>
      <c r="D100" s="91"/>
      <c r="E100" s="87" t="s">
        <v>92</v>
      </c>
      <c r="F100" s="88"/>
      <c r="G100" s="88"/>
      <c r="H100" s="88"/>
      <c r="I100" s="88"/>
      <c r="J100" s="88"/>
      <c r="K100" s="89">
        <f t="shared" si="3"/>
        <v>956</v>
      </c>
      <c r="L100" s="332" t="str">
        <f t="shared" si="4"/>
        <v>M</v>
      </c>
      <c r="M100" s="334"/>
      <c r="N100" s="330">
        <f t="shared" si="5"/>
        <v>0.21197339246119734</v>
      </c>
      <c r="O100" s="110">
        <f t="shared" si="6"/>
        <v>5.0554323725055444E-2</v>
      </c>
      <c r="P100" s="58">
        <v>0.1614190687361419</v>
      </c>
      <c r="Q100" s="111">
        <v>0</v>
      </c>
      <c r="R100" s="261">
        <v>0.1614190687361419</v>
      </c>
      <c r="S100" s="266">
        <v>0</v>
      </c>
      <c r="T100" s="58">
        <v>0.1614190687361419</v>
      </c>
      <c r="U100" s="266">
        <v>0</v>
      </c>
      <c r="V100" s="261">
        <v>0.1614190687361419</v>
      </c>
      <c r="W100" s="280">
        <v>0</v>
      </c>
      <c r="X100" s="281">
        <v>0.1614190687361419</v>
      </c>
      <c r="Y100" s="120"/>
      <c r="Z100" s="119"/>
      <c r="AA100" s="119"/>
      <c r="AB100" s="120"/>
      <c r="AC100" s="120"/>
      <c r="AD100" s="120"/>
      <c r="AE100" s="120"/>
      <c r="AF100" s="120"/>
      <c r="AG100" s="120"/>
      <c r="AH100" s="120"/>
      <c r="AI100" s="122"/>
      <c r="AJ100" s="120"/>
      <c r="AK100" s="122"/>
      <c r="AL100" s="3"/>
      <c r="AM100" s="3"/>
    </row>
    <row r="101" spans="3:39" ht="15.75" thickBot="1" x14ac:dyDescent="0.3">
      <c r="C101" s="42" t="s">
        <v>10</v>
      </c>
      <c r="D101" s="25"/>
      <c r="E101" s="552" t="s">
        <v>26</v>
      </c>
      <c r="F101" s="552"/>
      <c r="G101" s="552"/>
      <c r="H101" s="552"/>
      <c r="I101" s="552"/>
      <c r="J101" s="553"/>
      <c r="K101" s="54">
        <f t="shared" si="3"/>
        <v>3015</v>
      </c>
      <c r="L101" s="332" t="str">
        <f t="shared" si="4"/>
        <v>Z</v>
      </c>
      <c r="M101" s="334"/>
      <c r="N101" s="330">
        <f t="shared" si="5"/>
        <v>0.66851441241685139</v>
      </c>
      <c r="O101" s="110">
        <f t="shared" si="6"/>
        <v>-5.0554323725055528E-2</v>
      </c>
      <c r="P101" s="59">
        <v>0.71906873614190692</v>
      </c>
      <c r="Q101" s="111">
        <v>0</v>
      </c>
      <c r="R101" s="263">
        <v>0.71906873614190692</v>
      </c>
      <c r="S101" s="268">
        <v>0</v>
      </c>
      <c r="T101" s="269">
        <v>0.71906873614190692</v>
      </c>
      <c r="U101" s="268">
        <v>0</v>
      </c>
      <c r="V101" s="276">
        <v>0.71906873614190692</v>
      </c>
      <c r="W101" s="288">
        <v>0</v>
      </c>
      <c r="X101" s="289">
        <v>0.71906873614190692</v>
      </c>
      <c r="Y101" s="120"/>
      <c r="Z101" s="119"/>
      <c r="AA101" s="119"/>
      <c r="AB101" s="120"/>
      <c r="AC101" s="120"/>
      <c r="AD101" s="120"/>
      <c r="AE101" s="120"/>
      <c r="AF101" s="120"/>
      <c r="AG101" s="120"/>
      <c r="AH101" s="120"/>
      <c r="AI101" s="122"/>
      <c r="AJ101" s="120"/>
      <c r="AK101" s="122"/>
      <c r="AL101" s="3"/>
      <c r="AM101" s="3"/>
    </row>
    <row r="102" spans="3:39" ht="15.75" thickBot="1" x14ac:dyDescent="0.3">
      <c r="J102" s="43" t="s">
        <v>34</v>
      </c>
      <c r="K102" s="55">
        <f>SUM(K88:K101)</f>
        <v>4510</v>
      </c>
      <c r="L102" s="277"/>
      <c r="M102" s="336"/>
      <c r="N102" s="331">
        <f>SUM(N88:N101)</f>
        <v>1</v>
      </c>
      <c r="O102" s="112"/>
      <c r="P102" s="60">
        <v>1</v>
      </c>
      <c r="Q102" s="112"/>
      <c r="R102" s="264">
        <v>1</v>
      </c>
      <c r="S102" s="206"/>
      <c r="T102" s="207">
        <v>1</v>
      </c>
      <c r="U102" s="206"/>
      <c r="V102" s="277">
        <v>1</v>
      </c>
      <c r="W102" s="290"/>
      <c r="X102" s="291">
        <v>1</v>
      </c>
      <c r="Y102" s="124"/>
      <c r="Z102" s="123"/>
      <c r="AA102" s="123"/>
      <c r="AB102" s="124"/>
      <c r="AC102" s="125"/>
      <c r="AD102" s="124"/>
      <c r="AE102" s="125"/>
      <c r="AF102" s="124"/>
      <c r="AG102" s="125"/>
      <c r="AH102" s="124"/>
      <c r="AI102" s="124"/>
      <c r="AJ102" s="124"/>
      <c r="AK102" s="124"/>
      <c r="AL102" s="3"/>
      <c r="AM102" s="3"/>
    </row>
  </sheetData>
  <mergeCells count="78">
    <mergeCell ref="E97:J97"/>
    <mergeCell ref="E98:J98"/>
    <mergeCell ref="E99:J99"/>
    <mergeCell ref="E101:J101"/>
    <mergeCell ref="P8:Q8"/>
    <mergeCell ref="N8:O8"/>
    <mergeCell ref="E91:J91"/>
    <mergeCell ref="E92:J92"/>
    <mergeCell ref="E93:J93"/>
    <mergeCell ref="E94:J94"/>
    <mergeCell ref="E95:J95"/>
    <mergeCell ref="E96:J96"/>
    <mergeCell ref="C75:H75"/>
    <mergeCell ref="B77:L77"/>
    <mergeCell ref="E78:J78"/>
    <mergeCell ref="E88:J88"/>
    <mergeCell ref="E89:J89"/>
    <mergeCell ref="E90:J90"/>
    <mergeCell ref="T67:Y67"/>
    <mergeCell ref="E68:J68"/>
    <mergeCell ref="T68:Y68"/>
    <mergeCell ref="E69:J69"/>
    <mergeCell ref="E70:J70"/>
    <mergeCell ref="E71:J71"/>
    <mergeCell ref="E67:J67"/>
    <mergeCell ref="B62:L62"/>
    <mergeCell ref="E63:J63"/>
    <mergeCell ref="E64:J64"/>
    <mergeCell ref="E65:J65"/>
    <mergeCell ref="B66:L66"/>
    <mergeCell ref="C61:H61"/>
    <mergeCell ref="B48:L48"/>
    <mergeCell ref="E49:J49"/>
    <mergeCell ref="E50:J50"/>
    <mergeCell ref="E51:J51"/>
    <mergeCell ref="E52:J52"/>
    <mergeCell ref="E53:J53"/>
    <mergeCell ref="E54:J54"/>
    <mergeCell ref="E55:J55"/>
    <mergeCell ref="E56:J56"/>
    <mergeCell ref="E57:J57"/>
    <mergeCell ref="C60:H60"/>
    <mergeCell ref="E47:J47"/>
    <mergeCell ref="E35:J35"/>
    <mergeCell ref="E36:J36"/>
    <mergeCell ref="E37:J37"/>
    <mergeCell ref="E38:J38"/>
    <mergeCell ref="E39:J39"/>
    <mergeCell ref="E40:J40"/>
    <mergeCell ref="E41:J41"/>
    <mergeCell ref="E42:J42"/>
    <mergeCell ref="E43:J43"/>
    <mergeCell ref="E44:J44"/>
    <mergeCell ref="B46:L46"/>
    <mergeCell ref="E34:J34"/>
    <mergeCell ref="E22:J22"/>
    <mergeCell ref="E23:J23"/>
    <mergeCell ref="E24:J24"/>
    <mergeCell ref="E25:J25"/>
    <mergeCell ref="E26:J26"/>
    <mergeCell ref="E27:J27"/>
    <mergeCell ref="E28:J28"/>
    <mergeCell ref="B30:L30"/>
    <mergeCell ref="E31:J31"/>
    <mergeCell ref="E32:J32"/>
    <mergeCell ref="E33:J33"/>
    <mergeCell ref="E21:J21"/>
    <mergeCell ref="C9:H9"/>
    <mergeCell ref="B11:L11"/>
    <mergeCell ref="E12:J12"/>
    <mergeCell ref="E13:J13"/>
    <mergeCell ref="C14:H14"/>
    <mergeCell ref="E15:J15"/>
    <mergeCell ref="E16:J16"/>
    <mergeCell ref="E17:J17"/>
    <mergeCell ref="E18:J18"/>
    <mergeCell ref="E19:J19"/>
    <mergeCell ref="E20:J20"/>
  </mergeCells>
  <conditionalFormatting sqref="AB88:AB101">
    <cfRule type="cellIs" dxfId="1453" priority="291" operator="lessThan">
      <formula>-0.0001</formula>
    </cfRule>
    <cfRule type="cellIs" dxfId="1452" priority="292" operator="greaterThan">
      <formula>0.00016</formula>
    </cfRule>
  </conditionalFormatting>
  <conditionalFormatting sqref="W88:W101">
    <cfRule type="cellIs" dxfId="1451" priority="287" operator="lessThan">
      <formula>-0.0001</formula>
    </cfRule>
    <cfRule type="cellIs" dxfId="1450" priority="288" operator="greaterThan">
      <formula>0.00016</formula>
    </cfRule>
  </conditionalFormatting>
  <conditionalFormatting sqref="Y88:Y101">
    <cfRule type="cellIs" dxfId="1449" priority="289" operator="lessThan">
      <formula>-0.0001</formula>
    </cfRule>
    <cfRule type="cellIs" dxfId="1448" priority="290" operator="greaterThan">
      <formula>0.00016</formula>
    </cfRule>
  </conditionalFormatting>
  <conditionalFormatting sqref="M88:M101">
    <cfRule type="cellIs" dxfId="1447" priority="279" operator="lessThan">
      <formula>-0.0001</formula>
    </cfRule>
    <cfRule type="cellIs" dxfId="1446" priority="280" operator="greaterThan">
      <formula>0.00016</formula>
    </cfRule>
  </conditionalFormatting>
  <conditionalFormatting sqref="U88:U101">
    <cfRule type="cellIs" dxfId="1445" priority="285" operator="lessThan">
      <formula>-0.0001</formula>
    </cfRule>
    <cfRule type="cellIs" dxfId="1444" priority="286" operator="greaterThan">
      <formula>0.00016</formula>
    </cfRule>
  </conditionalFormatting>
  <conditionalFormatting sqref="S88:S101">
    <cfRule type="cellIs" dxfId="1443" priority="283" operator="lessThan">
      <formula>-0.0001</formula>
    </cfRule>
    <cfRule type="cellIs" dxfId="1442" priority="284" operator="greaterThan">
      <formula>0.00016</formula>
    </cfRule>
  </conditionalFormatting>
  <conditionalFormatting sqref="Q88:Q101">
    <cfRule type="cellIs" dxfId="1441" priority="281" operator="lessThan">
      <formula>-0.0001</formula>
    </cfRule>
    <cfRule type="cellIs" dxfId="1440" priority="282" operator="greaterThan">
      <formula>0.00016</formula>
    </cfRule>
  </conditionalFormatting>
  <conditionalFormatting sqref="Q88:Q101">
    <cfRule type="cellIs" dxfId="1439" priority="265" operator="lessThan">
      <formula>-0.0001</formula>
    </cfRule>
    <cfRule type="cellIs" dxfId="1438" priority="266" operator="greaterThan">
      <formula>0.00016</formula>
    </cfRule>
  </conditionalFormatting>
  <conditionalFormatting sqref="AD88:AD101">
    <cfRule type="cellIs" dxfId="1437" priority="277" operator="lessThan">
      <formula>-0.0001</formula>
    </cfRule>
    <cfRule type="cellIs" dxfId="1436" priority="278" operator="greaterThan">
      <formula>0.00016</formula>
    </cfRule>
  </conditionalFormatting>
  <conditionalFormatting sqref="Y88:Y101">
    <cfRule type="cellIs" dxfId="1435" priority="273" operator="lessThan">
      <formula>-0.0001</formula>
    </cfRule>
    <cfRule type="cellIs" dxfId="1434" priority="274" operator="greaterThan">
      <formula>0.00016</formula>
    </cfRule>
  </conditionalFormatting>
  <conditionalFormatting sqref="AB88:AB101">
    <cfRule type="cellIs" dxfId="1433" priority="275" operator="lessThan">
      <formula>-0.0001</formula>
    </cfRule>
    <cfRule type="cellIs" dxfId="1432" priority="276" operator="greaterThan">
      <formula>0.00016</formula>
    </cfRule>
  </conditionalFormatting>
  <conditionalFormatting sqref="W88:W101">
    <cfRule type="cellIs" dxfId="1431" priority="271" operator="lessThan">
      <formula>-0.0001</formula>
    </cfRule>
    <cfRule type="cellIs" dxfId="1430" priority="272" operator="greaterThan">
      <formula>0.00016</formula>
    </cfRule>
  </conditionalFormatting>
  <conditionalFormatting sqref="U88:U101">
    <cfRule type="cellIs" dxfId="1429" priority="269" operator="lessThan">
      <formula>-0.0001</formula>
    </cfRule>
    <cfRule type="cellIs" dxfId="1428" priority="270" operator="greaterThan">
      <formula>0.00016</formula>
    </cfRule>
  </conditionalFormatting>
  <conditionalFormatting sqref="S88:S101">
    <cfRule type="cellIs" dxfId="1427" priority="267" operator="lessThan">
      <formula>-0.0001</formula>
    </cfRule>
    <cfRule type="cellIs" dxfId="1426" priority="268" operator="greaterThan">
      <formula>0.00016</formula>
    </cfRule>
  </conditionalFormatting>
  <conditionalFormatting sqref="AD88:AD101">
    <cfRule type="cellIs" dxfId="1425" priority="263" operator="lessThan">
      <formula>-0.0001</formula>
    </cfRule>
    <cfRule type="cellIs" dxfId="1424" priority="264" operator="greaterThan">
      <formula>0.00016</formula>
    </cfRule>
  </conditionalFormatting>
  <conditionalFormatting sqref="Y88:Y101">
    <cfRule type="cellIs" dxfId="1423" priority="259" operator="lessThan">
      <formula>-0.0001</formula>
    </cfRule>
    <cfRule type="cellIs" dxfId="1422" priority="260" operator="greaterThan">
      <formula>0.00016</formula>
    </cfRule>
  </conditionalFormatting>
  <conditionalFormatting sqref="AB88:AB101">
    <cfRule type="cellIs" dxfId="1421" priority="261" operator="lessThan">
      <formula>-0.0001</formula>
    </cfRule>
    <cfRule type="cellIs" dxfId="1420" priority="262" operator="greaterThan">
      <formula>0.00016</formula>
    </cfRule>
  </conditionalFormatting>
  <conditionalFormatting sqref="W88:W101">
    <cfRule type="cellIs" dxfId="1419" priority="257" operator="lessThan">
      <formula>-0.0001</formula>
    </cfRule>
    <cfRule type="cellIs" dxfId="1418" priority="258" operator="greaterThan">
      <formula>0.00016</formula>
    </cfRule>
  </conditionalFormatting>
  <conditionalFormatting sqref="U88:U101">
    <cfRule type="cellIs" dxfId="1417" priority="255" operator="lessThan">
      <formula>-0.0001</formula>
    </cfRule>
    <cfRule type="cellIs" dxfId="1416" priority="256" operator="greaterThan">
      <formula>0.00016</formula>
    </cfRule>
  </conditionalFormatting>
  <conditionalFormatting sqref="S88:S101">
    <cfRule type="cellIs" dxfId="1415" priority="253" operator="lessThan">
      <formula>-0.0001</formula>
    </cfRule>
    <cfRule type="cellIs" dxfId="1414" priority="254" operator="greaterThan">
      <formula>0.00016</formula>
    </cfRule>
  </conditionalFormatting>
  <conditionalFormatting sqref="Q88:Q101">
    <cfRule type="cellIs" dxfId="1413" priority="251" operator="lessThan">
      <formula>-0.0001</formula>
    </cfRule>
    <cfRule type="cellIs" dxfId="1412" priority="252" operator="greaterThan">
      <formula>0.00016</formula>
    </cfRule>
  </conditionalFormatting>
  <conditionalFormatting sqref="S88:S101">
    <cfRule type="cellIs" dxfId="1411" priority="237" operator="lessThan">
      <formula>-0.0001</formula>
    </cfRule>
    <cfRule type="cellIs" dxfId="1410" priority="238" operator="greaterThan">
      <formula>0.00016</formula>
    </cfRule>
  </conditionalFormatting>
  <conditionalFormatting sqref="AF88:AF101">
    <cfRule type="cellIs" dxfId="1409" priority="249" operator="lessThan">
      <formula>-0.0001</formula>
    </cfRule>
    <cfRule type="cellIs" dxfId="1408" priority="250" operator="greaterThan">
      <formula>0.00016</formula>
    </cfRule>
  </conditionalFormatting>
  <conditionalFormatting sqref="AB88:AB101">
    <cfRule type="cellIs" dxfId="1407" priority="245" operator="lessThan">
      <formula>-0.0001</formula>
    </cfRule>
    <cfRule type="cellIs" dxfId="1406" priority="246" operator="greaterThan">
      <formula>0.00016</formula>
    </cfRule>
  </conditionalFormatting>
  <conditionalFormatting sqref="AD88:AD101">
    <cfRule type="cellIs" dxfId="1405" priority="247" operator="lessThan">
      <formula>-0.0001</formula>
    </cfRule>
    <cfRule type="cellIs" dxfId="1404" priority="248" operator="greaterThan">
      <formula>0.00016</formula>
    </cfRule>
  </conditionalFormatting>
  <conditionalFormatting sqref="Y88:Y101">
    <cfRule type="cellIs" dxfId="1403" priority="243" operator="lessThan">
      <formula>-0.0001</formula>
    </cfRule>
    <cfRule type="cellIs" dxfId="1402" priority="244" operator="greaterThan">
      <formula>0.00016</formula>
    </cfRule>
  </conditionalFormatting>
  <conditionalFormatting sqref="W88:W101">
    <cfRule type="cellIs" dxfId="1401" priority="241" operator="lessThan">
      <formula>-0.0001</formula>
    </cfRule>
    <cfRule type="cellIs" dxfId="1400" priority="242" operator="greaterThan">
      <formula>0.00016</formula>
    </cfRule>
  </conditionalFormatting>
  <conditionalFormatting sqref="U88:U101">
    <cfRule type="cellIs" dxfId="1399" priority="239" operator="lessThan">
      <formula>-0.0001</formula>
    </cfRule>
    <cfRule type="cellIs" dxfId="1398" priority="240" operator="greaterThan">
      <formula>0.00016</formula>
    </cfRule>
  </conditionalFormatting>
  <conditionalFormatting sqref="U88:U101">
    <cfRule type="cellIs" dxfId="1397" priority="181" operator="lessThan">
      <formula>-0.0001</formula>
    </cfRule>
    <cfRule type="cellIs" dxfId="1396" priority="182" operator="greaterThan">
      <formula>0.00016</formula>
    </cfRule>
  </conditionalFormatting>
  <conditionalFormatting sqref="AD88:AD101">
    <cfRule type="cellIs" dxfId="1395" priority="235" operator="lessThan">
      <formula>-0.0001</formula>
    </cfRule>
    <cfRule type="cellIs" dxfId="1394" priority="236" operator="greaterThan">
      <formula>0.00016</formula>
    </cfRule>
  </conditionalFormatting>
  <conditionalFormatting sqref="Y88:Y101">
    <cfRule type="cellIs" dxfId="1393" priority="231" operator="lessThan">
      <formula>-0.0001</formula>
    </cfRule>
    <cfRule type="cellIs" dxfId="1392" priority="232" operator="greaterThan">
      <formula>0.00016</formula>
    </cfRule>
  </conditionalFormatting>
  <conditionalFormatting sqref="AB88:AB101">
    <cfRule type="cellIs" dxfId="1391" priority="233" operator="lessThan">
      <formula>-0.0001</formula>
    </cfRule>
    <cfRule type="cellIs" dxfId="1390" priority="234" operator="greaterThan">
      <formula>0.00016</formula>
    </cfRule>
  </conditionalFormatting>
  <conditionalFormatting sqref="W88:W101">
    <cfRule type="cellIs" dxfId="1389" priority="229" operator="lessThan">
      <formula>-0.0001</formula>
    </cfRule>
    <cfRule type="cellIs" dxfId="1388" priority="230" operator="greaterThan">
      <formula>0.00016</formula>
    </cfRule>
  </conditionalFormatting>
  <conditionalFormatting sqref="U88:U101">
    <cfRule type="cellIs" dxfId="1387" priority="227" operator="lessThan">
      <formula>-0.0001</formula>
    </cfRule>
    <cfRule type="cellIs" dxfId="1386" priority="228" operator="greaterThan">
      <formula>0.00016</formula>
    </cfRule>
  </conditionalFormatting>
  <conditionalFormatting sqref="S88:S101">
    <cfRule type="cellIs" dxfId="1385" priority="225" operator="lessThan">
      <formula>-0.0001</formula>
    </cfRule>
    <cfRule type="cellIs" dxfId="1384" priority="226" operator="greaterThan">
      <formula>0.00016</formula>
    </cfRule>
  </conditionalFormatting>
  <conditionalFormatting sqref="Q88:Q101">
    <cfRule type="cellIs" dxfId="1383" priority="223" operator="lessThan">
      <formula>-0.0001</formula>
    </cfRule>
    <cfRule type="cellIs" dxfId="1382" priority="224" operator="greaterThan">
      <formula>0.00016</formula>
    </cfRule>
  </conditionalFormatting>
  <conditionalFormatting sqref="S88:S101">
    <cfRule type="cellIs" dxfId="1381" priority="209" operator="lessThan">
      <formula>-0.0001</formula>
    </cfRule>
    <cfRule type="cellIs" dxfId="1380" priority="210" operator="greaterThan">
      <formula>0.00016</formula>
    </cfRule>
  </conditionalFormatting>
  <conditionalFormatting sqref="AF88:AF101">
    <cfRule type="cellIs" dxfId="1379" priority="221" operator="lessThan">
      <formula>-0.0001</formula>
    </cfRule>
    <cfRule type="cellIs" dxfId="1378" priority="222" operator="greaterThan">
      <formula>0.00016</formula>
    </cfRule>
  </conditionalFormatting>
  <conditionalFormatting sqref="AB88:AB101">
    <cfRule type="cellIs" dxfId="1377" priority="217" operator="lessThan">
      <formula>-0.0001</formula>
    </cfRule>
    <cfRule type="cellIs" dxfId="1376" priority="218" operator="greaterThan">
      <formula>0.00016</formula>
    </cfRule>
  </conditionalFormatting>
  <conditionalFormatting sqref="AD88:AD101">
    <cfRule type="cellIs" dxfId="1375" priority="219" operator="lessThan">
      <formula>-0.0001</formula>
    </cfRule>
    <cfRule type="cellIs" dxfId="1374" priority="220" operator="greaterThan">
      <formula>0.00016</formula>
    </cfRule>
  </conditionalFormatting>
  <conditionalFormatting sqref="Y88:Y101">
    <cfRule type="cellIs" dxfId="1373" priority="215" operator="lessThan">
      <formula>-0.0001</formula>
    </cfRule>
    <cfRule type="cellIs" dxfId="1372" priority="216" operator="greaterThan">
      <formula>0.00016</formula>
    </cfRule>
  </conditionalFormatting>
  <conditionalFormatting sqref="W88:W101">
    <cfRule type="cellIs" dxfId="1371" priority="213" operator="lessThan">
      <formula>-0.0001</formula>
    </cfRule>
    <cfRule type="cellIs" dxfId="1370" priority="214" operator="greaterThan">
      <formula>0.00016</formula>
    </cfRule>
  </conditionalFormatting>
  <conditionalFormatting sqref="U88:U101">
    <cfRule type="cellIs" dxfId="1369" priority="211" operator="lessThan">
      <formula>-0.0001</formula>
    </cfRule>
    <cfRule type="cellIs" dxfId="1368" priority="212" operator="greaterThan">
      <formula>0.00016</formula>
    </cfRule>
  </conditionalFormatting>
  <conditionalFormatting sqref="AF88:AF101">
    <cfRule type="cellIs" dxfId="1367" priority="207" operator="lessThan">
      <formula>-0.0001</formula>
    </cfRule>
    <cfRule type="cellIs" dxfId="1366" priority="208" operator="greaterThan">
      <formula>0.00016</formula>
    </cfRule>
  </conditionalFormatting>
  <conditionalFormatting sqref="AB88:AB101">
    <cfRule type="cellIs" dxfId="1365" priority="203" operator="lessThan">
      <formula>-0.0001</formula>
    </cfRule>
    <cfRule type="cellIs" dxfId="1364" priority="204" operator="greaterThan">
      <formula>0.00016</formula>
    </cfRule>
  </conditionalFormatting>
  <conditionalFormatting sqref="AD88:AD101">
    <cfRule type="cellIs" dxfId="1363" priority="205" operator="lessThan">
      <formula>-0.0001</formula>
    </cfRule>
    <cfRule type="cellIs" dxfId="1362" priority="206" operator="greaterThan">
      <formula>0.00016</formula>
    </cfRule>
  </conditionalFormatting>
  <conditionalFormatting sqref="Y88:Y101">
    <cfRule type="cellIs" dxfId="1361" priority="201" operator="lessThan">
      <formula>-0.0001</formula>
    </cfRule>
    <cfRule type="cellIs" dxfId="1360" priority="202" operator="greaterThan">
      <formula>0.00016</formula>
    </cfRule>
  </conditionalFormatting>
  <conditionalFormatting sqref="W88:W101">
    <cfRule type="cellIs" dxfId="1359" priority="199" operator="lessThan">
      <formula>-0.0001</formula>
    </cfRule>
    <cfRule type="cellIs" dxfId="1358" priority="200" operator="greaterThan">
      <formula>0.00016</formula>
    </cfRule>
  </conditionalFormatting>
  <conditionalFormatting sqref="U88:U101">
    <cfRule type="cellIs" dxfId="1357" priority="197" operator="lessThan">
      <formula>-0.0001</formula>
    </cfRule>
    <cfRule type="cellIs" dxfId="1356" priority="198" operator="greaterThan">
      <formula>0.00016</formula>
    </cfRule>
  </conditionalFormatting>
  <conditionalFormatting sqref="S88:S101">
    <cfRule type="cellIs" dxfId="1355" priority="195" operator="lessThan">
      <formula>-0.0001</formula>
    </cfRule>
    <cfRule type="cellIs" dxfId="1354" priority="196" operator="greaterThan">
      <formula>0.00016</formula>
    </cfRule>
  </conditionalFormatting>
  <conditionalFormatting sqref="AH88:AH101">
    <cfRule type="cellIs" dxfId="1353" priority="193" operator="lessThan">
      <formula>-0.0001</formula>
    </cfRule>
    <cfRule type="cellIs" dxfId="1352" priority="194" operator="greaterThan">
      <formula>0.00016</formula>
    </cfRule>
  </conditionalFormatting>
  <conditionalFormatting sqref="AD88:AD101">
    <cfRule type="cellIs" dxfId="1351" priority="189" operator="lessThan">
      <formula>-0.0001</formula>
    </cfRule>
    <cfRule type="cellIs" dxfId="1350" priority="190" operator="greaterThan">
      <formula>0.00016</formula>
    </cfRule>
  </conditionalFormatting>
  <conditionalFormatting sqref="AF88:AF101">
    <cfRule type="cellIs" dxfId="1349" priority="191" operator="lessThan">
      <formula>-0.0001</formula>
    </cfRule>
    <cfRule type="cellIs" dxfId="1348" priority="192" operator="greaterThan">
      <formula>0.00016</formula>
    </cfRule>
  </conditionalFormatting>
  <conditionalFormatting sqref="AB88:AB101">
    <cfRule type="cellIs" dxfId="1347" priority="187" operator="lessThan">
      <formula>-0.0001</formula>
    </cfRule>
    <cfRule type="cellIs" dxfId="1346" priority="188" operator="greaterThan">
      <formula>0.00016</formula>
    </cfRule>
  </conditionalFormatting>
  <conditionalFormatting sqref="Y88:Y101">
    <cfRule type="cellIs" dxfId="1345" priority="185" operator="lessThan">
      <formula>-0.0001</formula>
    </cfRule>
    <cfRule type="cellIs" dxfId="1344" priority="186" operator="greaterThan">
      <formula>0.00016</formula>
    </cfRule>
  </conditionalFormatting>
  <conditionalFormatting sqref="W88:W101">
    <cfRule type="cellIs" dxfId="1343" priority="183" operator="lessThan">
      <formula>-0.0001</formula>
    </cfRule>
    <cfRule type="cellIs" dxfId="1342" priority="184" operator="greaterThan">
      <formula>0.00016</formula>
    </cfRule>
  </conditionalFormatting>
  <conditionalFormatting sqref="AD88:AD101">
    <cfRule type="cellIs" dxfId="1341" priority="179" operator="lessThan">
      <formula>-0.0001</formula>
    </cfRule>
    <cfRule type="cellIs" dxfId="1340" priority="180" operator="greaterThan">
      <formula>0.00016</formula>
    </cfRule>
  </conditionalFormatting>
  <conditionalFormatting sqref="Y88:Y101">
    <cfRule type="cellIs" dxfId="1339" priority="175" operator="lessThan">
      <formula>-0.0001</formula>
    </cfRule>
    <cfRule type="cellIs" dxfId="1338" priority="176" operator="greaterThan">
      <formula>0.00016</formula>
    </cfRule>
  </conditionalFormatting>
  <conditionalFormatting sqref="AB88:AB101">
    <cfRule type="cellIs" dxfId="1337" priority="177" operator="lessThan">
      <formula>-0.0001</formula>
    </cfRule>
    <cfRule type="cellIs" dxfId="1336" priority="178" operator="greaterThan">
      <formula>0.00016</formula>
    </cfRule>
  </conditionalFormatting>
  <conditionalFormatting sqref="W88:W101">
    <cfRule type="cellIs" dxfId="1335" priority="173" operator="lessThan">
      <formula>-0.0001</formula>
    </cfRule>
    <cfRule type="cellIs" dxfId="1334" priority="174" operator="greaterThan">
      <formula>0.00016</formula>
    </cfRule>
  </conditionalFormatting>
  <conditionalFormatting sqref="U88:U101">
    <cfRule type="cellIs" dxfId="1333" priority="171" operator="lessThan">
      <formula>-0.0001</formula>
    </cfRule>
    <cfRule type="cellIs" dxfId="1332" priority="172" operator="greaterThan">
      <formula>0.00016</formula>
    </cfRule>
  </conditionalFormatting>
  <conditionalFormatting sqref="S88:S101">
    <cfRule type="cellIs" dxfId="1331" priority="169" operator="lessThan">
      <formula>-0.0001</formula>
    </cfRule>
    <cfRule type="cellIs" dxfId="1330" priority="170" operator="greaterThan">
      <formula>0.00016</formula>
    </cfRule>
  </conditionalFormatting>
  <conditionalFormatting sqref="Q88:Q101">
    <cfRule type="cellIs" dxfId="1329" priority="167" operator="lessThan">
      <formula>-0.0001</formula>
    </cfRule>
    <cfRule type="cellIs" dxfId="1328" priority="168" operator="greaterThan">
      <formula>0.00016</formula>
    </cfRule>
  </conditionalFormatting>
  <conditionalFormatting sqref="S88:S101">
    <cfRule type="cellIs" dxfId="1327" priority="153" operator="lessThan">
      <formula>-0.0001</formula>
    </cfRule>
    <cfRule type="cellIs" dxfId="1326" priority="154" operator="greaterThan">
      <formula>0.00016</formula>
    </cfRule>
  </conditionalFormatting>
  <conditionalFormatting sqref="AF88:AF101">
    <cfRule type="cellIs" dxfId="1325" priority="165" operator="lessThan">
      <formula>-0.0001</formula>
    </cfRule>
    <cfRule type="cellIs" dxfId="1324" priority="166" operator="greaterThan">
      <formula>0.00016</formula>
    </cfRule>
  </conditionalFormatting>
  <conditionalFormatting sqref="AB88:AB101">
    <cfRule type="cellIs" dxfId="1323" priority="161" operator="lessThan">
      <formula>-0.0001</formula>
    </cfRule>
    <cfRule type="cellIs" dxfId="1322" priority="162" operator="greaterThan">
      <formula>0.00016</formula>
    </cfRule>
  </conditionalFormatting>
  <conditionalFormatting sqref="AD88:AD101">
    <cfRule type="cellIs" dxfId="1321" priority="163" operator="lessThan">
      <formula>-0.0001</formula>
    </cfRule>
    <cfRule type="cellIs" dxfId="1320" priority="164" operator="greaterThan">
      <formula>0.00016</formula>
    </cfRule>
  </conditionalFormatting>
  <conditionalFormatting sqref="Y88:Y101">
    <cfRule type="cellIs" dxfId="1319" priority="159" operator="lessThan">
      <formula>-0.0001</formula>
    </cfRule>
    <cfRule type="cellIs" dxfId="1318" priority="160" operator="greaterThan">
      <formula>0.00016</formula>
    </cfRule>
  </conditionalFormatting>
  <conditionalFormatting sqref="W88:W101">
    <cfRule type="cellIs" dxfId="1317" priority="157" operator="lessThan">
      <formula>-0.0001</formula>
    </cfRule>
    <cfRule type="cellIs" dxfId="1316" priority="158" operator="greaterThan">
      <formula>0.00016</formula>
    </cfRule>
  </conditionalFormatting>
  <conditionalFormatting sqref="U88:U101">
    <cfRule type="cellIs" dxfId="1315" priority="155" operator="lessThan">
      <formula>-0.0001</formula>
    </cfRule>
    <cfRule type="cellIs" dxfId="1314" priority="156" operator="greaterThan">
      <formula>0.00016</formula>
    </cfRule>
  </conditionalFormatting>
  <conditionalFormatting sqref="AF88:AF101">
    <cfRule type="cellIs" dxfId="1313" priority="151" operator="lessThan">
      <formula>-0.0001</formula>
    </cfRule>
    <cfRule type="cellIs" dxfId="1312" priority="152" operator="greaterThan">
      <formula>0.00016</formula>
    </cfRule>
  </conditionalFormatting>
  <conditionalFormatting sqref="AB88:AB101">
    <cfRule type="cellIs" dxfId="1311" priority="147" operator="lessThan">
      <formula>-0.0001</formula>
    </cfRule>
    <cfRule type="cellIs" dxfId="1310" priority="148" operator="greaterThan">
      <formula>0.00016</formula>
    </cfRule>
  </conditionalFormatting>
  <conditionalFormatting sqref="AD88:AD101">
    <cfRule type="cellIs" dxfId="1309" priority="149" operator="lessThan">
      <formula>-0.0001</formula>
    </cfRule>
    <cfRule type="cellIs" dxfId="1308" priority="150" operator="greaterThan">
      <formula>0.00016</formula>
    </cfRule>
  </conditionalFormatting>
  <conditionalFormatting sqref="Y88:Y101">
    <cfRule type="cellIs" dxfId="1307" priority="145" operator="lessThan">
      <formula>-0.0001</formula>
    </cfRule>
    <cfRule type="cellIs" dxfId="1306" priority="146" operator="greaterThan">
      <formula>0.00016</formula>
    </cfRule>
  </conditionalFormatting>
  <conditionalFormatting sqref="W88:W101">
    <cfRule type="cellIs" dxfId="1305" priority="143" operator="lessThan">
      <formula>-0.0001</formula>
    </cfRule>
    <cfRule type="cellIs" dxfId="1304" priority="144" operator="greaterThan">
      <formula>0.00016</formula>
    </cfRule>
  </conditionalFormatting>
  <conditionalFormatting sqref="U88:U101">
    <cfRule type="cellIs" dxfId="1303" priority="141" operator="lessThan">
      <formula>-0.0001</formula>
    </cfRule>
    <cfRule type="cellIs" dxfId="1302" priority="142" operator="greaterThan">
      <formula>0.00016</formula>
    </cfRule>
  </conditionalFormatting>
  <conditionalFormatting sqref="S88:S101">
    <cfRule type="cellIs" dxfId="1301" priority="139" operator="lessThan">
      <formula>-0.0001</formula>
    </cfRule>
    <cfRule type="cellIs" dxfId="1300" priority="140" operator="greaterThan">
      <formula>0.00016</formula>
    </cfRule>
  </conditionalFormatting>
  <conditionalFormatting sqref="U88:U101">
    <cfRule type="cellIs" dxfId="1299" priority="125" operator="lessThan">
      <formula>-0.0001</formula>
    </cfRule>
    <cfRule type="cellIs" dxfId="1298" priority="126" operator="greaterThan">
      <formula>0.00016</formula>
    </cfRule>
  </conditionalFormatting>
  <conditionalFormatting sqref="AH88:AH101">
    <cfRule type="cellIs" dxfId="1297" priority="137" operator="lessThan">
      <formula>-0.0001</formula>
    </cfRule>
    <cfRule type="cellIs" dxfId="1296" priority="138" operator="greaterThan">
      <formula>0.00016</formula>
    </cfRule>
  </conditionalFormatting>
  <conditionalFormatting sqref="AD88:AD101">
    <cfRule type="cellIs" dxfId="1295" priority="133" operator="lessThan">
      <formula>-0.0001</formula>
    </cfRule>
    <cfRule type="cellIs" dxfId="1294" priority="134" operator="greaterThan">
      <formula>0.00016</formula>
    </cfRule>
  </conditionalFormatting>
  <conditionalFormatting sqref="AF88:AF101">
    <cfRule type="cellIs" dxfId="1293" priority="135" operator="lessThan">
      <formula>-0.0001</formula>
    </cfRule>
    <cfRule type="cellIs" dxfId="1292" priority="136" operator="greaterThan">
      <formula>0.00016</formula>
    </cfRule>
  </conditionalFormatting>
  <conditionalFormatting sqref="AB88:AB101">
    <cfRule type="cellIs" dxfId="1291" priority="131" operator="lessThan">
      <formula>-0.0001</formula>
    </cfRule>
    <cfRule type="cellIs" dxfId="1290" priority="132" operator="greaterThan">
      <formula>0.00016</formula>
    </cfRule>
  </conditionalFormatting>
  <conditionalFormatting sqref="Y88:Y101">
    <cfRule type="cellIs" dxfId="1289" priority="129" operator="lessThan">
      <formula>-0.0001</formula>
    </cfRule>
    <cfRule type="cellIs" dxfId="1288" priority="130" operator="greaterThan">
      <formula>0.00016</formula>
    </cfRule>
  </conditionalFormatting>
  <conditionalFormatting sqref="W88:W101">
    <cfRule type="cellIs" dxfId="1287" priority="127" operator="lessThan">
      <formula>-0.0001</formula>
    </cfRule>
    <cfRule type="cellIs" dxfId="1286" priority="128" operator="greaterThan">
      <formula>0.00016</formula>
    </cfRule>
  </conditionalFormatting>
  <conditionalFormatting sqref="W88:W101">
    <cfRule type="cellIs" dxfId="1285" priority="69" operator="lessThan">
      <formula>-0.0001</formula>
    </cfRule>
    <cfRule type="cellIs" dxfId="1284" priority="70" operator="greaterThan">
      <formula>0.00016</formula>
    </cfRule>
  </conditionalFormatting>
  <conditionalFormatting sqref="AF88:AF101">
    <cfRule type="cellIs" dxfId="1283" priority="123" operator="lessThan">
      <formula>-0.0001</formula>
    </cfRule>
    <cfRule type="cellIs" dxfId="1282" priority="124" operator="greaterThan">
      <formula>0.00016</formula>
    </cfRule>
  </conditionalFormatting>
  <conditionalFormatting sqref="AB88:AB101">
    <cfRule type="cellIs" dxfId="1281" priority="119" operator="lessThan">
      <formula>-0.0001</formula>
    </cfRule>
    <cfRule type="cellIs" dxfId="1280" priority="120" operator="greaterThan">
      <formula>0.00016</formula>
    </cfRule>
  </conditionalFormatting>
  <conditionalFormatting sqref="AD88:AD101">
    <cfRule type="cellIs" dxfId="1279" priority="121" operator="lessThan">
      <formula>-0.0001</formula>
    </cfRule>
    <cfRule type="cellIs" dxfId="1278" priority="122" operator="greaterThan">
      <formula>0.00016</formula>
    </cfRule>
  </conditionalFormatting>
  <conditionalFormatting sqref="Y88:Y101">
    <cfRule type="cellIs" dxfId="1277" priority="117" operator="lessThan">
      <formula>-0.0001</formula>
    </cfRule>
    <cfRule type="cellIs" dxfId="1276" priority="118" operator="greaterThan">
      <formula>0.00016</formula>
    </cfRule>
  </conditionalFormatting>
  <conditionalFormatting sqref="W88:W101">
    <cfRule type="cellIs" dxfId="1275" priority="115" operator="lessThan">
      <formula>-0.0001</formula>
    </cfRule>
    <cfRule type="cellIs" dxfId="1274" priority="116" operator="greaterThan">
      <formula>0.00016</formula>
    </cfRule>
  </conditionalFormatting>
  <conditionalFormatting sqref="U88:U101">
    <cfRule type="cellIs" dxfId="1273" priority="113" operator="lessThan">
      <formula>-0.0001</formula>
    </cfRule>
    <cfRule type="cellIs" dxfId="1272" priority="114" operator="greaterThan">
      <formula>0.00016</formula>
    </cfRule>
  </conditionalFormatting>
  <conditionalFormatting sqref="S88:S101">
    <cfRule type="cellIs" dxfId="1271" priority="111" operator="lessThan">
      <formula>-0.0001</formula>
    </cfRule>
    <cfRule type="cellIs" dxfId="1270" priority="112" operator="greaterThan">
      <formula>0.00016</formula>
    </cfRule>
  </conditionalFormatting>
  <conditionalFormatting sqref="U88:U101">
    <cfRule type="cellIs" dxfId="1269" priority="97" operator="lessThan">
      <formula>-0.0001</formula>
    </cfRule>
    <cfRule type="cellIs" dxfId="1268" priority="98" operator="greaterThan">
      <formula>0.00016</formula>
    </cfRule>
  </conditionalFormatting>
  <conditionalFormatting sqref="AH88:AH101">
    <cfRule type="cellIs" dxfId="1267" priority="109" operator="lessThan">
      <formula>-0.0001</formula>
    </cfRule>
    <cfRule type="cellIs" dxfId="1266" priority="110" operator="greaterThan">
      <formula>0.00016</formula>
    </cfRule>
  </conditionalFormatting>
  <conditionalFormatting sqref="AD88:AD101">
    <cfRule type="cellIs" dxfId="1265" priority="105" operator="lessThan">
      <formula>-0.0001</formula>
    </cfRule>
    <cfRule type="cellIs" dxfId="1264" priority="106" operator="greaterThan">
      <formula>0.00016</formula>
    </cfRule>
  </conditionalFormatting>
  <conditionalFormatting sqref="AF88:AF101">
    <cfRule type="cellIs" dxfId="1263" priority="107" operator="lessThan">
      <formula>-0.0001</formula>
    </cfRule>
    <cfRule type="cellIs" dxfId="1262" priority="108" operator="greaterThan">
      <formula>0.00016</formula>
    </cfRule>
  </conditionalFormatting>
  <conditionalFormatting sqref="AB88:AB101">
    <cfRule type="cellIs" dxfId="1261" priority="103" operator="lessThan">
      <formula>-0.0001</formula>
    </cfRule>
    <cfRule type="cellIs" dxfId="1260" priority="104" operator="greaterThan">
      <formula>0.00016</formula>
    </cfRule>
  </conditionalFormatting>
  <conditionalFormatting sqref="Y88:Y101">
    <cfRule type="cellIs" dxfId="1259" priority="101" operator="lessThan">
      <formula>-0.0001</formula>
    </cfRule>
    <cfRule type="cellIs" dxfId="1258" priority="102" operator="greaterThan">
      <formula>0.00016</formula>
    </cfRule>
  </conditionalFormatting>
  <conditionalFormatting sqref="W88:W101">
    <cfRule type="cellIs" dxfId="1257" priority="99" operator="lessThan">
      <formula>-0.0001</formula>
    </cfRule>
    <cfRule type="cellIs" dxfId="1256" priority="100" operator="greaterThan">
      <formula>0.00016</formula>
    </cfRule>
  </conditionalFormatting>
  <conditionalFormatting sqref="AH88:AH101">
    <cfRule type="cellIs" dxfId="1255" priority="95" operator="lessThan">
      <formula>-0.0001</formula>
    </cfRule>
    <cfRule type="cellIs" dxfId="1254" priority="96" operator="greaterThan">
      <formula>0.00016</formula>
    </cfRule>
  </conditionalFormatting>
  <conditionalFormatting sqref="AD88:AD101">
    <cfRule type="cellIs" dxfId="1253" priority="91" operator="lessThan">
      <formula>-0.0001</formula>
    </cfRule>
    <cfRule type="cellIs" dxfId="1252" priority="92" operator="greaterThan">
      <formula>0.00016</formula>
    </cfRule>
  </conditionalFormatting>
  <conditionalFormatting sqref="AF88:AF101">
    <cfRule type="cellIs" dxfId="1251" priority="93" operator="lessThan">
      <formula>-0.0001</formula>
    </cfRule>
    <cfRule type="cellIs" dxfId="1250" priority="94" operator="greaterThan">
      <formula>0.00016</formula>
    </cfRule>
  </conditionalFormatting>
  <conditionalFormatting sqref="AB88:AB101">
    <cfRule type="cellIs" dxfId="1249" priority="89" operator="lessThan">
      <formula>-0.0001</formula>
    </cfRule>
    <cfRule type="cellIs" dxfId="1248" priority="90" operator="greaterThan">
      <formula>0.00016</formula>
    </cfRule>
  </conditionalFormatting>
  <conditionalFormatting sqref="Y88:Y101">
    <cfRule type="cellIs" dxfId="1247" priority="87" operator="lessThan">
      <formula>-0.0001</formula>
    </cfRule>
    <cfRule type="cellIs" dxfId="1246" priority="88" operator="greaterThan">
      <formula>0.00016</formula>
    </cfRule>
  </conditionalFormatting>
  <conditionalFormatting sqref="W88:W101">
    <cfRule type="cellIs" dxfId="1245" priority="85" operator="lessThan">
      <formula>-0.0001</formula>
    </cfRule>
    <cfRule type="cellIs" dxfId="1244" priority="86" operator="greaterThan">
      <formula>0.00016</formula>
    </cfRule>
  </conditionalFormatting>
  <conditionalFormatting sqref="U88:U101">
    <cfRule type="cellIs" dxfId="1243" priority="83" operator="lessThan">
      <formula>-0.0001</formula>
    </cfRule>
    <cfRule type="cellIs" dxfId="1242" priority="84" operator="greaterThan">
      <formula>0.00016</formula>
    </cfRule>
  </conditionalFormatting>
  <conditionalFormatting sqref="AJ88:AJ101">
    <cfRule type="cellIs" dxfId="1241" priority="81" operator="lessThan">
      <formula>-0.0001</formula>
    </cfRule>
    <cfRule type="cellIs" dxfId="1240" priority="82" operator="greaterThan">
      <formula>0.00016</formula>
    </cfRule>
  </conditionalFormatting>
  <conditionalFormatting sqref="AF88:AF101">
    <cfRule type="cellIs" dxfId="1239" priority="77" operator="lessThan">
      <formula>-0.0001</formula>
    </cfRule>
    <cfRule type="cellIs" dxfId="1238" priority="78" operator="greaterThan">
      <formula>0.00016</formula>
    </cfRule>
  </conditionalFormatting>
  <conditionalFormatting sqref="AH88:AH101">
    <cfRule type="cellIs" dxfId="1237" priority="79" operator="lessThan">
      <formula>-0.0001</formula>
    </cfRule>
    <cfRule type="cellIs" dxfId="1236" priority="80" operator="greaterThan">
      <formula>0.00016</formula>
    </cfRule>
  </conditionalFormatting>
  <conditionalFormatting sqref="AD88:AD101">
    <cfRule type="cellIs" dxfId="1235" priority="75" operator="lessThan">
      <formula>-0.0001</formula>
    </cfRule>
    <cfRule type="cellIs" dxfId="1234" priority="76" operator="greaterThan">
      <formula>0.00016</formula>
    </cfRule>
  </conditionalFormatting>
  <conditionalFormatting sqref="AB88:AB101">
    <cfRule type="cellIs" dxfId="1233" priority="73" operator="lessThan">
      <formula>-0.0001</formula>
    </cfRule>
    <cfRule type="cellIs" dxfId="1232" priority="74" operator="greaterThan">
      <formula>0.00016</formula>
    </cfRule>
  </conditionalFormatting>
  <conditionalFormatting sqref="Y88:Y101">
    <cfRule type="cellIs" dxfId="1231" priority="71" operator="lessThan">
      <formula>-0.0001</formula>
    </cfRule>
    <cfRule type="cellIs" dxfId="1230" priority="72" operator="greaterThan">
      <formula>0.00016</formula>
    </cfRule>
  </conditionalFormatting>
  <conditionalFormatting sqref="O88:O101">
    <cfRule type="cellIs" dxfId="1229" priority="67" operator="lessThan">
      <formula>-0.0001</formula>
    </cfRule>
    <cfRule type="cellIs" dxfId="1228" priority="68" operator="greaterThan">
      <formula>0.00016</formula>
    </cfRule>
  </conditionalFormatting>
  <conditionalFormatting sqref="O88:O101">
    <cfRule type="cellIs" dxfId="1227" priority="59" operator="lessThan">
      <formula>-0.0001</formula>
    </cfRule>
    <cfRule type="cellIs" dxfId="1226" priority="60" operator="greaterThan">
      <formula>0.00016</formula>
    </cfRule>
  </conditionalFormatting>
  <conditionalFormatting sqref="W88:W101">
    <cfRule type="cellIs" dxfId="1225" priority="65" operator="lessThan">
      <formula>-0.0001</formula>
    </cfRule>
    <cfRule type="cellIs" dxfId="1224" priority="66" operator="greaterThan">
      <formula>0.00016</formula>
    </cfRule>
  </conditionalFormatting>
  <conditionalFormatting sqref="U88:U101">
    <cfRule type="cellIs" dxfId="1223" priority="63" operator="lessThan">
      <formula>-0.0001</formula>
    </cfRule>
    <cfRule type="cellIs" dxfId="1222" priority="64" operator="greaterThan">
      <formula>0.00016</formula>
    </cfRule>
  </conditionalFormatting>
  <conditionalFormatting sqref="S88:S101">
    <cfRule type="cellIs" dxfId="1221" priority="61" operator="lessThan">
      <formula>-0.0001</formula>
    </cfRule>
    <cfRule type="cellIs" dxfId="1220" priority="62" operator="greaterThan">
      <formula>0.00016</formula>
    </cfRule>
  </conditionalFormatting>
  <conditionalFormatting sqref="S88:S101">
    <cfRule type="cellIs" dxfId="1219" priority="53" operator="lessThan">
      <formula>-0.0001</formula>
    </cfRule>
    <cfRule type="cellIs" dxfId="1218" priority="54" operator="greaterThan">
      <formula>0.00016</formula>
    </cfRule>
  </conditionalFormatting>
  <conditionalFormatting sqref="W88:W101">
    <cfRule type="cellIs" dxfId="1217" priority="57" operator="lessThan">
      <formula>-0.0001</formula>
    </cfRule>
    <cfRule type="cellIs" dxfId="1216" priority="58" operator="greaterThan">
      <formula>0.00016</formula>
    </cfRule>
  </conditionalFormatting>
  <conditionalFormatting sqref="U88:U101">
    <cfRule type="cellIs" dxfId="1215" priority="55" operator="lessThan">
      <formula>-0.0001</formula>
    </cfRule>
    <cfRule type="cellIs" dxfId="1214" priority="56" operator="greaterThan">
      <formula>0.00016</formula>
    </cfRule>
  </conditionalFormatting>
  <conditionalFormatting sqref="W88:W101">
    <cfRule type="cellIs" dxfId="1213" priority="51" operator="lessThan">
      <formula>-0.0001</formula>
    </cfRule>
    <cfRule type="cellIs" dxfId="1212" priority="52" operator="greaterThan">
      <formula>0.00016</formula>
    </cfRule>
  </conditionalFormatting>
  <conditionalFormatting sqref="U88:U101">
    <cfRule type="cellIs" dxfId="1211" priority="49" operator="lessThan">
      <formula>-0.0001</formula>
    </cfRule>
    <cfRule type="cellIs" dxfId="1210" priority="50" operator="greaterThan">
      <formula>0.00016</formula>
    </cfRule>
  </conditionalFormatting>
  <conditionalFormatting sqref="S88:S101">
    <cfRule type="cellIs" dxfId="1209" priority="47" operator="lessThan">
      <formula>-0.0001</formula>
    </cfRule>
    <cfRule type="cellIs" dxfId="1208" priority="48" operator="greaterThan">
      <formula>0.00016</formula>
    </cfRule>
  </conditionalFormatting>
  <conditionalFormatting sqref="U88:U101">
    <cfRule type="cellIs" dxfId="1207" priority="43" operator="lessThan">
      <formula>-0.0001</formula>
    </cfRule>
    <cfRule type="cellIs" dxfId="1206" priority="44" operator="greaterThan">
      <formula>0.00016</formula>
    </cfRule>
  </conditionalFormatting>
  <conditionalFormatting sqref="W88:W101">
    <cfRule type="cellIs" dxfId="1205" priority="45" operator="lessThan">
      <formula>-0.0001</formula>
    </cfRule>
    <cfRule type="cellIs" dxfId="1204" priority="46" operator="greaterThan">
      <formula>0.00016</formula>
    </cfRule>
  </conditionalFormatting>
  <conditionalFormatting sqref="W88:W101">
    <cfRule type="cellIs" dxfId="1203" priority="27" operator="lessThan">
      <formula>-0.0001</formula>
    </cfRule>
    <cfRule type="cellIs" dxfId="1202" priority="28" operator="greaterThan">
      <formula>0.00016</formula>
    </cfRule>
  </conditionalFormatting>
  <conditionalFormatting sqref="W88:W101">
    <cfRule type="cellIs" dxfId="1201" priority="41" operator="lessThan">
      <formula>-0.0001</formula>
    </cfRule>
    <cfRule type="cellIs" dxfId="1200" priority="42" operator="greaterThan">
      <formula>0.00016</formula>
    </cfRule>
  </conditionalFormatting>
  <conditionalFormatting sqref="U88:U101">
    <cfRule type="cellIs" dxfId="1199" priority="39" operator="lessThan">
      <formula>-0.0001</formula>
    </cfRule>
    <cfRule type="cellIs" dxfId="1198" priority="40" operator="greaterThan">
      <formula>0.00016</formula>
    </cfRule>
  </conditionalFormatting>
  <conditionalFormatting sqref="S88:S101">
    <cfRule type="cellIs" dxfId="1197" priority="37" operator="lessThan">
      <formula>-0.0001</formula>
    </cfRule>
    <cfRule type="cellIs" dxfId="1196" priority="38" operator="greaterThan">
      <formula>0.00016</formula>
    </cfRule>
  </conditionalFormatting>
  <conditionalFormatting sqref="U88:U101">
    <cfRule type="cellIs" dxfId="1195" priority="33" operator="lessThan">
      <formula>-0.0001</formula>
    </cfRule>
    <cfRule type="cellIs" dxfId="1194" priority="34" operator="greaterThan">
      <formula>0.00016</formula>
    </cfRule>
  </conditionalFormatting>
  <conditionalFormatting sqref="W88:W101">
    <cfRule type="cellIs" dxfId="1193" priority="35" operator="lessThan">
      <formula>-0.0001</formula>
    </cfRule>
    <cfRule type="cellIs" dxfId="1192" priority="36" operator="greaterThan">
      <formula>0.00016</formula>
    </cfRule>
  </conditionalFormatting>
  <conditionalFormatting sqref="W88:W101">
    <cfRule type="cellIs" dxfId="1191" priority="31" operator="lessThan">
      <formula>-0.0001</formula>
    </cfRule>
    <cfRule type="cellIs" dxfId="1190" priority="32" operator="greaterThan">
      <formula>0.00016</formula>
    </cfRule>
  </conditionalFormatting>
  <conditionalFormatting sqref="U88:U101">
    <cfRule type="cellIs" dxfId="1189" priority="29" operator="lessThan">
      <formula>-0.0001</formula>
    </cfRule>
    <cfRule type="cellIs" dxfId="1188" priority="30" operator="greaterThan">
      <formula>0.00016</formula>
    </cfRule>
  </conditionalFormatting>
  <conditionalFormatting sqref="W88:W101">
    <cfRule type="cellIs" dxfId="1187" priority="25" operator="lessThan">
      <formula>-0.0001</formula>
    </cfRule>
    <cfRule type="cellIs" dxfId="1186" priority="26" operator="greaterThan">
      <formula>0.00016</formula>
    </cfRule>
  </conditionalFormatting>
  <conditionalFormatting sqref="U88:U101">
    <cfRule type="cellIs" dxfId="1185" priority="23" operator="lessThan">
      <formula>-0.0001</formula>
    </cfRule>
    <cfRule type="cellIs" dxfId="1184" priority="24" operator="greaterThan">
      <formula>0.00016</formula>
    </cfRule>
  </conditionalFormatting>
  <conditionalFormatting sqref="S88:S101">
    <cfRule type="cellIs" dxfId="1183" priority="21" operator="lessThan">
      <formula>-0.0001</formula>
    </cfRule>
    <cfRule type="cellIs" dxfId="1182" priority="22" operator="greaterThan">
      <formula>0.00016</formula>
    </cfRule>
  </conditionalFormatting>
  <conditionalFormatting sqref="U88:U101">
    <cfRule type="cellIs" dxfId="1181" priority="17" operator="lessThan">
      <formula>-0.0001</formula>
    </cfRule>
    <cfRule type="cellIs" dxfId="1180" priority="18" operator="greaterThan">
      <formula>0.00016</formula>
    </cfRule>
  </conditionalFormatting>
  <conditionalFormatting sqref="W88:W101">
    <cfRule type="cellIs" dxfId="1179" priority="19" operator="lessThan">
      <formula>-0.0001</formula>
    </cfRule>
    <cfRule type="cellIs" dxfId="1178" priority="20" operator="greaterThan">
      <formula>0.00016</formula>
    </cfRule>
  </conditionalFormatting>
  <conditionalFormatting sqref="W88:W101">
    <cfRule type="cellIs" dxfId="1177" priority="15" operator="lessThan">
      <formula>-0.0001</formula>
    </cfRule>
    <cfRule type="cellIs" dxfId="1176" priority="16" operator="greaterThan">
      <formula>0.00016</formula>
    </cfRule>
  </conditionalFormatting>
  <conditionalFormatting sqref="U88:U101">
    <cfRule type="cellIs" dxfId="1175" priority="13" operator="lessThan">
      <formula>-0.0001</formula>
    </cfRule>
    <cfRule type="cellIs" dxfId="1174" priority="14" operator="greaterThan">
      <formula>0.00016</formula>
    </cfRule>
  </conditionalFormatting>
  <conditionalFormatting sqref="W88:W101">
    <cfRule type="cellIs" dxfId="1173" priority="11" operator="lessThan">
      <formula>-0.0001</formula>
    </cfRule>
    <cfRule type="cellIs" dxfId="1172" priority="12" operator="greaterThan">
      <formula>0.00016</formula>
    </cfRule>
  </conditionalFormatting>
  <conditionalFormatting sqref="W88:W101">
    <cfRule type="cellIs" dxfId="1171" priority="9" operator="lessThan">
      <formula>-0.0001</formula>
    </cfRule>
    <cfRule type="cellIs" dxfId="1170" priority="10" operator="greaterThan">
      <formula>0.00016</formula>
    </cfRule>
  </conditionalFormatting>
  <conditionalFormatting sqref="U88:U101">
    <cfRule type="cellIs" dxfId="1169" priority="7" operator="lessThan">
      <formula>-0.0001</formula>
    </cfRule>
    <cfRule type="cellIs" dxfId="1168" priority="8" operator="greaterThan">
      <formula>0.00016</formula>
    </cfRule>
  </conditionalFormatting>
  <conditionalFormatting sqref="W88:W101">
    <cfRule type="cellIs" dxfId="1167" priority="5" operator="lessThan">
      <formula>-0.0001</formula>
    </cfRule>
    <cfRule type="cellIs" dxfId="1166" priority="6" operator="greaterThan">
      <formula>0.00016</formula>
    </cfRule>
  </conditionalFormatting>
  <conditionalFormatting sqref="W88:W101">
    <cfRule type="cellIs" dxfId="1165" priority="3" operator="lessThan">
      <formula>-0.0001</formula>
    </cfRule>
    <cfRule type="cellIs" dxfId="1164" priority="4" operator="greaterThan">
      <formula>0.00016</formula>
    </cfRule>
  </conditionalFormatting>
  <conditionalFormatting sqref="Q88:Q101">
    <cfRule type="cellIs" dxfId="1163" priority="1" operator="lessThan">
      <formula>-0.0001</formula>
    </cfRule>
    <cfRule type="cellIs" dxfId="1162" priority="2" operator="greaterThan">
      <formula>0.00016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102"/>
  <sheetViews>
    <sheetView topLeftCell="A79" workbookViewId="0">
      <selection activeCell="C15" sqref="C15"/>
    </sheetView>
  </sheetViews>
  <sheetFormatPr defaultRowHeight="15" x14ac:dyDescent="0.25"/>
  <cols>
    <col min="1" max="1" width="2.42578125" customWidth="1"/>
    <col min="2" max="2" width="9.42578125" style="8" customWidth="1"/>
    <col min="3" max="3" width="33.85546875" customWidth="1"/>
    <col min="4" max="4" width="5.85546875" customWidth="1"/>
    <col min="8" max="8" width="23.140625" customWidth="1"/>
    <col min="9" max="9" width="9.140625" hidden="1" customWidth="1"/>
    <col min="10" max="10" width="11.5703125" hidden="1" customWidth="1"/>
    <col min="11" max="11" width="7.5703125" style="13" customWidth="1"/>
    <col min="12" max="12" width="6.28515625" style="30" customWidth="1"/>
    <col min="13" max="13" width="6.85546875" style="30" customWidth="1"/>
    <col min="14" max="14" width="7" style="6" customWidth="1"/>
    <col min="15" max="15" width="5.7109375" style="6" customWidth="1"/>
    <col min="16" max="16" width="6.7109375" customWidth="1"/>
    <col min="17" max="18" width="5.85546875" customWidth="1"/>
    <col min="19" max="21" width="6.140625" customWidth="1"/>
    <col min="22" max="23" width="6" customWidth="1"/>
    <col min="24" max="25" width="5.85546875" customWidth="1"/>
    <col min="26" max="27" width="6.5703125" customWidth="1"/>
    <col min="28" max="28" width="6" customWidth="1"/>
    <col min="29" max="30" width="5.85546875" customWidth="1"/>
    <col min="31" max="31" width="6.7109375" customWidth="1"/>
    <col min="32" max="33" width="6.140625" customWidth="1"/>
    <col min="34" max="34" width="5.85546875" customWidth="1"/>
    <col min="35" max="35" width="6" customWidth="1"/>
    <col min="36" max="37" width="6.5703125" customWidth="1"/>
  </cols>
  <sheetData>
    <row r="1" spans="2:17" ht="15.75" hidden="1" customHeight="1" thickBot="1" x14ac:dyDescent="0.3"/>
    <row r="2" spans="2:17" ht="15.75" customHeight="1" thickBot="1" x14ac:dyDescent="0.3"/>
    <row r="3" spans="2:17" ht="15.75" thickBot="1" x14ac:dyDescent="0.3">
      <c r="C3" s="4" t="s">
        <v>198</v>
      </c>
    </row>
    <row r="4" spans="2:17" s="1" customFormat="1" x14ac:dyDescent="0.25">
      <c r="B4" s="45"/>
      <c r="C4" s="46"/>
      <c r="L4" s="47"/>
      <c r="M4" s="47"/>
      <c r="N4" s="7"/>
      <c r="O4" s="7"/>
    </row>
    <row r="5" spans="2:17" s="48" customFormat="1" x14ac:dyDescent="0.25">
      <c r="B5" s="49"/>
      <c r="C5" s="50" t="s">
        <v>186</v>
      </c>
      <c r="L5" s="51"/>
      <c r="M5" s="51"/>
      <c r="N5" s="52"/>
      <c r="O5" s="52"/>
    </row>
    <row r="6" spans="2:17" s="48" customFormat="1" x14ac:dyDescent="0.25">
      <c r="B6" s="49"/>
      <c r="C6" s="50"/>
      <c r="L6" s="51"/>
      <c r="M6" s="51"/>
      <c r="N6" s="52"/>
      <c r="O6" s="52"/>
    </row>
    <row r="7" spans="2:17" s="165" customFormat="1" x14ac:dyDescent="0.25">
      <c r="B7" s="166"/>
      <c r="C7" s="167" t="s">
        <v>202</v>
      </c>
      <c r="L7" s="168"/>
      <c r="M7" s="168"/>
      <c r="N7" s="169"/>
      <c r="O7" s="169"/>
    </row>
    <row r="8" spans="2:17" ht="15.75" thickBot="1" x14ac:dyDescent="0.3"/>
    <row r="9" spans="2:17" ht="23.25" thickBot="1" x14ac:dyDescent="0.3">
      <c r="B9" s="136" t="s">
        <v>3</v>
      </c>
      <c r="C9" s="589" t="s">
        <v>183</v>
      </c>
      <c r="D9" s="590"/>
      <c r="E9" s="590"/>
      <c r="F9" s="590"/>
      <c r="G9" s="590"/>
      <c r="H9" s="591"/>
      <c r="I9" s="160"/>
      <c r="J9" s="160"/>
      <c r="K9" s="138" t="s">
        <v>14</v>
      </c>
      <c r="L9" s="139" t="s">
        <v>16</v>
      </c>
      <c r="M9" s="71"/>
      <c r="N9" s="250" t="s">
        <v>226</v>
      </c>
      <c r="O9" s="251" t="s">
        <v>225</v>
      </c>
    </row>
    <row r="10" spans="2:17" s="12" customFormat="1" ht="11.25" x14ac:dyDescent="0.2">
      <c r="B10" s="164" t="s">
        <v>15</v>
      </c>
      <c r="C10" s="158"/>
      <c r="D10" s="158"/>
      <c r="E10" s="159"/>
      <c r="F10" s="159"/>
      <c r="G10" s="159"/>
      <c r="H10" s="159"/>
      <c r="I10" s="159"/>
      <c r="J10" s="161"/>
      <c r="K10" s="162" t="s">
        <v>32</v>
      </c>
      <c r="L10" s="163"/>
      <c r="M10" s="72"/>
      <c r="N10" s="220"/>
      <c r="O10" s="221"/>
    </row>
    <row r="11" spans="2:17" s="37" customFormat="1" ht="11.25" customHeight="1" x14ac:dyDescent="0.25">
      <c r="B11" s="592" t="s">
        <v>182</v>
      </c>
      <c r="C11" s="593"/>
      <c r="D11" s="593"/>
      <c r="E11" s="593"/>
      <c r="F11" s="593"/>
      <c r="G11" s="593"/>
      <c r="H11" s="593"/>
      <c r="I11" s="593"/>
      <c r="J11" s="593"/>
      <c r="K11" s="593"/>
      <c r="L11" s="594"/>
      <c r="M11" s="98"/>
      <c r="N11" s="210"/>
      <c r="O11" s="211"/>
    </row>
    <row r="12" spans="2:17" s="10" customFormat="1" ht="31.5" customHeight="1" x14ac:dyDescent="0.25">
      <c r="B12" s="33" t="s">
        <v>83</v>
      </c>
      <c r="C12" s="253" t="s">
        <v>82</v>
      </c>
      <c r="D12" s="18"/>
      <c r="E12" s="595" t="s">
        <v>84</v>
      </c>
      <c r="F12" s="595"/>
      <c r="G12" s="595"/>
      <c r="H12" s="595"/>
      <c r="I12" s="595"/>
      <c r="J12" s="595"/>
      <c r="K12" s="254">
        <v>27</v>
      </c>
      <c r="L12" s="44" t="s">
        <v>8</v>
      </c>
      <c r="M12" s="73"/>
      <c r="N12" s="212"/>
      <c r="O12" s="213"/>
    </row>
    <row r="13" spans="2:17" s="10" customFormat="1" ht="30" customHeight="1" x14ac:dyDescent="0.25">
      <c r="B13" s="33" t="s">
        <v>188</v>
      </c>
      <c r="C13" s="253" t="s">
        <v>187</v>
      </c>
      <c r="D13" s="18"/>
      <c r="E13" s="596" t="s">
        <v>84</v>
      </c>
      <c r="F13" s="597"/>
      <c r="G13" s="597"/>
      <c r="H13" s="597"/>
      <c r="I13" s="597"/>
      <c r="J13" s="598"/>
      <c r="K13" s="254">
        <v>8</v>
      </c>
      <c r="L13" s="44" t="s">
        <v>12</v>
      </c>
      <c r="M13" s="73"/>
      <c r="N13" s="212"/>
      <c r="O13" s="213"/>
    </row>
    <row r="14" spans="2:17" s="199" customFormat="1" ht="20.25" customHeight="1" thickBot="1" x14ac:dyDescent="0.3">
      <c r="B14" s="193"/>
      <c r="C14" s="587" t="s">
        <v>220</v>
      </c>
      <c r="D14" s="588"/>
      <c r="E14" s="588"/>
      <c r="F14" s="588"/>
      <c r="G14" s="588"/>
      <c r="H14" s="588"/>
      <c r="I14" s="194"/>
      <c r="J14" s="195"/>
      <c r="K14" s="196"/>
      <c r="L14" s="197"/>
      <c r="M14" s="198"/>
      <c r="N14" s="222"/>
      <c r="O14" s="223"/>
    </row>
    <row r="15" spans="2:17" s="10" customFormat="1" ht="20.25" customHeight="1" x14ac:dyDescent="0.25">
      <c r="B15" s="33" t="s">
        <v>189</v>
      </c>
      <c r="C15" s="253" t="s">
        <v>201</v>
      </c>
      <c r="D15" s="21"/>
      <c r="E15" s="584" t="s">
        <v>85</v>
      </c>
      <c r="F15" s="584"/>
      <c r="G15" s="584"/>
      <c r="H15" s="584"/>
      <c r="I15" s="584"/>
      <c r="J15" s="584"/>
      <c r="K15" s="254">
        <v>13</v>
      </c>
      <c r="L15" s="44" t="s">
        <v>12</v>
      </c>
      <c r="M15" s="73"/>
      <c r="N15" s="228">
        <v>0</v>
      </c>
      <c r="O15" s="229">
        <v>0</v>
      </c>
      <c r="Q15" s="208" t="s">
        <v>227</v>
      </c>
    </row>
    <row r="16" spans="2:17" s="10" customFormat="1" ht="16.5" customHeight="1" x14ac:dyDescent="0.25">
      <c r="B16" s="33" t="s">
        <v>86</v>
      </c>
      <c r="C16" s="253" t="s">
        <v>87</v>
      </c>
      <c r="D16" s="93"/>
      <c r="E16" s="603" t="s">
        <v>26</v>
      </c>
      <c r="F16" s="603"/>
      <c r="G16" s="603"/>
      <c r="H16" s="603"/>
      <c r="I16" s="603"/>
      <c r="J16" s="603"/>
      <c r="K16" s="254">
        <v>5.9999999999999929</v>
      </c>
      <c r="L16" s="44" t="s">
        <v>10</v>
      </c>
      <c r="M16" s="73"/>
      <c r="N16" s="230">
        <v>0</v>
      </c>
      <c r="O16" s="231">
        <v>0</v>
      </c>
    </row>
    <row r="17" spans="2:20" s="10" customFormat="1" ht="26.25" customHeight="1" x14ac:dyDescent="0.25">
      <c r="B17" s="33" t="s">
        <v>90</v>
      </c>
      <c r="C17" s="253" t="s">
        <v>89</v>
      </c>
      <c r="D17" s="92"/>
      <c r="E17" s="603" t="s">
        <v>215</v>
      </c>
      <c r="F17" s="603"/>
      <c r="G17" s="603"/>
      <c r="H17" s="603"/>
      <c r="I17" s="603"/>
      <c r="J17" s="603"/>
      <c r="K17" s="254">
        <v>64</v>
      </c>
      <c r="L17" s="44" t="s">
        <v>91</v>
      </c>
      <c r="M17" s="185"/>
      <c r="N17" s="232">
        <v>30</v>
      </c>
      <c r="O17" s="231">
        <v>0</v>
      </c>
    </row>
    <row r="18" spans="2:20" s="10" customFormat="1" ht="30" customHeight="1" x14ac:dyDescent="0.25">
      <c r="B18" s="33" t="s">
        <v>93</v>
      </c>
      <c r="C18" s="253" t="s">
        <v>94</v>
      </c>
      <c r="D18" s="93"/>
      <c r="E18" s="603" t="s">
        <v>26</v>
      </c>
      <c r="F18" s="603"/>
      <c r="G18" s="603"/>
      <c r="H18" s="603"/>
      <c r="I18" s="603"/>
      <c r="J18" s="603"/>
      <c r="K18" s="254">
        <v>20</v>
      </c>
      <c r="L18" s="44" t="s">
        <v>10</v>
      </c>
      <c r="M18" s="73"/>
      <c r="N18" s="230">
        <v>0</v>
      </c>
      <c r="O18" s="233">
        <v>0</v>
      </c>
    </row>
    <row r="19" spans="2:20" s="10" customFormat="1" ht="26.25" customHeight="1" x14ac:dyDescent="0.25">
      <c r="B19" s="33" t="s">
        <v>95</v>
      </c>
      <c r="C19" s="253" t="s">
        <v>96</v>
      </c>
      <c r="D19" s="93"/>
      <c r="E19" s="603" t="s">
        <v>26</v>
      </c>
      <c r="F19" s="603"/>
      <c r="G19" s="603"/>
      <c r="H19" s="603"/>
      <c r="I19" s="603"/>
      <c r="J19" s="603"/>
      <c r="K19" s="254">
        <v>228</v>
      </c>
      <c r="L19" s="44" t="s">
        <v>10</v>
      </c>
      <c r="M19" s="73"/>
      <c r="N19" s="230">
        <v>0</v>
      </c>
      <c r="O19" s="233">
        <v>0</v>
      </c>
    </row>
    <row r="20" spans="2:20" s="10" customFormat="1" ht="11.25" customHeight="1" x14ac:dyDescent="0.25">
      <c r="B20" s="33" t="s">
        <v>98</v>
      </c>
      <c r="C20" s="253" t="s">
        <v>97</v>
      </c>
      <c r="D20" s="93"/>
      <c r="E20" s="603" t="s">
        <v>26</v>
      </c>
      <c r="F20" s="603"/>
      <c r="G20" s="603"/>
      <c r="H20" s="603"/>
      <c r="I20" s="603"/>
      <c r="J20" s="603"/>
      <c r="K20" s="254">
        <v>5.9999999999999432</v>
      </c>
      <c r="L20" s="44" t="s">
        <v>10</v>
      </c>
      <c r="M20" s="73"/>
      <c r="N20" s="230">
        <v>0</v>
      </c>
      <c r="O20" s="233">
        <v>0</v>
      </c>
    </row>
    <row r="21" spans="2:20" s="10" customFormat="1" ht="23.25" customHeight="1" x14ac:dyDescent="0.25">
      <c r="B21" s="33" t="s">
        <v>100</v>
      </c>
      <c r="C21" s="253" t="s">
        <v>99</v>
      </c>
      <c r="D21" s="93"/>
      <c r="E21" s="603" t="s">
        <v>26</v>
      </c>
      <c r="F21" s="603"/>
      <c r="G21" s="603"/>
      <c r="H21" s="603"/>
      <c r="I21" s="603"/>
      <c r="J21" s="603"/>
      <c r="K21" s="254">
        <v>234.00000000000006</v>
      </c>
      <c r="L21" s="44" t="s">
        <v>10</v>
      </c>
      <c r="M21" s="73"/>
      <c r="N21" s="230">
        <v>0</v>
      </c>
      <c r="O21" s="233">
        <v>0</v>
      </c>
    </row>
    <row r="22" spans="2:20" s="10" customFormat="1" ht="17.25" customHeight="1" x14ac:dyDescent="0.25">
      <c r="B22" s="33" t="s">
        <v>102</v>
      </c>
      <c r="C22" s="253" t="s">
        <v>101</v>
      </c>
      <c r="D22" s="93"/>
      <c r="E22" s="603" t="s">
        <v>26</v>
      </c>
      <c r="F22" s="603"/>
      <c r="G22" s="603"/>
      <c r="H22" s="603"/>
      <c r="I22" s="603"/>
      <c r="J22" s="603"/>
      <c r="K22" s="254">
        <v>6</v>
      </c>
      <c r="L22" s="44" t="s">
        <v>10</v>
      </c>
      <c r="M22" s="73"/>
      <c r="N22" s="230">
        <v>0</v>
      </c>
      <c r="O22" s="233">
        <v>0</v>
      </c>
    </row>
    <row r="23" spans="2:20" s="10" customFormat="1" ht="27.75" customHeight="1" x14ac:dyDescent="0.25">
      <c r="B23" s="33" t="s">
        <v>104</v>
      </c>
      <c r="C23" s="252" t="s">
        <v>103</v>
      </c>
      <c r="D23" s="93"/>
      <c r="E23" s="603" t="s">
        <v>105</v>
      </c>
      <c r="F23" s="603"/>
      <c r="G23" s="603"/>
      <c r="H23" s="603"/>
      <c r="I23" s="603"/>
      <c r="J23" s="603"/>
      <c r="K23" s="254">
        <v>48</v>
      </c>
      <c r="L23" s="44" t="s">
        <v>10</v>
      </c>
      <c r="M23" s="73"/>
      <c r="N23" s="230">
        <v>0</v>
      </c>
      <c r="O23" s="233">
        <v>0</v>
      </c>
    </row>
    <row r="24" spans="2:20" s="10" customFormat="1" ht="9.75" customHeight="1" x14ac:dyDescent="0.25">
      <c r="B24" s="33" t="s">
        <v>106</v>
      </c>
      <c r="C24" s="254" t="s">
        <v>101</v>
      </c>
      <c r="D24" s="93"/>
      <c r="E24" s="603" t="s">
        <v>26</v>
      </c>
      <c r="F24" s="603"/>
      <c r="G24" s="603"/>
      <c r="H24" s="603"/>
      <c r="I24" s="603"/>
      <c r="J24" s="603"/>
      <c r="K24" s="254">
        <v>6</v>
      </c>
      <c r="L24" s="44" t="s">
        <v>10</v>
      </c>
      <c r="M24" s="73"/>
      <c r="N24" s="230">
        <v>0</v>
      </c>
      <c r="O24" s="233">
        <v>0</v>
      </c>
    </row>
    <row r="25" spans="2:20" s="10" customFormat="1" ht="29.25" customHeight="1" x14ac:dyDescent="0.25">
      <c r="B25" s="32" t="s">
        <v>108</v>
      </c>
      <c r="C25" s="253" t="s">
        <v>107</v>
      </c>
      <c r="D25" s="93"/>
      <c r="E25" s="603" t="s">
        <v>26</v>
      </c>
      <c r="F25" s="603"/>
      <c r="G25" s="603"/>
      <c r="H25" s="603"/>
      <c r="I25" s="603"/>
      <c r="J25" s="603"/>
      <c r="K25" s="131">
        <v>49</v>
      </c>
      <c r="L25" s="44" t="s">
        <v>10</v>
      </c>
      <c r="M25" s="73"/>
      <c r="N25" s="230">
        <v>0</v>
      </c>
      <c r="O25" s="233">
        <v>0</v>
      </c>
    </row>
    <row r="26" spans="2:20" s="10" customFormat="1" ht="15" customHeight="1" x14ac:dyDescent="0.25">
      <c r="B26" s="33" t="s">
        <v>109</v>
      </c>
      <c r="C26" s="254" t="s">
        <v>110</v>
      </c>
      <c r="D26" s="93"/>
      <c r="E26" s="578" t="s">
        <v>26</v>
      </c>
      <c r="F26" s="578"/>
      <c r="G26" s="578"/>
      <c r="H26" s="578"/>
      <c r="I26" s="578"/>
      <c r="J26" s="578"/>
      <c r="K26" s="254">
        <v>6</v>
      </c>
      <c r="L26" s="44" t="s">
        <v>10</v>
      </c>
      <c r="M26" s="73"/>
      <c r="N26" s="230">
        <v>0</v>
      </c>
      <c r="O26" s="233">
        <v>0</v>
      </c>
    </row>
    <row r="27" spans="2:20" s="10" customFormat="1" ht="24.75" customHeight="1" x14ac:dyDescent="0.25">
      <c r="B27" s="33" t="s">
        <v>111</v>
      </c>
      <c r="C27" s="253" t="s">
        <v>178</v>
      </c>
      <c r="D27" s="96"/>
      <c r="E27" s="578" t="s">
        <v>26</v>
      </c>
      <c r="F27" s="578"/>
      <c r="G27" s="578"/>
      <c r="H27" s="578"/>
      <c r="I27" s="578"/>
      <c r="J27" s="578"/>
      <c r="K27" s="254">
        <v>19</v>
      </c>
      <c r="L27" s="44" t="s">
        <v>10</v>
      </c>
      <c r="M27" s="73"/>
      <c r="N27" s="230">
        <v>0</v>
      </c>
      <c r="O27" s="233">
        <v>0</v>
      </c>
    </row>
    <row r="28" spans="2:20" s="10" customFormat="1" ht="31.5" customHeight="1" thickBot="1" x14ac:dyDescent="0.3">
      <c r="B28" s="33" t="s">
        <v>112</v>
      </c>
      <c r="C28" s="253" t="s">
        <v>179</v>
      </c>
      <c r="D28" s="93"/>
      <c r="E28" s="578" t="s">
        <v>113</v>
      </c>
      <c r="F28" s="578"/>
      <c r="G28" s="578"/>
      <c r="H28" s="578"/>
      <c r="I28" s="578"/>
      <c r="J28" s="578"/>
      <c r="K28" s="254">
        <v>133</v>
      </c>
      <c r="L28" s="44" t="s">
        <v>10</v>
      </c>
      <c r="M28" s="73"/>
      <c r="N28" s="234">
        <v>0</v>
      </c>
      <c r="O28" s="235">
        <v>0</v>
      </c>
    </row>
    <row r="29" spans="2:20" s="10" customFormat="1" ht="16.5" customHeight="1" thickBot="1" x14ac:dyDescent="0.3">
      <c r="B29" s="224"/>
      <c r="C29" s="225"/>
      <c r="D29" s="226"/>
      <c r="E29" s="257"/>
      <c r="F29" s="257"/>
      <c r="G29" s="257"/>
      <c r="H29" s="257"/>
      <c r="I29" s="257"/>
      <c r="J29" s="257"/>
      <c r="K29" s="257"/>
      <c r="L29" s="227"/>
      <c r="M29" s="73"/>
      <c r="N29" s="236">
        <f>SUM(N14:N27)</f>
        <v>30</v>
      </c>
      <c r="O29" s="237">
        <f>SUM(O14:O27)</f>
        <v>0</v>
      </c>
    </row>
    <row r="30" spans="2:20" s="37" customFormat="1" ht="11.25" customHeight="1" thickBot="1" x14ac:dyDescent="0.3">
      <c r="B30" s="558" t="s">
        <v>160</v>
      </c>
      <c r="C30" s="559"/>
      <c r="D30" s="559"/>
      <c r="E30" s="559"/>
      <c r="F30" s="559"/>
      <c r="G30" s="559"/>
      <c r="H30" s="559"/>
      <c r="I30" s="559"/>
      <c r="J30" s="559"/>
      <c r="K30" s="559"/>
      <c r="L30" s="560"/>
      <c r="M30" s="98"/>
      <c r="N30" s="236"/>
      <c r="O30" s="237"/>
    </row>
    <row r="31" spans="2:20" s="9" customFormat="1" ht="18.75" customHeight="1" x14ac:dyDescent="0.25">
      <c r="B31" s="33" t="s">
        <v>114</v>
      </c>
      <c r="C31" s="253" t="s">
        <v>204</v>
      </c>
      <c r="D31" s="93"/>
      <c r="E31" s="578" t="s">
        <v>26</v>
      </c>
      <c r="F31" s="578"/>
      <c r="G31" s="578"/>
      <c r="H31" s="578"/>
      <c r="I31" s="578"/>
      <c r="J31" s="578"/>
      <c r="K31" s="254">
        <v>198</v>
      </c>
      <c r="L31" s="44" t="s">
        <v>10</v>
      </c>
      <c r="M31" s="73"/>
      <c r="N31" s="228">
        <v>0</v>
      </c>
      <c r="O31" s="229">
        <v>0</v>
      </c>
      <c r="P31" s="10"/>
      <c r="Q31" s="10"/>
      <c r="R31" s="10"/>
      <c r="S31" s="10"/>
      <c r="T31" s="10"/>
    </row>
    <row r="32" spans="2:20" s="9" customFormat="1" ht="15" customHeight="1" x14ac:dyDescent="0.25">
      <c r="B32" s="32" t="s">
        <v>116</v>
      </c>
      <c r="C32" s="254" t="s">
        <v>115</v>
      </c>
      <c r="D32" s="93"/>
      <c r="E32" s="578" t="s">
        <v>26</v>
      </c>
      <c r="F32" s="578"/>
      <c r="G32" s="578"/>
      <c r="H32" s="578"/>
      <c r="I32" s="578"/>
      <c r="J32" s="578"/>
      <c r="K32" s="254">
        <v>10</v>
      </c>
      <c r="L32" s="44" t="s">
        <v>10</v>
      </c>
      <c r="M32" s="73"/>
      <c r="N32" s="230">
        <v>0</v>
      </c>
      <c r="O32" s="233">
        <v>0</v>
      </c>
      <c r="P32" s="10"/>
      <c r="Q32" s="10"/>
      <c r="R32" s="10"/>
      <c r="S32" s="10"/>
      <c r="T32" s="10"/>
    </row>
    <row r="33" spans="2:28" s="9" customFormat="1" ht="15" customHeight="1" x14ac:dyDescent="0.25">
      <c r="B33" s="32" t="s">
        <v>117</v>
      </c>
      <c r="C33" s="254" t="s">
        <v>118</v>
      </c>
      <c r="D33" s="93"/>
      <c r="E33" s="578" t="s">
        <v>26</v>
      </c>
      <c r="F33" s="578"/>
      <c r="G33" s="578"/>
      <c r="H33" s="578"/>
      <c r="I33" s="578"/>
      <c r="J33" s="578"/>
      <c r="K33" s="254">
        <v>6</v>
      </c>
      <c r="L33" s="44" t="s">
        <v>10</v>
      </c>
      <c r="M33" s="73"/>
      <c r="N33" s="230">
        <v>0</v>
      </c>
      <c r="O33" s="233">
        <v>0</v>
      </c>
      <c r="P33" s="10"/>
      <c r="Q33" s="10"/>
      <c r="R33" s="10"/>
      <c r="S33" s="10"/>
      <c r="T33" s="10"/>
    </row>
    <row r="34" spans="2:28" s="9" customFormat="1" ht="27" customHeight="1" x14ac:dyDescent="0.25">
      <c r="B34" s="32" t="s">
        <v>120</v>
      </c>
      <c r="C34" s="253" t="s">
        <v>119</v>
      </c>
      <c r="D34" s="92"/>
      <c r="E34" s="578" t="s">
        <v>221</v>
      </c>
      <c r="F34" s="578"/>
      <c r="G34" s="578"/>
      <c r="H34" s="578"/>
      <c r="I34" s="578"/>
      <c r="J34" s="578"/>
      <c r="K34" s="254">
        <v>152</v>
      </c>
      <c r="L34" s="44" t="s">
        <v>91</v>
      </c>
      <c r="M34" s="73"/>
      <c r="N34" s="232">
        <v>68</v>
      </c>
      <c r="O34" s="239">
        <v>0</v>
      </c>
      <c r="P34" s="10"/>
      <c r="Q34" s="183"/>
      <c r="R34" s="10"/>
      <c r="S34" s="10"/>
      <c r="T34" s="10"/>
    </row>
    <row r="35" spans="2:28" s="9" customFormat="1" ht="16.5" customHeight="1" x14ac:dyDescent="0.25">
      <c r="B35" s="32" t="s">
        <v>121</v>
      </c>
      <c r="C35" s="254" t="s">
        <v>122</v>
      </c>
      <c r="D35" s="96"/>
      <c r="E35" s="578" t="s">
        <v>26</v>
      </c>
      <c r="F35" s="578"/>
      <c r="G35" s="578"/>
      <c r="H35" s="578"/>
      <c r="I35" s="578"/>
      <c r="J35" s="578"/>
      <c r="K35" s="254">
        <v>6</v>
      </c>
      <c r="L35" s="44" t="s">
        <v>10</v>
      </c>
      <c r="M35" s="73"/>
      <c r="N35" s="232">
        <v>0</v>
      </c>
      <c r="O35" s="239">
        <v>0</v>
      </c>
      <c r="P35" s="10"/>
      <c r="Q35" s="94"/>
      <c r="R35" s="10"/>
      <c r="S35" s="10"/>
      <c r="T35" s="10"/>
    </row>
    <row r="36" spans="2:28" s="9" customFormat="1" ht="24.75" customHeight="1" x14ac:dyDescent="0.25">
      <c r="B36" s="32" t="s">
        <v>123</v>
      </c>
      <c r="C36" s="253" t="s">
        <v>124</v>
      </c>
      <c r="D36" s="92"/>
      <c r="E36" s="578" t="s">
        <v>223</v>
      </c>
      <c r="F36" s="578"/>
      <c r="G36" s="578"/>
      <c r="H36" s="578"/>
      <c r="I36" s="578"/>
      <c r="J36" s="578"/>
      <c r="K36" s="254">
        <v>118</v>
      </c>
      <c r="L36" s="44" t="s">
        <v>91</v>
      </c>
      <c r="M36" s="73"/>
      <c r="N36" s="232">
        <v>40</v>
      </c>
      <c r="O36" s="239">
        <v>0</v>
      </c>
      <c r="P36" s="10"/>
      <c r="Q36" s="183"/>
      <c r="R36" s="10"/>
      <c r="S36" s="10"/>
      <c r="T36" s="10"/>
    </row>
    <row r="37" spans="2:28" s="9" customFormat="1" ht="15" customHeight="1" x14ac:dyDescent="0.25">
      <c r="B37" s="32" t="s">
        <v>125</v>
      </c>
      <c r="C37" s="254" t="s">
        <v>126</v>
      </c>
      <c r="D37" s="93"/>
      <c r="E37" s="578" t="s">
        <v>26</v>
      </c>
      <c r="F37" s="578"/>
      <c r="G37" s="578"/>
      <c r="H37" s="578"/>
      <c r="I37" s="578"/>
      <c r="J37" s="578"/>
      <c r="K37" s="254">
        <v>6</v>
      </c>
      <c r="L37" s="44" t="s">
        <v>10</v>
      </c>
      <c r="M37" s="73"/>
      <c r="N37" s="232">
        <v>0</v>
      </c>
      <c r="O37" s="239">
        <v>0</v>
      </c>
      <c r="P37" s="10"/>
      <c r="Q37" s="94"/>
      <c r="R37" s="10"/>
      <c r="S37" s="10"/>
      <c r="T37" s="10"/>
    </row>
    <row r="38" spans="2:28" s="9" customFormat="1" ht="26.25" customHeight="1" x14ac:dyDescent="0.25">
      <c r="B38" s="32" t="s">
        <v>127</v>
      </c>
      <c r="C38" s="253" t="s">
        <v>128</v>
      </c>
      <c r="D38" s="92"/>
      <c r="E38" s="578" t="s">
        <v>229</v>
      </c>
      <c r="F38" s="578"/>
      <c r="G38" s="578"/>
      <c r="H38" s="578"/>
      <c r="I38" s="578"/>
      <c r="J38" s="578"/>
      <c r="K38" s="254">
        <v>155</v>
      </c>
      <c r="L38" s="44" t="s">
        <v>91</v>
      </c>
      <c r="M38" s="73"/>
      <c r="N38" s="232">
        <v>84</v>
      </c>
      <c r="O38" s="239">
        <v>0</v>
      </c>
      <c r="P38" s="10"/>
      <c r="Q38" s="183"/>
      <c r="R38" s="10"/>
      <c r="S38" s="10"/>
      <c r="T38" s="10"/>
    </row>
    <row r="39" spans="2:28" s="9" customFormat="1" ht="15.75" customHeight="1" x14ac:dyDescent="0.25">
      <c r="B39" s="32" t="s">
        <v>129</v>
      </c>
      <c r="C39" s="253" t="s">
        <v>130</v>
      </c>
      <c r="D39" s="93"/>
      <c r="E39" s="578" t="s">
        <v>26</v>
      </c>
      <c r="F39" s="578"/>
      <c r="G39" s="578"/>
      <c r="H39" s="578"/>
      <c r="I39" s="578"/>
      <c r="J39" s="578"/>
      <c r="K39" s="254">
        <v>6</v>
      </c>
      <c r="L39" s="44" t="s">
        <v>10</v>
      </c>
      <c r="M39" s="73"/>
      <c r="N39" s="232">
        <v>0</v>
      </c>
      <c r="O39" s="239">
        <v>0</v>
      </c>
      <c r="P39" s="10"/>
      <c r="Q39" s="94"/>
      <c r="R39" s="10"/>
      <c r="S39" s="10"/>
      <c r="T39" s="10"/>
    </row>
    <row r="40" spans="2:28" s="9" customFormat="1" ht="26.25" customHeight="1" x14ac:dyDescent="0.25">
      <c r="B40" s="32" t="s">
        <v>131</v>
      </c>
      <c r="C40" s="253" t="s">
        <v>132</v>
      </c>
      <c r="D40" s="92"/>
      <c r="E40" s="578" t="s">
        <v>234</v>
      </c>
      <c r="F40" s="578"/>
      <c r="G40" s="578"/>
      <c r="H40" s="578"/>
      <c r="I40" s="578"/>
      <c r="J40" s="578"/>
      <c r="K40" s="254">
        <v>239</v>
      </c>
      <c r="L40" s="44" t="s">
        <v>91</v>
      </c>
      <c r="M40" s="73"/>
      <c r="N40" s="232">
        <v>62</v>
      </c>
      <c r="O40" s="239">
        <v>0</v>
      </c>
      <c r="P40" s="10"/>
      <c r="Q40" s="183" t="s">
        <v>235</v>
      </c>
      <c r="R40" s="10"/>
      <c r="S40" s="10"/>
      <c r="T40" s="10"/>
    </row>
    <row r="41" spans="2:28" s="9" customFormat="1" ht="15" customHeight="1" x14ac:dyDescent="0.25">
      <c r="B41" s="32" t="s">
        <v>133</v>
      </c>
      <c r="C41" s="253" t="s">
        <v>134</v>
      </c>
      <c r="D41" s="93"/>
      <c r="E41" s="578" t="s">
        <v>26</v>
      </c>
      <c r="F41" s="578"/>
      <c r="G41" s="578"/>
      <c r="H41" s="578"/>
      <c r="I41" s="578"/>
      <c r="J41" s="578"/>
      <c r="K41" s="254">
        <v>6</v>
      </c>
      <c r="L41" s="44" t="s">
        <v>10</v>
      </c>
      <c r="M41" s="73"/>
      <c r="N41" s="230">
        <v>0</v>
      </c>
      <c r="O41" s="233">
        <v>0</v>
      </c>
      <c r="P41" s="10"/>
      <c r="Q41" s="10"/>
      <c r="R41" s="10"/>
      <c r="S41" s="10"/>
      <c r="T41" s="10"/>
    </row>
    <row r="42" spans="2:28" s="9" customFormat="1" ht="26.25" customHeight="1" x14ac:dyDescent="0.25">
      <c r="B42" s="32" t="s">
        <v>135</v>
      </c>
      <c r="C42" s="253" t="s">
        <v>136</v>
      </c>
      <c r="D42" s="93"/>
      <c r="E42" s="578" t="s">
        <v>26</v>
      </c>
      <c r="F42" s="578"/>
      <c r="G42" s="578"/>
      <c r="H42" s="578"/>
      <c r="I42" s="578"/>
      <c r="J42" s="578"/>
      <c r="K42" s="254">
        <v>173</v>
      </c>
      <c r="L42" s="44" t="s">
        <v>10</v>
      </c>
      <c r="M42" s="73"/>
      <c r="N42" s="230">
        <v>0</v>
      </c>
      <c r="O42" s="233">
        <v>0</v>
      </c>
      <c r="P42" s="10"/>
      <c r="Q42" s="10"/>
      <c r="R42" s="10"/>
      <c r="S42" s="10"/>
      <c r="T42" s="10"/>
    </row>
    <row r="43" spans="2:28" s="9" customFormat="1" ht="17.25" customHeight="1" x14ac:dyDescent="0.25">
      <c r="B43" s="32" t="s">
        <v>137</v>
      </c>
      <c r="C43" s="253" t="s">
        <v>138</v>
      </c>
      <c r="D43" s="93"/>
      <c r="E43" s="578" t="s">
        <v>26</v>
      </c>
      <c r="F43" s="578"/>
      <c r="G43" s="578"/>
      <c r="H43" s="578"/>
      <c r="I43" s="578"/>
      <c r="J43" s="578"/>
      <c r="K43" s="254">
        <v>6</v>
      </c>
      <c r="L43" s="44" t="s">
        <v>10</v>
      </c>
      <c r="M43" s="73"/>
      <c r="N43" s="230">
        <v>0</v>
      </c>
      <c r="O43" s="233">
        <v>0</v>
      </c>
      <c r="P43" s="10"/>
      <c r="Q43" s="10"/>
      <c r="R43" s="10"/>
      <c r="S43" s="10"/>
      <c r="T43" s="10"/>
    </row>
    <row r="44" spans="2:28" s="9" customFormat="1" ht="21.75" customHeight="1" thickBot="1" x14ac:dyDescent="0.3">
      <c r="B44" s="32" t="s">
        <v>139</v>
      </c>
      <c r="C44" s="253" t="s">
        <v>140</v>
      </c>
      <c r="D44" s="93"/>
      <c r="E44" s="578" t="s">
        <v>26</v>
      </c>
      <c r="F44" s="578"/>
      <c r="G44" s="578"/>
      <c r="H44" s="578"/>
      <c r="I44" s="578"/>
      <c r="J44" s="578"/>
      <c r="K44" s="254">
        <v>69</v>
      </c>
      <c r="L44" s="44" t="s">
        <v>10</v>
      </c>
      <c r="M44" s="73"/>
      <c r="N44" s="234">
        <v>0</v>
      </c>
      <c r="O44" s="235">
        <v>0</v>
      </c>
      <c r="P44" s="10"/>
      <c r="Q44" s="10"/>
      <c r="R44" s="10"/>
      <c r="S44" s="10"/>
      <c r="T44" s="10"/>
      <c r="Z44" s="9" t="s">
        <v>143</v>
      </c>
      <c r="AA44" s="9" t="s">
        <v>145</v>
      </c>
      <c r="AB44" s="9" t="s">
        <v>144</v>
      </c>
    </row>
    <row r="45" spans="2:28" s="9" customFormat="1" ht="15.75" customHeight="1" thickBot="1" x14ac:dyDescent="0.3">
      <c r="B45" s="238"/>
      <c r="C45" s="225"/>
      <c r="D45" s="226"/>
      <c r="E45" s="257"/>
      <c r="F45" s="257"/>
      <c r="G45" s="257"/>
      <c r="H45" s="257"/>
      <c r="I45" s="257"/>
      <c r="J45" s="257"/>
      <c r="K45" s="257"/>
      <c r="L45" s="227"/>
      <c r="M45" s="73"/>
      <c r="N45" s="240">
        <f>SUM(N31:N44)</f>
        <v>254</v>
      </c>
      <c r="O45" s="241">
        <f>SUM(O31:O44)</f>
        <v>0</v>
      </c>
      <c r="P45" s="10"/>
      <c r="Q45" s="10"/>
      <c r="R45" s="10"/>
      <c r="S45" s="10"/>
      <c r="T45" s="10"/>
    </row>
    <row r="46" spans="2:28" s="37" customFormat="1" ht="10.5" customHeight="1" x14ac:dyDescent="0.25">
      <c r="B46" s="558" t="s">
        <v>161</v>
      </c>
      <c r="C46" s="559"/>
      <c r="D46" s="559"/>
      <c r="E46" s="559"/>
      <c r="F46" s="559"/>
      <c r="G46" s="559"/>
      <c r="H46" s="559"/>
      <c r="I46" s="559"/>
      <c r="J46" s="559"/>
      <c r="K46" s="559"/>
      <c r="L46" s="560"/>
      <c r="M46" s="98"/>
      <c r="N46" s="216"/>
      <c r="O46" s="217"/>
    </row>
    <row r="47" spans="2:28" s="9" customFormat="1" ht="20.25" customHeight="1" x14ac:dyDescent="0.25">
      <c r="B47" s="32" t="s">
        <v>142</v>
      </c>
      <c r="C47" s="253" t="s">
        <v>141</v>
      </c>
      <c r="D47" s="29"/>
      <c r="E47" s="579" t="s">
        <v>2</v>
      </c>
      <c r="F47" s="579"/>
      <c r="G47" s="579"/>
      <c r="H47" s="579"/>
      <c r="I47" s="579"/>
      <c r="J47" s="580"/>
      <c r="K47" s="254">
        <v>491</v>
      </c>
      <c r="L47" s="44" t="s">
        <v>4</v>
      </c>
      <c r="M47" s="73"/>
      <c r="N47" s="218"/>
      <c r="O47" s="219"/>
      <c r="P47" s="10"/>
      <c r="Q47" s="10"/>
      <c r="R47" s="10"/>
      <c r="S47" s="10"/>
      <c r="T47" s="10"/>
      <c r="W47" s="10"/>
      <c r="Y47" s="10"/>
      <c r="Z47" s="9">
        <f>W47+Y47</f>
        <v>0</v>
      </c>
      <c r="AA47" s="9">
        <f>INT(Z47/80)</f>
        <v>0</v>
      </c>
      <c r="AB47" s="9">
        <f>(Z47-(INT(Z47/80)*80))</f>
        <v>0</v>
      </c>
    </row>
    <row r="48" spans="2:28" s="84" customFormat="1" ht="11.25" customHeight="1" x14ac:dyDescent="0.25">
      <c r="B48" s="558" t="s">
        <v>181</v>
      </c>
      <c r="C48" s="559"/>
      <c r="D48" s="559"/>
      <c r="E48" s="559"/>
      <c r="F48" s="559"/>
      <c r="G48" s="559"/>
      <c r="H48" s="559"/>
      <c r="I48" s="559"/>
      <c r="J48" s="559"/>
      <c r="K48" s="559"/>
      <c r="L48" s="560"/>
      <c r="M48" s="98"/>
      <c r="N48" s="216"/>
      <c r="O48" s="217"/>
      <c r="P48" s="37"/>
      <c r="Q48" s="37"/>
      <c r="R48" s="37"/>
      <c r="S48" s="37"/>
      <c r="T48" s="37"/>
      <c r="W48" s="37"/>
      <c r="Y48" s="37"/>
    </row>
    <row r="49" spans="2:28" s="9" customFormat="1" ht="23.25" customHeight="1" x14ac:dyDescent="0.25">
      <c r="B49" s="32" t="s">
        <v>190</v>
      </c>
      <c r="C49" s="253" t="s">
        <v>193</v>
      </c>
      <c r="D49" s="86"/>
      <c r="E49" s="578" t="s">
        <v>26</v>
      </c>
      <c r="F49" s="578"/>
      <c r="G49" s="578"/>
      <c r="H49" s="578"/>
      <c r="I49" s="578"/>
      <c r="J49" s="578"/>
      <c r="K49" s="254">
        <v>348</v>
      </c>
      <c r="L49" s="44" t="s">
        <v>10</v>
      </c>
      <c r="M49" s="73"/>
      <c r="N49" s="230">
        <v>0</v>
      </c>
      <c r="O49" s="233">
        <v>0</v>
      </c>
      <c r="P49" s="10"/>
      <c r="Q49" s="10"/>
      <c r="R49" s="10"/>
      <c r="S49" s="10"/>
      <c r="T49" s="10"/>
      <c r="W49" s="10"/>
      <c r="Y49" s="10"/>
      <c r="Z49" s="9">
        <f>W49+Y49</f>
        <v>0</v>
      </c>
      <c r="AA49" s="9">
        <f>INT(Z49/80)</f>
        <v>0</v>
      </c>
      <c r="AB49" s="9">
        <f>(Z49-(INT(Z49/80)*80))</f>
        <v>0</v>
      </c>
    </row>
    <row r="50" spans="2:28" s="9" customFormat="1" ht="21" customHeight="1" x14ac:dyDescent="0.25">
      <c r="B50" s="32" t="s">
        <v>191</v>
      </c>
      <c r="C50" s="253" t="s">
        <v>192</v>
      </c>
      <c r="D50" s="86"/>
      <c r="E50" s="578" t="s">
        <v>26</v>
      </c>
      <c r="F50" s="578"/>
      <c r="G50" s="578"/>
      <c r="H50" s="578"/>
      <c r="I50" s="578"/>
      <c r="J50" s="578"/>
      <c r="K50" s="254">
        <v>6</v>
      </c>
      <c r="L50" s="44" t="s">
        <v>10</v>
      </c>
      <c r="M50" s="73"/>
      <c r="N50" s="230">
        <v>0</v>
      </c>
      <c r="O50" s="233">
        <v>0</v>
      </c>
      <c r="P50" s="10"/>
      <c r="Q50" s="10"/>
      <c r="R50" s="10"/>
      <c r="S50" s="10"/>
      <c r="T50" s="10"/>
      <c r="W50" s="10"/>
      <c r="Y50" s="10"/>
      <c r="Z50" s="9">
        <f>W50+Y50</f>
        <v>0</v>
      </c>
      <c r="AA50" s="9">
        <f>INT(Z50/80)</f>
        <v>0</v>
      </c>
      <c r="AB50" s="9">
        <f>(Z50-(INT(Z50/80)*80))</f>
        <v>0</v>
      </c>
    </row>
    <row r="51" spans="2:28" s="9" customFormat="1" ht="21" customHeight="1" x14ac:dyDescent="0.25">
      <c r="B51" s="32" t="s">
        <v>147</v>
      </c>
      <c r="C51" s="253" t="s">
        <v>146</v>
      </c>
      <c r="D51" s="86"/>
      <c r="E51" s="578" t="s">
        <v>26</v>
      </c>
      <c r="F51" s="578"/>
      <c r="G51" s="578"/>
      <c r="H51" s="578"/>
      <c r="I51" s="578"/>
      <c r="J51" s="578"/>
      <c r="K51" s="254">
        <v>175</v>
      </c>
      <c r="L51" s="44" t="s">
        <v>10</v>
      </c>
      <c r="M51" s="73"/>
      <c r="N51" s="230">
        <v>0</v>
      </c>
      <c r="O51" s="233">
        <v>0</v>
      </c>
      <c r="P51" s="10"/>
      <c r="Q51" s="10"/>
      <c r="R51" s="10"/>
      <c r="S51" s="10"/>
      <c r="T51" s="10"/>
      <c r="W51" s="10"/>
      <c r="Y51" s="10"/>
      <c r="Z51" s="9">
        <f t="shared" ref="Z51:Z57" si="0">W51+Y51</f>
        <v>0</v>
      </c>
      <c r="AA51" s="9">
        <f t="shared" ref="AA51:AA57" si="1">INT(Z51/80)</f>
        <v>0</v>
      </c>
      <c r="AB51" s="9">
        <f t="shared" ref="AB51:AB57" si="2">(Z51-(INT(Z51/80)*80))</f>
        <v>0</v>
      </c>
    </row>
    <row r="52" spans="2:28" s="9" customFormat="1" ht="21" customHeight="1" x14ac:dyDescent="0.25">
      <c r="B52" s="32" t="s">
        <v>149</v>
      </c>
      <c r="C52" s="253" t="s">
        <v>148</v>
      </c>
      <c r="D52" s="86"/>
      <c r="E52" s="578" t="s">
        <v>26</v>
      </c>
      <c r="F52" s="578"/>
      <c r="G52" s="578"/>
      <c r="H52" s="578"/>
      <c r="I52" s="578"/>
      <c r="J52" s="578"/>
      <c r="K52" s="254">
        <v>87</v>
      </c>
      <c r="L52" s="44" t="s">
        <v>10</v>
      </c>
      <c r="M52" s="73"/>
      <c r="N52" s="230">
        <v>0</v>
      </c>
      <c r="O52" s="233">
        <v>0</v>
      </c>
      <c r="P52" s="10"/>
      <c r="Q52" s="10"/>
      <c r="R52" s="10"/>
      <c r="S52" s="10"/>
      <c r="T52" s="10"/>
      <c r="W52" s="10"/>
      <c r="Y52" s="10"/>
      <c r="Z52" s="9">
        <f t="shared" si="0"/>
        <v>0</v>
      </c>
      <c r="AA52" s="9">
        <f t="shared" si="1"/>
        <v>0</v>
      </c>
      <c r="AB52" s="9">
        <f t="shared" si="2"/>
        <v>0</v>
      </c>
    </row>
    <row r="53" spans="2:28" s="9" customFormat="1" ht="23.25" customHeight="1" x14ac:dyDescent="0.25">
      <c r="B53" s="32" t="s">
        <v>151</v>
      </c>
      <c r="C53" s="253" t="s">
        <v>150</v>
      </c>
      <c r="D53" s="86"/>
      <c r="E53" s="578" t="s">
        <v>26</v>
      </c>
      <c r="F53" s="578"/>
      <c r="G53" s="578"/>
      <c r="H53" s="578"/>
      <c r="I53" s="578"/>
      <c r="J53" s="578"/>
      <c r="K53" s="254">
        <v>466</v>
      </c>
      <c r="L53" s="44" t="s">
        <v>10</v>
      </c>
      <c r="M53" s="73"/>
      <c r="N53" s="230">
        <v>0</v>
      </c>
      <c r="O53" s="233">
        <v>0</v>
      </c>
      <c r="P53" s="10"/>
      <c r="Q53" s="10"/>
      <c r="R53" s="10"/>
      <c r="S53" s="10"/>
      <c r="T53" s="10"/>
      <c r="W53" s="10"/>
      <c r="Y53" s="10"/>
      <c r="Z53" s="9">
        <f t="shared" si="0"/>
        <v>0</v>
      </c>
      <c r="AA53" s="9">
        <f t="shared" si="1"/>
        <v>0</v>
      </c>
      <c r="AB53" s="9">
        <f t="shared" si="2"/>
        <v>0</v>
      </c>
    </row>
    <row r="54" spans="2:28" s="9" customFormat="1" ht="23.25" customHeight="1" x14ac:dyDescent="0.25">
      <c r="B54" s="32" t="s">
        <v>153</v>
      </c>
      <c r="C54" s="253" t="s">
        <v>152</v>
      </c>
      <c r="D54" s="97"/>
      <c r="E54" s="578" t="s">
        <v>26</v>
      </c>
      <c r="F54" s="578"/>
      <c r="G54" s="578"/>
      <c r="H54" s="578"/>
      <c r="I54" s="578"/>
      <c r="J54" s="578"/>
      <c r="K54" s="254">
        <v>12</v>
      </c>
      <c r="L54" s="44" t="s">
        <v>10</v>
      </c>
      <c r="M54" s="73"/>
      <c r="N54" s="230">
        <v>0</v>
      </c>
      <c r="O54" s="233">
        <v>0</v>
      </c>
      <c r="P54" s="10"/>
      <c r="Q54" s="10"/>
      <c r="R54" s="10"/>
      <c r="S54" s="10"/>
      <c r="T54" s="10"/>
      <c r="W54" s="10"/>
      <c r="Y54" s="10"/>
      <c r="Z54" s="9">
        <f t="shared" si="0"/>
        <v>0</v>
      </c>
      <c r="AA54" s="9">
        <f t="shared" si="1"/>
        <v>0</v>
      </c>
      <c r="AB54" s="9">
        <f t="shared" si="2"/>
        <v>0</v>
      </c>
    </row>
    <row r="55" spans="2:28" s="9" customFormat="1" ht="21" customHeight="1" x14ac:dyDescent="0.25">
      <c r="B55" s="32" t="s">
        <v>155</v>
      </c>
      <c r="C55" s="253" t="s">
        <v>154</v>
      </c>
      <c r="D55" s="97"/>
      <c r="E55" s="578" t="s">
        <v>26</v>
      </c>
      <c r="F55" s="578"/>
      <c r="G55" s="578"/>
      <c r="H55" s="578"/>
      <c r="I55" s="578"/>
      <c r="J55" s="578"/>
      <c r="K55" s="254">
        <v>149</v>
      </c>
      <c r="L55" s="44" t="s">
        <v>10</v>
      </c>
      <c r="M55" s="73"/>
      <c r="N55" s="230">
        <v>0</v>
      </c>
      <c r="O55" s="233">
        <v>0</v>
      </c>
      <c r="P55" s="10"/>
      <c r="Q55" s="10"/>
      <c r="R55" s="10"/>
      <c r="S55" s="10"/>
      <c r="T55" s="10"/>
      <c r="W55" s="10"/>
      <c r="Y55" s="10"/>
      <c r="Z55" s="9">
        <f t="shared" si="0"/>
        <v>0</v>
      </c>
      <c r="AA55" s="9">
        <f t="shared" si="1"/>
        <v>0</v>
      </c>
      <c r="AB55" s="9">
        <f t="shared" si="2"/>
        <v>0</v>
      </c>
    </row>
    <row r="56" spans="2:28" s="9" customFormat="1" ht="21" customHeight="1" x14ac:dyDescent="0.25">
      <c r="B56" s="32" t="s">
        <v>157</v>
      </c>
      <c r="C56" s="253" t="s">
        <v>156</v>
      </c>
      <c r="D56" s="97"/>
      <c r="E56" s="578" t="s">
        <v>26</v>
      </c>
      <c r="F56" s="578"/>
      <c r="G56" s="578"/>
      <c r="H56" s="578"/>
      <c r="I56" s="578"/>
      <c r="J56" s="578"/>
      <c r="K56" s="254">
        <v>6</v>
      </c>
      <c r="L56" s="44" t="s">
        <v>10</v>
      </c>
      <c r="M56" s="73"/>
      <c r="N56" s="230">
        <v>0</v>
      </c>
      <c r="O56" s="233">
        <v>0</v>
      </c>
      <c r="P56" s="10"/>
      <c r="Q56" s="10"/>
      <c r="R56" s="10"/>
      <c r="S56" s="10"/>
      <c r="T56" s="10"/>
      <c r="W56" s="10"/>
      <c r="Y56" s="10"/>
      <c r="Z56" s="9">
        <f t="shared" si="0"/>
        <v>0</v>
      </c>
      <c r="AA56" s="9">
        <f t="shared" si="1"/>
        <v>0</v>
      </c>
      <c r="AB56" s="9">
        <f t="shared" si="2"/>
        <v>0</v>
      </c>
    </row>
    <row r="57" spans="2:28" s="9" customFormat="1" ht="21" customHeight="1" thickBot="1" x14ac:dyDescent="0.3">
      <c r="B57" s="140" t="s">
        <v>159</v>
      </c>
      <c r="C57" s="141" t="s">
        <v>158</v>
      </c>
      <c r="D57" s="142"/>
      <c r="E57" s="604" t="s">
        <v>26</v>
      </c>
      <c r="F57" s="604"/>
      <c r="G57" s="604"/>
      <c r="H57" s="604"/>
      <c r="I57" s="604"/>
      <c r="J57" s="604"/>
      <c r="K57" s="256">
        <v>94</v>
      </c>
      <c r="L57" s="144" t="s">
        <v>10</v>
      </c>
      <c r="M57" s="73"/>
      <c r="N57" s="234">
        <v>0</v>
      </c>
      <c r="O57" s="235">
        <v>0</v>
      </c>
      <c r="P57" s="10"/>
      <c r="Q57" s="10"/>
      <c r="R57" s="10"/>
      <c r="S57" s="10"/>
      <c r="T57" s="10"/>
      <c r="W57" s="10"/>
      <c r="Y57" s="10"/>
      <c r="Z57" s="9">
        <f t="shared" si="0"/>
        <v>0</v>
      </c>
      <c r="AA57" s="9">
        <f t="shared" si="1"/>
        <v>0</v>
      </c>
      <c r="AB57" s="9">
        <f t="shared" si="2"/>
        <v>0</v>
      </c>
    </row>
    <row r="58" spans="2:28" s="6" customFormat="1" ht="12.75" customHeight="1" thickBot="1" x14ac:dyDescent="0.3">
      <c r="B58" s="145"/>
      <c r="C58" s="26"/>
      <c r="D58" s="146"/>
      <c r="E58" s="146"/>
      <c r="F58" s="26"/>
      <c r="G58" s="26"/>
      <c r="H58" s="26"/>
      <c r="I58" s="26"/>
      <c r="J58" s="156" t="s">
        <v>31</v>
      </c>
      <c r="K58" s="147">
        <f>SUM(K11:K57)</f>
        <v>3857</v>
      </c>
      <c r="L58" s="157"/>
      <c r="M58" s="74"/>
      <c r="N58" s="242">
        <v>0</v>
      </c>
      <c r="O58" s="243">
        <v>0</v>
      </c>
    </row>
    <row r="59" spans="2:28" s="6" customFormat="1" ht="12.75" customHeight="1" thickBot="1" x14ac:dyDescent="0.3">
      <c r="B59" s="153"/>
      <c r="C59" s="3"/>
      <c r="D59" s="2"/>
      <c r="E59" s="2"/>
      <c r="F59" s="3"/>
      <c r="G59" s="3"/>
      <c r="H59" s="3"/>
      <c r="I59" s="3"/>
      <c r="J59" s="154"/>
      <c r="K59" s="155"/>
      <c r="L59" s="74"/>
      <c r="M59" s="74"/>
      <c r="N59" s="218"/>
      <c r="O59" s="219"/>
    </row>
    <row r="60" spans="2:28" s="6" customFormat="1" ht="23.25" thickBot="1" x14ac:dyDescent="0.3">
      <c r="B60" s="136" t="s">
        <v>3</v>
      </c>
      <c r="C60" s="570" t="s">
        <v>185</v>
      </c>
      <c r="D60" s="571"/>
      <c r="E60" s="571"/>
      <c r="F60" s="571"/>
      <c r="G60" s="571"/>
      <c r="H60" s="571"/>
      <c r="I60" s="137"/>
      <c r="J60" s="137"/>
      <c r="K60" s="138" t="s">
        <v>14</v>
      </c>
      <c r="L60" s="139" t="s">
        <v>16</v>
      </c>
      <c r="M60" s="71"/>
      <c r="N60" s="250" t="s">
        <v>226</v>
      </c>
      <c r="O60" s="251" t="s">
        <v>225</v>
      </c>
    </row>
    <row r="61" spans="2:28" s="11" customFormat="1" ht="11.25" x14ac:dyDescent="0.2">
      <c r="B61" s="132" t="s">
        <v>15</v>
      </c>
      <c r="C61" s="572"/>
      <c r="D61" s="573"/>
      <c r="E61" s="573"/>
      <c r="F61" s="573"/>
      <c r="G61" s="573"/>
      <c r="H61" s="574"/>
      <c r="I61" s="133"/>
      <c r="J61" s="133"/>
      <c r="K61" s="134" t="s">
        <v>32</v>
      </c>
      <c r="L61" s="135"/>
      <c r="M61" s="72"/>
      <c r="N61" s="214">
        <v>0</v>
      </c>
      <c r="O61" s="215">
        <v>0</v>
      </c>
      <c r="Y61" s="9"/>
      <c r="Z61" s="9" t="s">
        <v>143</v>
      </c>
      <c r="AA61" s="9" t="s">
        <v>145</v>
      </c>
      <c r="AB61" s="9" t="s">
        <v>144</v>
      </c>
    </row>
    <row r="62" spans="2:28" s="37" customFormat="1" ht="10.5" customHeight="1" x14ac:dyDescent="0.25">
      <c r="B62" s="558" t="s">
        <v>184</v>
      </c>
      <c r="C62" s="559"/>
      <c r="D62" s="559"/>
      <c r="E62" s="559"/>
      <c r="F62" s="559"/>
      <c r="G62" s="559"/>
      <c r="H62" s="559"/>
      <c r="I62" s="559"/>
      <c r="J62" s="559"/>
      <c r="K62" s="559"/>
      <c r="L62" s="560"/>
      <c r="M62" s="98"/>
      <c r="N62" s="214">
        <v>0</v>
      </c>
      <c r="O62" s="215">
        <v>0</v>
      </c>
    </row>
    <row r="63" spans="2:28" s="37" customFormat="1" ht="12.75" customHeight="1" x14ac:dyDescent="0.25">
      <c r="B63" s="33" t="s">
        <v>196</v>
      </c>
      <c r="C63" s="254" t="s">
        <v>197</v>
      </c>
      <c r="D63" s="130"/>
      <c r="E63" s="567" t="s">
        <v>26</v>
      </c>
      <c r="F63" s="568"/>
      <c r="G63" s="568"/>
      <c r="H63" s="568"/>
      <c r="I63" s="568"/>
      <c r="J63" s="569"/>
      <c r="K63" s="254">
        <v>143</v>
      </c>
      <c r="L63" s="44" t="s">
        <v>10</v>
      </c>
      <c r="M63" s="98"/>
      <c r="N63" s="214">
        <v>0</v>
      </c>
      <c r="O63" s="215">
        <v>0</v>
      </c>
    </row>
    <row r="64" spans="2:28" s="9" customFormat="1" ht="15" customHeight="1" x14ac:dyDescent="0.25">
      <c r="B64" s="33" t="s">
        <v>162</v>
      </c>
      <c r="C64" s="254" t="s">
        <v>163</v>
      </c>
      <c r="D64" s="130"/>
      <c r="E64" s="567" t="s">
        <v>26</v>
      </c>
      <c r="F64" s="568"/>
      <c r="G64" s="568"/>
      <c r="H64" s="568"/>
      <c r="I64" s="568"/>
      <c r="J64" s="569"/>
      <c r="K64" s="254">
        <v>6</v>
      </c>
      <c r="L64" s="44" t="s">
        <v>10</v>
      </c>
      <c r="M64" s="73"/>
      <c r="N64" s="214">
        <v>0</v>
      </c>
      <c r="O64" s="215">
        <v>0</v>
      </c>
      <c r="P64" s="10"/>
      <c r="Q64" s="10"/>
      <c r="R64" s="10"/>
      <c r="S64" s="10"/>
      <c r="T64" s="10"/>
      <c r="W64" s="10"/>
      <c r="Y64" s="10"/>
      <c r="Z64" s="9">
        <f>W64+Y64</f>
        <v>0</v>
      </c>
      <c r="AA64" s="9">
        <f>INT(Z64/80)</f>
        <v>0</v>
      </c>
      <c r="AB64" s="9">
        <f>(Z64-(INT(Z64/80)*80))</f>
        <v>0</v>
      </c>
    </row>
    <row r="65" spans="2:28" s="9" customFormat="1" ht="14.25" customHeight="1" x14ac:dyDescent="0.25">
      <c r="B65" s="33" t="s">
        <v>164</v>
      </c>
      <c r="C65" s="254" t="s">
        <v>165</v>
      </c>
      <c r="D65" s="28"/>
      <c r="E65" s="567" t="s">
        <v>26</v>
      </c>
      <c r="F65" s="568"/>
      <c r="G65" s="568"/>
      <c r="H65" s="568"/>
      <c r="I65" s="568"/>
      <c r="J65" s="569"/>
      <c r="K65" s="254">
        <v>150</v>
      </c>
      <c r="L65" s="44" t="s">
        <v>10</v>
      </c>
      <c r="M65" s="73"/>
      <c r="N65" s="214">
        <v>0</v>
      </c>
      <c r="O65" s="215">
        <v>0</v>
      </c>
      <c r="P65" s="10"/>
      <c r="Q65" s="10"/>
      <c r="R65" s="10"/>
      <c r="S65" s="10"/>
      <c r="T65" s="10"/>
      <c r="U65" s="100"/>
      <c r="V65" s="100"/>
      <c r="W65" s="100"/>
      <c r="X65" s="100"/>
      <c r="Y65" s="100"/>
    </row>
    <row r="66" spans="2:28" s="37" customFormat="1" ht="10.5" customHeight="1" x14ac:dyDescent="0.25">
      <c r="B66" s="558" t="s">
        <v>180</v>
      </c>
      <c r="C66" s="559"/>
      <c r="D66" s="559"/>
      <c r="E66" s="559"/>
      <c r="F66" s="559"/>
      <c r="G66" s="559"/>
      <c r="H66" s="559"/>
      <c r="I66" s="559"/>
      <c r="J66" s="559"/>
      <c r="K66" s="559"/>
      <c r="L66" s="560"/>
      <c r="M66" s="98"/>
      <c r="N66" s="214">
        <v>0</v>
      </c>
      <c r="O66" s="215">
        <v>0</v>
      </c>
    </row>
    <row r="67" spans="2:28" s="9" customFormat="1" ht="15.75" customHeight="1" x14ac:dyDescent="0.25">
      <c r="B67" s="33" t="s">
        <v>167</v>
      </c>
      <c r="C67" s="254" t="s">
        <v>166</v>
      </c>
      <c r="D67" s="28"/>
      <c r="E67" s="567" t="s">
        <v>26</v>
      </c>
      <c r="F67" s="568"/>
      <c r="G67" s="568"/>
      <c r="H67" s="568"/>
      <c r="I67" s="568"/>
      <c r="J67" s="569"/>
      <c r="K67" s="254">
        <v>30</v>
      </c>
      <c r="L67" s="44" t="s">
        <v>10</v>
      </c>
      <c r="M67" s="73"/>
      <c r="N67" s="214">
        <v>0</v>
      </c>
      <c r="O67" s="215">
        <v>0</v>
      </c>
      <c r="Q67" s="10"/>
      <c r="R67" s="10"/>
      <c r="S67" s="10"/>
      <c r="T67" s="608"/>
      <c r="U67" s="608"/>
      <c r="V67" s="608"/>
      <c r="W67" s="608"/>
      <c r="X67" s="608"/>
      <c r="Y67" s="608"/>
    </row>
    <row r="68" spans="2:28" s="9" customFormat="1" ht="15.75" customHeight="1" x14ac:dyDescent="0.25">
      <c r="B68" s="33" t="s">
        <v>169</v>
      </c>
      <c r="C68" s="254" t="s">
        <v>168</v>
      </c>
      <c r="D68" s="28"/>
      <c r="E68" s="567" t="s">
        <v>26</v>
      </c>
      <c r="F68" s="568"/>
      <c r="G68" s="568"/>
      <c r="H68" s="568"/>
      <c r="I68" s="568"/>
      <c r="J68" s="569"/>
      <c r="K68" s="28">
        <v>6</v>
      </c>
      <c r="L68" s="44" t="s">
        <v>10</v>
      </c>
      <c r="M68" s="73"/>
      <c r="N68" s="214">
        <v>0</v>
      </c>
      <c r="O68" s="215">
        <v>0</v>
      </c>
      <c r="Q68" s="10"/>
      <c r="R68" s="85"/>
      <c r="S68" s="10"/>
      <c r="T68" s="608"/>
      <c r="U68" s="608"/>
      <c r="V68" s="608"/>
      <c r="W68" s="608"/>
      <c r="X68" s="608"/>
      <c r="Y68" s="608"/>
    </row>
    <row r="69" spans="2:28" s="9" customFormat="1" ht="12" customHeight="1" x14ac:dyDescent="0.25">
      <c r="B69" s="33" t="s">
        <v>171</v>
      </c>
      <c r="C69" s="255" t="s">
        <v>170</v>
      </c>
      <c r="D69" s="28"/>
      <c r="E69" s="567" t="s">
        <v>26</v>
      </c>
      <c r="F69" s="568"/>
      <c r="G69" s="568"/>
      <c r="H69" s="568"/>
      <c r="I69" s="568"/>
      <c r="J69" s="569"/>
      <c r="K69" s="28">
        <v>123</v>
      </c>
      <c r="L69" s="44" t="s">
        <v>10</v>
      </c>
      <c r="M69" s="73"/>
      <c r="N69" s="214">
        <v>0</v>
      </c>
      <c r="O69" s="215">
        <v>0</v>
      </c>
      <c r="P69" s="10"/>
      <c r="Q69" s="10"/>
      <c r="R69" s="10"/>
      <c r="S69" s="10"/>
      <c r="T69" s="10"/>
      <c r="U69" s="100"/>
      <c r="V69" s="100"/>
      <c r="W69" s="100"/>
      <c r="X69" s="100"/>
      <c r="Y69" s="100"/>
    </row>
    <row r="70" spans="2:28" s="9" customFormat="1" ht="12.75" customHeight="1" x14ac:dyDescent="0.25">
      <c r="B70" s="33" t="s">
        <v>173</v>
      </c>
      <c r="C70" s="254" t="s">
        <v>172</v>
      </c>
      <c r="D70" s="28"/>
      <c r="E70" s="567" t="s">
        <v>26</v>
      </c>
      <c r="F70" s="568"/>
      <c r="G70" s="568"/>
      <c r="H70" s="568"/>
      <c r="I70" s="568"/>
      <c r="J70" s="569"/>
      <c r="K70" s="28">
        <v>6</v>
      </c>
      <c r="L70" s="44" t="s">
        <v>10</v>
      </c>
      <c r="M70" s="73"/>
      <c r="N70" s="214">
        <v>0</v>
      </c>
      <c r="O70" s="215">
        <v>0</v>
      </c>
      <c r="P70" s="10"/>
      <c r="Q70" s="10"/>
      <c r="R70" s="10"/>
      <c r="S70" s="10"/>
      <c r="T70" s="10"/>
      <c r="U70" s="100"/>
      <c r="V70" s="100"/>
      <c r="W70" s="100"/>
      <c r="X70" s="100"/>
      <c r="Y70" s="100"/>
    </row>
    <row r="71" spans="2:28" s="9" customFormat="1" ht="18.75" customHeight="1" x14ac:dyDescent="0.25">
      <c r="B71" s="33" t="s">
        <v>174</v>
      </c>
      <c r="C71" s="254" t="s">
        <v>175</v>
      </c>
      <c r="D71" s="28"/>
      <c r="E71" s="567" t="s">
        <v>26</v>
      </c>
      <c r="F71" s="568"/>
      <c r="G71" s="568"/>
      <c r="H71" s="568"/>
      <c r="I71" s="568"/>
      <c r="J71" s="569"/>
      <c r="K71" s="28">
        <v>50</v>
      </c>
      <c r="L71" s="44" t="s">
        <v>10</v>
      </c>
      <c r="M71" s="73"/>
      <c r="N71" s="214">
        <v>0</v>
      </c>
      <c r="O71" s="215">
        <v>0</v>
      </c>
      <c r="P71" s="10"/>
      <c r="Q71" s="10"/>
      <c r="R71" s="10"/>
      <c r="S71" s="10"/>
      <c r="T71" s="10"/>
      <c r="U71" s="100"/>
      <c r="V71" s="100"/>
      <c r="W71" s="100"/>
      <c r="X71" s="100"/>
      <c r="Y71" s="100"/>
    </row>
    <row r="72" spans="2:28" s="9" customFormat="1" ht="15.6" customHeight="1" thickBot="1" x14ac:dyDescent="0.3">
      <c r="B72" s="103"/>
      <c r="C72" s="14" t="s">
        <v>176</v>
      </c>
      <c r="D72" s="31"/>
      <c r="E72" s="14" t="s">
        <v>2</v>
      </c>
      <c r="F72" s="14"/>
      <c r="G72" s="14"/>
      <c r="H72" s="14"/>
      <c r="I72" s="104"/>
      <c r="J72" s="105"/>
      <c r="K72" s="106"/>
      <c r="L72" s="107" t="s">
        <v>4</v>
      </c>
      <c r="M72" s="73"/>
      <c r="N72" s="218"/>
      <c r="O72" s="219"/>
      <c r="P72" s="10"/>
      <c r="Q72" s="10"/>
      <c r="R72" s="10"/>
      <c r="S72" s="10"/>
      <c r="T72" s="10"/>
    </row>
    <row r="73" spans="2:28" s="9" customFormat="1" ht="12" thickBot="1" x14ac:dyDescent="0.3">
      <c r="B73" s="34"/>
      <c r="C73" s="35"/>
      <c r="D73" s="36"/>
      <c r="E73" s="36"/>
      <c r="F73" s="35"/>
      <c r="G73" s="35"/>
      <c r="H73" s="35"/>
      <c r="I73" s="35"/>
      <c r="J73" s="101" t="s">
        <v>31</v>
      </c>
      <c r="K73" s="38">
        <f>SUM(K62:K72)</f>
        <v>514</v>
      </c>
      <c r="L73" s="102"/>
      <c r="M73" s="39"/>
      <c r="N73" s="214">
        <v>0</v>
      </c>
      <c r="O73" s="215">
        <v>0</v>
      </c>
    </row>
    <row r="74" spans="2:28" s="6" customFormat="1" ht="15.75" thickBot="1" x14ac:dyDescent="0.3">
      <c r="B74" s="8"/>
      <c r="C74"/>
      <c r="D74" s="2"/>
      <c r="E74" s="1"/>
      <c r="F74"/>
      <c r="G74"/>
      <c r="H74"/>
      <c r="I74"/>
      <c r="J74"/>
      <c r="K74" s="11"/>
      <c r="L74" s="30"/>
      <c r="M74" s="74"/>
      <c r="N74" s="218"/>
      <c r="O74" s="219"/>
      <c r="P74" s="209"/>
    </row>
    <row r="75" spans="2:28" s="6" customFormat="1" ht="23.25" thickBot="1" x14ac:dyDescent="0.3">
      <c r="B75" s="136" t="s">
        <v>3</v>
      </c>
      <c r="C75" s="570" t="s">
        <v>194</v>
      </c>
      <c r="D75" s="571"/>
      <c r="E75" s="571"/>
      <c r="F75" s="571"/>
      <c r="G75" s="571"/>
      <c r="H75" s="571"/>
      <c r="I75" s="137"/>
      <c r="J75" s="137"/>
      <c r="K75" s="138" t="s">
        <v>14</v>
      </c>
      <c r="L75" s="139" t="s">
        <v>16</v>
      </c>
      <c r="M75" s="71"/>
      <c r="N75" s="250" t="s">
        <v>226</v>
      </c>
      <c r="O75" s="251" t="s">
        <v>225</v>
      </c>
    </row>
    <row r="76" spans="2:28" s="11" customFormat="1" ht="11.25" x14ac:dyDescent="0.2">
      <c r="B76" s="132" t="s">
        <v>15</v>
      </c>
      <c r="C76" s="133"/>
      <c r="D76" s="133"/>
      <c r="E76" s="133"/>
      <c r="F76" s="133"/>
      <c r="G76" s="133"/>
      <c r="H76" s="133"/>
      <c r="I76" s="133"/>
      <c r="J76" s="133"/>
      <c r="K76" s="134" t="s">
        <v>32</v>
      </c>
      <c r="L76" s="135"/>
      <c r="M76" s="72"/>
      <c r="N76" s="218"/>
      <c r="O76" s="219"/>
      <c r="Y76" s="9"/>
      <c r="Z76" s="9" t="s">
        <v>143</v>
      </c>
      <c r="AA76" s="9" t="s">
        <v>145</v>
      </c>
      <c r="AB76" s="9" t="s">
        <v>144</v>
      </c>
    </row>
    <row r="77" spans="2:28" s="37" customFormat="1" ht="10.5" customHeight="1" x14ac:dyDescent="0.25">
      <c r="B77" s="558" t="s">
        <v>195</v>
      </c>
      <c r="C77" s="559"/>
      <c r="D77" s="559"/>
      <c r="E77" s="559"/>
      <c r="F77" s="559"/>
      <c r="G77" s="559"/>
      <c r="H77" s="559"/>
      <c r="I77" s="559"/>
      <c r="J77" s="559"/>
      <c r="K77" s="559"/>
      <c r="L77" s="560"/>
      <c r="M77" s="98"/>
      <c r="N77" s="218"/>
      <c r="O77" s="219"/>
    </row>
    <row r="78" spans="2:28" s="9" customFormat="1" ht="27.75" customHeight="1" thickBot="1" x14ac:dyDescent="0.3">
      <c r="B78" s="170" t="s">
        <v>199</v>
      </c>
      <c r="C78" s="141" t="s">
        <v>200</v>
      </c>
      <c r="D78" s="171"/>
      <c r="E78" s="575" t="s">
        <v>203</v>
      </c>
      <c r="F78" s="576"/>
      <c r="G78" s="576"/>
      <c r="H78" s="576"/>
      <c r="I78" s="576"/>
      <c r="J78" s="577"/>
      <c r="K78" s="256">
        <v>139</v>
      </c>
      <c r="L78" s="144" t="s">
        <v>10</v>
      </c>
      <c r="M78" s="73"/>
      <c r="N78" s="230">
        <v>0</v>
      </c>
      <c r="O78" s="233">
        <v>0</v>
      </c>
      <c r="P78" s="10"/>
      <c r="Q78" s="10"/>
      <c r="R78" s="10"/>
      <c r="S78" s="10"/>
      <c r="T78" s="10"/>
      <c r="W78" s="10"/>
      <c r="Y78" s="10"/>
      <c r="Z78" s="9">
        <f>W78+Y78</f>
        <v>0</v>
      </c>
      <c r="AA78" s="9">
        <f>INT(Z78/80)</f>
        <v>0</v>
      </c>
      <c r="AB78" s="9">
        <f>(Z78-(INT(Z78/80)*80))</f>
        <v>0</v>
      </c>
    </row>
    <row r="79" spans="2:28" s="9" customFormat="1" ht="12" thickBot="1" x14ac:dyDescent="0.3">
      <c r="B79" s="172"/>
      <c r="C79" s="173"/>
      <c r="D79" s="174"/>
      <c r="E79" s="174"/>
      <c r="F79" s="173"/>
      <c r="G79" s="173"/>
      <c r="H79" s="173"/>
      <c r="I79" s="173"/>
      <c r="J79" s="175" t="s">
        <v>31</v>
      </c>
      <c r="K79" s="176">
        <f>SUM(K77:K78)</f>
        <v>139</v>
      </c>
      <c r="L79" s="177"/>
      <c r="M79" s="39"/>
      <c r="N79" s="244">
        <f>SUM(N78)</f>
        <v>0</v>
      </c>
      <c r="O79" s="244">
        <f>SUM(O78)</f>
        <v>0</v>
      </c>
    </row>
    <row r="80" spans="2:28" ht="15.75" thickBot="1" x14ac:dyDescent="0.3">
      <c r="N80" s="11"/>
      <c r="O80" s="11"/>
    </row>
    <row r="81" spans="2:39" ht="15.75" thickBot="1" x14ac:dyDescent="0.3">
      <c r="H81" s="249" t="s">
        <v>228</v>
      </c>
      <c r="K81" s="245">
        <f>K29+K45+K58+K73+K79</f>
        <v>4510</v>
      </c>
      <c r="L81" s="246"/>
      <c r="M81" s="246"/>
      <c r="N81" s="247">
        <f>N29+N45+N58+N73+N79</f>
        <v>284</v>
      </c>
      <c r="O81" s="248">
        <f>O29+O45+O58+O73+O79</f>
        <v>0</v>
      </c>
    </row>
    <row r="82" spans="2:39" s="1" customFormat="1" x14ac:dyDescent="0.25">
      <c r="B82" s="45"/>
      <c r="C82" s="46"/>
      <c r="K82" s="5"/>
      <c r="L82" s="47"/>
      <c r="M82" s="47"/>
      <c r="N82" s="7"/>
      <c r="O82" s="7"/>
      <c r="Q82" s="1" t="s">
        <v>205</v>
      </c>
    </row>
    <row r="83" spans="2:39" s="48" customFormat="1" x14ac:dyDescent="0.25">
      <c r="B83" s="49"/>
      <c r="C83" s="50" t="s">
        <v>35</v>
      </c>
      <c r="L83" s="51"/>
      <c r="M83" s="51"/>
      <c r="N83" s="52"/>
      <c r="O83" s="52"/>
    </row>
    <row r="84" spans="2:39" s="48" customFormat="1" x14ac:dyDescent="0.25">
      <c r="B84" s="49"/>
      <c r="C84" s="50"/>
      <c r="L84" s="51"/>
      <c r="M84" s="51"/>
      <c r="N84" s="52"/>
      <c r="O84" s="52"/>
    </row>
    <row r="85" spans="2:39" s="81" customFormat="1" ht="15.75" thickBot="1" x14ac:dyDescent="0.3">
      <c r="B85" s="79"/>
      <c r="C85" s="80" t="s">
        <v>177</v>
      </c>
      <c r="L85" s="82"/>
      <c r="M85" s="82"/>
      <c r="N85" s="83"/>
      <c r="O85" s="83"/>
    </row>
    <row r="86" spans="2:39" ht="15.75" thickBot="1" x14ac:dyDescent="0.3">
      <c r="L86" s="65">
        <v>42102</v>
      </c>
      <c r="M86" s="108" t="s">
        <v>74</v>
      </c>
      <c r="N86" s="65">
        <v>42093</v>
      </c>
      <c r="O86" s="108" t="s">
        <v>74</v>
      </c>
      <c r="P86" s="258">
        <v>42079</v>
      </c>
      <c r="Q86" s="200" t="s">
        <v>74</v>
      </c>
      <c r="R86" s="200">
        <v>42071</v>
      </c>
      <c r="S86" s="200" t="s">
        <v>74</v>
      </c>
      <c r="T86" s="200">
        <v>42071</v>
      </c>
      <c r="U86" s="113"/>
      <c r="V86" s="113"/>
      <c r="W86" s="113"/>
      <c r="X86" s="113"/>
      <c r="Y86" s="113"/>
      <c r="Z86" s="113"/>
      <c r="AA86" s="113"/>
      <c r="AB86" s="113"/>
      <c r="AC86" s="113"/>
      <c r="AD86" s="113"/>
      <c r="AE86" s="113"/>
      <c r="AF86" s="113"/>
      <c r="AG86" s="113"/>
      <c r="AH86" s="113"/>
      <c r="AI86" s="113"/>
      <c r="AJ86" s="113"/>
      <c r="AK86" s="113"/>
      <c r="AL86" s="3"/>
      <c r="AM86" s="3"/>
    </row>
    <row r="87" spans="2:39" ht="15.75" thickBot="1" x14ac:dyDescent="0.3">
      <c r="C87" s="27" t="s">
        <v>22</v>
      </c>
      <c r="D87" s="26"/>
      <c r="E87" s="26"/>
      <c r="F87" s="26"/>
      <c r="G87" s="26"/>
      <c r="H87" s="26"/>
      <c r="I87" s="26"/>
      <c r="J87" s="26"/>
      <c r="K87" s="27" t="s">
        <v>14</v>
      </c>
      <c r="L87" s="56" t="s">
        <v>33</v>
      </c>
      <c r="M87" s="109"/>
      <c r="N87" s="56" t="s">
        <v>33</v>
      </c>
      <c r="O87" s="109"/>
      <c r="P87" s="27" t="s">
        <v>33</v>
      </c>
      <c r="Q87" s="205"/>
      <c r="R87" s="56" t="s">
        <v>33</v>
      </c>
      <c r="S87" s="205"/>
      <c r="T87" s="56" t="s">
        <v>33</v>
      </c>
      <c r="U87" s="115"/>
      <c r="V87" s="114"/>
      <c r="W87" s="115"/>
      <c r="X87" s="114"/>
      <c r="Y87" s="115"/>
      <c r="Z87" s="114"/>
      <c r="AA87" s="114"/>
      <c r="AB87" s="115"/>
      <c r="AC87" s="114"/>
      <c r="AD87" s="115"/>
      <c r="AE87" s="114"/>
      <c r="AF87" s="115"/>
      <c r="AG87" s="114"/>
      <c r="AH87" s="115"/>
      <c r="AI87" s="115"/>
      <c r="AJ87" s="115"/>
      <c r="AK87" s="115"/>
      <c r="AL87" s="3"/>
      <c r="AM87" s="3"/>
    </row>
    <row r="88" spans="2:39" s="43" customFormat="1" x14ac:dyDescent="0.25">
      <c r="B88" s="66"/>
      <c r="C88" s="75" t="s">
        <v>4</v>
      </c>
      <c r="D88" s="76"/>
      <c r="E88" s="561" t="s">
        <v>23</v>
      </c>
      <c r="F88" s="561"/>
      <c r="G88" s="561"/>
      <c r="H88" s="561"/>
      <c r="I88" s="561"/>
      <c r="J88" s="562"/>
      <c r="K88" s="77">
        <f t="shared" ref="K88:K101" si="3">SUMIF(L$11:L$80,C88,K$11:K$80)</f>
        <v>491</v>
      </c>
      <c r="L88" s="78">
        <f>K88/K102</f>
        <v>0.10886917960088692</v>
      </c>
      <c r="M88" s="110">
        <f>L88-N88</f>
        <v>0</v>
      </c>
      <c r="N88" s="78">
        <v>0.10886917960088692</v>
      </c>
      <c r="O88" s="110">
        <v>0</v>
      </c>
      <c r="P88" s="259">
        <v>0.10886917960088692</v>
      </c>
      <c r="Q88" s="267">
        <v>0</v>
      </c>
      <c r="R88" s="78">
        <v>0.10886917960088692</v>
      </c>
      <c r="S88" s="267">
        <v>0</v>
      </c>
      <c r="T88" s="78">
        <v>0.10886917960088692</v>
      </c>
      <c r="U88" s="117"/>
      <c r="V88" s="116"/>
      <c r="W88" s="117"/>
      <c r="X88" s="116"/>
      <c r="Y88" s="117"/>
      <c r="Z88" s="116"/>
      <c r="AA88" s="116"/>
      <c r="AB88" s="117"/>
      <c r="AC88" s="117"/>
      <c r="AD88" s="117"/>
      <c r="AE88" s="117"/>
      <c r="AF88" s="117"/>
      <c r="AG88" s="117"/>
      <c r="AH88" s="117"/>
      <c r="AI88" s="117"/>
      <c r="AJ88" s="117"/>
      <c r="AK88" s="117"/>
      <c r="AL88" s="118"/>
      <c r="AM88" s="118"/>
    </row>
    <row r="89" spans="2:39" s="13" customFormat="1" x14ac:dyDescent="0.25">
      <c r="B89" s="15"/>
      <c r="C89" s="40" t="s">
        <v>5</v>
      </c>
      <c r="D89" s="16"/>
      <c r="E89" s="563" t="s">
        <v>29</v>
      </c>
      <c r="F89" s="563"/>
      <c r="G89" s="563"/>
      <c r="H89" s="563"/>
      <c r="I89" s="563"/>
      <c r="J89" s="564"/>
      <c r="K89" s="53">
        <f t="shared" si="3"/>
        <v>0</v>
      </c>
      <c r="L89" s="57">
        <f>K89/K102</f>
        <v>0</v>
      </c>
      <c r="M89" s="111">
        <f t="shared" ref="M89:M101" si="4">L89-N89</f>
        <v>0</v>
      </c>
      <c r="N89" s="57">
        <v>0</v>
      </c>
      <c r="O89" s="111">
        <v>0</v>
      </c>
      <c r="P89" s="260">
        <v>0</v>
      </c>
      <c r="Q89" s="266">
        <v>0</v>
      </c>
      <c r="R89" s="58">
        <v>0</v>
      </c>
      <c r="S89" s="266">
        <v>0</v>
      </c>
      <c r="T89" s="58">
        <v>0</v>
      </c>
      <c r="U89" s="120"/>
      <c r="V89" s="119"/>
      <c r="W89" s="120"/>
      <c r="X89" s="119"/>
      <c r="Y89" s="120"/>
      <c r="Z89" s="119"/>
      <c r="AA89" s="119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1"/>
      <c r="AM89" s="121"/>
    </row>
    <row r="90" spans="2:39" s="13" customFormat="1" x14ac:dyDescent="0.25">
      <c r="B90" s="15"/>
      <c r="C90" s="40" t="s">
        <v>6</v>
      </c>
      <c r="D90" s="17"/>
      <c r="E90" s="556" t="s">
        <v>0</v>
      </c>
      <c r="F90" s="556"/>
      <c r="G90" s="556"/>
      <c r="H90" s="556"/>
      <c r="I90" s="556"/>
      <c r="J90" s="557"/>
      <c r="K90" s="53">
        <f t="shared" si="3"/>
        <v>0</v>
      </c>
      <c r="L90" s="58">
        <f>K90/K102</f>
        <v>0</v>
      </c>
      <c r="M90" s="111">
        <f t="shared" si="4"/>
        <v>0</v>
      </c>
      <c r="N90" s="58">
        <v>0</v>
      </c>
      <c r="O90" s="111">
        <v>0</v>
      </c>
      <c r="P90" s="261">
        <v>0</v>
      </c>
      <c r="Q90" s="266">
        <v>0</v>
      </c>
      <c r="R90" s="58">
        <v>0</v>
      </c>
      <c r="S90" s="266">
        <v>0</v>
      </c>
      <c r="T90" s="58">
        <v>0</v>
      </c>
      <c r="U90" s="120"/>
      <c r="V90" s="119"/>
      <c r="W90" s="120"/>
      <c r="X90" s="119"/>
      <c r="Y90" s="120"/>
      <c r="Z90" s="119"/>
      <c r="AA90" s="119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1"/>
      <c r="AM90" s="121"/>
    </row>
    <row r="91" spans="2:39" s="43" customFormat="1" x14ac:dyDescent="0.25">
      <c r="B91" s="66"/>
      <c r="C91" s="67" t="s">
        <v>7</v>
      </c>
      <c r="D91" s="68"/>
      <c r="E91" s="565" t="s">
        <v>79</v>
      </c>
      <c r="F91" s="565"/>
      <c r="G91" s="565"/>
      <c r="H91" s="565"/>
      <c r="I91" s="565"/>
      <c r="J91" s="566"/>
      <c r="K91" s="69">
        <f t="shared" si="3"/>
        <v>0</v>
      </c>
      <c r="L91" s="70">
        <f>K91/K102</f>
        <v>0</v>
      </c>
      <c r="M91" s="110">
        <f t="shared" si="4"/>
        <v>0</v>
      </c>
      <c r="N91" s="70">
        <v>0</v>
      </c>
      <c r="O91" s="110">
        <v>0</v>
      </c>
      <c r="P91" s="262">
        <v>0</v>
      </c>
      <c r="Q91" s="265">
        <v>0</v>
      </c>
      <c r="R91" s="70">
        <v>0</v>
      </c>
      <c r="S91" s="265">
        <v>0</v>
      </c>
      <c r="T91" s="70">
        <v>0</v>
      </c>
      <c r="U91" s="117"/>
      <c r="V91" s="116"/>
      <c r="W91" s="117"/>
      <c r="X91" s="116"/>
      <c r="Y91" s="117"/>
      <c r="Z91" s="116"/>
      <c r="AA91" s="116"/>
      <c r="AB91" s="117"/>
      <c r="AC91" s="117"/>
      <c r="AD91" s="117"/>
      <c r="AE91" s="117"/>
      <c r="AF91" s="117"/>
      <c r="AG91" s="117"/>
      <c r="AH91" s="117"/>
      <c r="AI91" s="117"/>
      <c r="AJ91" s="117"/>
      <c r="AK91" s="117"/>
      <c r="AL91" s="118"/>
      <c r="AM91" s="118"/>
    </row>
    <row r="92" spans="2:39" s="13" customFormat="1" x14ac:dyDescent="0.25">
      <c r="B92" s="15"/>
      <c r="C92" s="40" t="s">
        <v>8</v>
      </c>
      <c r="D92" s="18"/>
      <c r="E92" s="556" t="s">
        <v>19</v>
      </c>
      <c r="F92" s="556"/>
      <c r="G92" s="556"/>
      <c r="H92" s="556"/>
      <c r="I92" s="556"/>
      <c r="J92" s="557"/>
      <c r="K92" s="53">
        <f t="shared" si="3"/>
        <v>27</v>
      </c>
      <c r="L92" s="58">
        <f>K92/K102</f>
        <v>5.9866962305986701E-3</v>
      </c>
      <c r="M92" s="110">
        <f t="shared" si="4"/>
        <v>0</v>
      </c>
      <c r="N92" s="58">
        <v>5.9866962305986701E-3</v>
      </c>
      <c r="O92" s="110">
        <v>0</v>
      </c>
      <c r="P92" s="261">
        <v>5.9866962305986701E-3</v>
      </c>
      <c r="Q92" s="266">
        <v>0</v>
      </c>
      <c r="R92" s="58">
        <v>5.9866962305986701E-3</v>
      </c>
      <c r="S92" s="266">
        <v>0</v>
      </c>
      <c r="T92" s="58">
        <v>5.9866962305986701E-3</v>
      </c>
      <c r="U92" s="120"/>
      <c r="V92" s="119"/>
      <c r="W92" s="120"/>
      <c r="X92" s="119"/>
      <c r="Y92" s="120"/>
      <c r="Z92" s="119"/>
      <c r="AA92" s="119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1"/>
      <c r="AM92" s="121"/>
    </row>
    <row r="93" spans="2:39" s="13" customFormat="1" x14ac:dyDescent="0.25">
      <c r="B93" s="15"/>
      <c r="C93" s="40" t="s">
        <v>9</v>
      </c>
      <c r="D93" s="19"/>
      <c r="E93" s="556" t="s">
        <v>20</v>
      </c>
      <c r="F93" s="556"/>
      <c r="G93" s="556"/>
      <c r="H93" s="556"/>
      <c r="I93" s="556"/>
      <c r="J93" s="557"/>
      <c r="K93" s="53">
        <f t="shared" si="3"/>
        <v>0</v>
      </c>
      <c r="L93" s="58">
        <f>K93/K102</f>
        <v>0</v>
      </c>
      <c r="M93" s="111">
        <f t="shared" si="4"/>
        <v>0</v>
      </c>
      <c r="N93" s="58">
        <v>0</v>
      </c>
      <c r="O93" s="111">
        <v>0</v>
      </c>
      <c r="P93" s="261">
        <v>0</v>
      </c>
      <c r="Q93" s="266">
        <v>0</v>
      </c>
      <c r="R93" s="58">
        <v>0</v>
      </c>
      <c r="S93" s="266">
        <v>0</v>
      </c>
      <c r="T93" s="58">
        <v>0</v>
      </c>
      <c r="U93" s="120"/>
      <c r="V93" s="119"/>
      <c r="W93" s="120"/>
      <c r="X93" s="119"/>
      <c r="Y93" s="120"/>
      <c r="Z93" s="119"/>
      <c r="AA93" s="119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1"/>
      <c r="AM93" s="121"/>
    </row>
    <row r="94" spans="2:39" s="13" customFormat="1" x14ac:dyDescent="0.25">
      <c r="B94" s="15"/>
      <c r="C94" s="40" t="s">
        <v>11</v>
      </c>
      <c r="D94" s="20"/>
      <c r="E94" s="556" t="s">
        <v>21</v>
      </c>
      <c r="F94" s="556"/>
      <c r="G94" s="556"/>
      <c r="H94" s="556"/>
      <c r="I94" s="556"/>
      <c r="J94" s="557"/>
      <c r="K94" s="53">
        <f t="shared" si="3"/>
        <v>0</v>
      </c>
      <c r="L94" s="58">
        <f>K94/K102</f>
        <v>0</v>
      </c>
      <c r="M94" s="111">
        <f t="shared" si="4"/>
        <v>0</v>
      </c>
      <c r="N94" s="58">
        <v>0</v>
      </c>
      <c r="O94" s="111">
        <v>0</v>
      </c>
      <c r="P94" s="261">
        <v>0</v>
      </c>
      <c r="Q94" s="266">
        <v>0</v>
      </c>
      <c r="R94" s="58">
        <v>0</v>
      </c>
      <c r="S94" s="266">
        <v>0</v>
      </c>
      <c r="T94" s="58">
        <v>0</v>
      </c>
      <c r="U94" s="120"/>
      <c r="V94" s="119"/>
      <c r="W94" s="120"/>
      <c r="X94" s="119"/>
      <c r="Y94" s="120"/>
      <c r="Z94" s="119"/>
      <c r="AA94" s="119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1"/>
      <c r="AM94" s="121"/>
    </row>
    <row r="95" spans="2:39" s="13" customFormat="1" x14ac:dyDescent="0.25">
      <c r="B95" s="15"/>
      <c r="C95" s="40" t="s">
        <v>12</v>
      </c>
      <c r="D95" s="21"/>
      <c r="E95" s="556" t="s">
        <v>1</v>
      </c>
      <c r="F95" s="556"/>
      <c r="G95" s="556"/>
      <c r="H95" s="556"/>
      <c r="I95" s="556"/>
      <c r="J95" s="557"/>
      <c r="K95" s="53">
        <f t="shared" si="3"/>
        <v>21</v>
      </c>
      <c r="L95" s="58">
        <f>K95/K102</f>
        <v>4.6563192904656324E-3</v>
      </c>
      <c r="M95" s="111">
        <f t="shared" si="4"/>
        <v>0</v>
      </c>
      <c r="N95" s="58">
        <v>4.6563192904656324E-3</v>
      </c>
      <c r="O95" s="111">
        <v>0</v>
      </c>
      <c r="P95" s="261">
        <v>4.6563192904656324E-3</v>
      </c>
      <c r="Q95" s="266">
        <v>0</v>
      </c>
      <c r="R95" s="58">
        <v>4.6563192904656324E-3</v>
      </c>
      <c r="S95" s="266">
        <v>0</v>
      </c>
      <c r="T95" s="58">
        <v>4.6563192904656324E-3</v>
      </c>
      <c r="U95" s="120"/>
      <c r="V95" s="119"/>
      <c r="W95" s="120"/>
      <c r="X95" s="119"/>
      <c r="Y95" s="120"/>
      <c r="Z95" s="119"/>
      <c r="AA95" s="119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21"/>
      <c r="AM95" s="121"/>
    </row>
    <row r="96" spans="2:39" x14ac:dyDescent="0.25">
      <c r="C96" s="40" t="s">
        <v>13</v>
      </c>
      <c r="D96" s="22"/>
      <c r="E96" s="556" t="s">
        <v>18</v>
      </c>
      <c r="F96" s="556"/>
      <c r="G96" s="556"/>
      <c r="H96" s="556"/>
      <c r="I96" s="556"/>
      <c r="J96" s="557"/>
      <c r="K96" s="53">
        <f t="shared" si="3"/>
        <v>0</v>
      </c>
      <c r="L96" s="58">
        <f>K96/K102</f>
        <v>0</v>
      </c>
      <c r="M96" s="111">
        <f t="shared" si="4"/>
        <v>0</v>
      </c>
      <c r="N96" s="58">
        <v>0</v>
      </c>
      <c r="O96" s="111">
        <v>0</v>
      </c>
      <c r="P96" s="261">
        <v>0</v>
      </c>
      <c r="Q96" s="266">
        <v>0</v>
      </c>
      <c r="R96" s="58">
        <v>0</v>
      </c>
      <c r="S96" s="266">
        <v>0</v>
      </c>
      <c r="T96" s="58">
        <v>0</v>
      </c>
      <c r="U96" s="120"/>
      <c r="V96" s="119"/>
      <c r="W96" s="120"/>
      <c r="X96" s="119"/>
      <c r="Y96" s="120"/>
      <c r="Z96" s="119"/>
      <c r="AA96" s="119"/>
      <c r="AB96" s="120"/>
      <c r="AC96" s="120"/>
      <c r="AD96" s="120"/>
      <c r="AE96" s="120"/>
      <c r="AF96" s="120"/>
      <c r="AG96" s="120"/>
      <c r="AH96" s="120"/>
      <c r="AI96" s="122"/>
      <c r="AJ96" s="120"/>
      <c r="AK96" s="122"/>
      <c r="AL96" s="3"/>
      <c r="AM96" s="3"/>
    </row>
    <row r="97" spans="3:39" x14ac:dyDescent="0.25">
      <c r="C97" s="40" t="s">
        <v>17</v>
      </c>
      <c r="D97" s="23"/>
      <c r="E97" s="549" t="s">
        <v>27</v>
      </c>
      <c r="F97" s="549"/>
      <c r="G97" s="549"/>
      <c r="H97" s="549"/>
      <c r="I97" s="549"/>
      <c r="J97" s="550"/>
      <c r="K97" s="53">
        <f t="shared" si="3"/>
        <v>0</v>
      </c>
      <c r="L97" s="58">
        <f>K97/K102</f>
        <v>0</v>
      </c>
      <c r="M97" s="111">
        <f t="shared" si="4"/>
        <v>0</v>
      </c>
      <c r="N97" s="58">
        <v>0</v>
      </c>
      <c r="O97" s="111">
        <v>0</v>
      </c>
      <c r="P97" s="261">
        <v>0</v>
      </c>
      <c r="Q97" s="266">
        <v>0</v>
      </c>
      <c r="R97" s="58">
        <v>0</v>
      </c>
      <c r="S97" s="266">
        <v>0</v>
      </c>
      <c r="T97" s="58">
        <v>0</v>
      </c>
      <c r="U97" s="120"/>
      <c r="V97" s="119"/>
      <c r="W97" s="120"/>
      <c r="X97" s="119"/>
      <c r="Y97" s="120"/>
      <c r="Z97" s="119"/>
      <c r="AA97" s="119"/>
      <c r="AB97" s="120"/>
      <c r="AC97" s="120"/>
      <c r="AD97" s="120"/>
      <c r="AE97" s="120"/>
      <c r="AF97" s="120"/>
      <c r="AG97" s="120"/>
      <c r="AH97" s="120"/>
      <c r="AI97" s="122"/>
      <c r="AJ97" s="120"/>
      <c r="AK97" s="122"/>
      <c r="AL97" s="3"/>
      <c r="AM97" s="3"/>
    </row>
    <row r="98" spans="3:39" x14ac:dyDescent="0.25">
      <c r="C98" s="40" t="s">
        <v>25</v>
      </c>
      <c r="D98" s="24"/>
      <c r="E98" s="549" t="s">
        <v>28</v>
      </c>
      <c r="F98" s="549"/>
      <c r="G98" s="549"/>
      <c r="H98" s="549"/>
      <c r="I98" s="549"/>
      <c r="J98" s="550"/>
      <c r="K98" s="53">
        <f t="shared" si="3"/>
        <v>0</v>
      </c>
      <c r="L98" s="58">
        <f>K98/K102</f>
        <v>0</v>
      </c>
      <c r="M98" s="111">
        <f t="shared" si="4"/>
        <v>0</v>
      </c>
      <c r="N98" s="58">
        <v>0</v>
      </c>
      <c r="O98" s="111">
        <v>0</v>
      </c>
      <c r="P98" s="261">
        <v>0</v>
      </c>
      <c r="Q98" s="266">
        <v>0</v>
      </c>
      <c r="R98" s="58">
        <v>0</v>
      </c>
      <c r="S98" s="266">
        <v>0</v>
      </c>
      <c r="T98" s="58">
        <v>0</v>
      </c>
      <c r="U98" s="120"/>
      <c r="V98" s="119"/>
      <c r="W98" s="120"/>
      <c r="X98" s="119"/>
      <c r="Y98" s="120"/>
      <c r="Z98" s="119"/>
      <c r="AA98" s="119"/>
      <c r="AB98" s="120"/>
      <c r="AC98" s="120"/>
      <c r="AD98" s="120"/>
      <c r="AE98" s="120"/>
      <c r="AF98" s="120"/>
      <c r="AG98" s="120"/>
      <c r="AH98" s="120"/>
      <c r="AI98" s="122"/>
      <c r="AJ98" s="120"/>
      <c r="AK98" s="122"/>
      <c r="AL98" s="3"/>
      <c r="AM98" s="3"/>
    </row>
    <row r="99" spans="3:39" x14ac:dyDescent="0.25">
      <c r="C99" s="41" t="s">
        <v>24</v>
      </c>
      <c r="D99" s="90"/>
      <c r="E99" s="550" t="s">
        <v>30</v>
      </c>
      <c r="F99" s="551"/>
      <c r="G99" s="551"/>
      <c r="H99" s="551"/>
      <c r="I99" s="551"/>
      <c r="J99" s="551"/>
      <c r="K99" s="53">
        <f t="shared" si="3"/>
        <v>0</v>
      </c>
      <c r="L99" s="58">
        <f>K99/K102</f>
        <v>0</v>
      </c>
      <c r="M99" s="111">
        <f t="shared" si="4"/>
        <v>0</v>
      </c>
      <c r="N99" s="58">
        <v>0</v>
      </c>
      <c r="O99" s="111">
        <v>0</v>
      </c>
      <c r="P99" s="261">
        <v>0</v>
      </c>
      <c r="Q99" s="266">
        <v>0</v>
      </c>
      <c r="R99" s="58">
        <v>0</v>
      </c>
      <c r="S99" s="266">
        <v>0</v>
      </c>
      <c r="T99" s="58">
        <v>0</v>
      </c>
      <c r="U99" s="120"/>
      <c r="V99" s="119"/>
      <c r="W99" s="120"/>
      <c r="X99" s="119"/>
      <c r="Y99" s="120"/>
      <c r="Z99" s="119"/>
      <c r="AA99" s="119"/>
      <c r="AB99" s="120"/>
      <c r="AC99" s="120"/>
      <c r="AD99" s="120"/>
      <c r="AE99" s="120"/>
      <c r="AF99" s="120"/>
      <c r="AG99" s="120"/>
      <c r="AH99" s="120"/>
      <c r="AI99" s="122"/>
      <c r="AJ99" s="120"/>
      <c r="AK99" s="122"/>
      <c r="AL99" s="3"/>
      <c r="AM99" s="3"/>
    </row>
    <row r="100" spans="3:39" x14ac:dyDescent="0.25">
      <c r="C100" s="41" t="s">
        <v>91</v>
      </c>
      <c r="D100" s="91"/>
      <c r="E100" s="87" t="s">
        <v>92</v>
      </c>
      <c r="F100" s="88"/>
      <c r="G100" s="88"/>
      <c r="H100" s="88"/>
      <c r="I100" s="88"/>
      <c r="J100" s="88"/>
      <c r="K100" s="89">
        <f t="shared" si="3"/>
        <v>728</v>
      </c>
      <c r="L100" s="58">
        <f>K100/K102</f>
        <v>0.1614190687361419</v>
      </c>
      <c r="M100" s="111">
        <f t="shared" si="4"/>
        <v>0</v>
      </c>
      <c r="N100" s="58">
        <v>0.1614190687361419</v>
      </c>
      <c r="O100" s="111">
        <v>0</v>
      </c>
      <c r="P100" s="261">
        <v>0.1614190687361419</v>
      </c>
      <c r="Q100" s="266">
        <v>0</v>
      </c>
      <c r="R100" s="58">
        <v>0.1614190687361419</v>
      </c>
      <c r="S100" s="266">
        <v>0</v>
      </c>
      <c r="T100" s="58">
        <v>0.1614190687361419</v>
      </c>
      <c r="U100" s="120"/>
      <c r="V100" s="119"/>
      <c r="W100" s="120"/>
      <c r="X100" s="119"/>
      <c r="Y100" s="120"/>
      <c r="Z100" s="119"/>
      <c r="AA100" s="119"/>
      <c r="AB100" s="120"/>
      <c r="AC100" s="120"/>
      <c r="AD100" s="120"/>
      <c r="AE100" s="120"/>
      <c r="AF100" s="120"/>
      <c r="AG100" s="120"/>
      <c r="AH100" s="120"/>
      <c r="AI100" s="122"/>
      <c r="AJ100" s="120"/>
      <c r="AK100" s="122"/>
      <c r="AL100" s="3"/>
      <c r="AM100" s="3"/>
    </row>
    <row r="101" spans="3:39" ht="15.75" thickBot="1" x14ac:dyDescent="0.3">
      <c r="C101" s="42" t="s">
        <v>10</v>
      </c>
      <c r="D101" s="25"/>
      <c r="E101" s="552" t="s">
        <v>26</v>
      </c>
      <c r="F101" s="552"/>
      <c r="G101" s="552"/>
      <c r="H101" s="552"/>
      <c r="I101" s="552"/>
      <c r="J101" s="553"/>
      <c r="K101" s="54">
        <f t="shared" si="3"/>
        <v>3243</v>
      </c>
      <c r="L101" s="59">
        <f>K101/K102</f>
        <v>0.71906873614190692</v>
      </c>
      <c r="M101" s="111">
        <f t="shared" si="4"/>
        <v>0</v>
      </c>
      <c r="N101" s="59">
        <v>0.71906873614190692</v>
      </c>
      <c r="O101" s="111">
        <v>0</v>
      </c>
      <c r="P101" s="263">
        <v>0.71906873614190692</v>
      </c>
      <c r="Q101" s="268">
        <v>0</v>
      </c>
      <c r="R101" s="269">
        <v>0.71906873614190692</v>
      </c>
      <c r="S101" s="268">
        <v>0</v>
      </c>
      <c r="T101" s="269">
        <v>0.71906873614190692</v>
      </c>
      <c r="U101" s="120"/>
      <c r="V101" s="119"/>
      <c r="W101" s="120"/>
      <c r="X101" s="119"/>
      <c r="Y101" s="120"/>
      <c r="Z101" s="119"/>
      <c r="AA101" s="119"/>
      <c r="AB101" s="120"/>
      <c r="AC101" s="120"/>
      <c r="AD101" s="120"/>
      <c r="AE101" s="120"/>
      <c r="AF101" s="120"/>
      <c r="AG101" s="120"/>
      <c r="AH101" s="120"/>
      <c r="AI101" s="122"/>
      <c r="AJ101" s="120"/>
      <c r="AK101" s="122"/>
      <c r="AL101" s="3"/>
      <c r="AM101" s="3"/>
    </row>
    <row r="102" spans="3:39" ht="15.75" thickBot="1" x14ac:dyDescent="0.3">
      <c r="J102" s="43" t="s">
        <v>34</v>
      </c>
      <c r="K102" s="55">
        <f>SUM(K88:K101)</f>
        <v>4510</v>
      </c>
      <c r="L102" s="60">
        <f>SUM(L88:L101)</f>
        <v>1</v>
      </c>
      <c r="M102" s="112"/>
      <c r="N102" s="60">
        <v>1</v>
      </c>
      <c r="O102" s="112"/>
      <c r="P102" s="264">
        <v>1</v>
      </c>
      <c r="Q102" s="206"/>
      <c r="R102" s="207">
        <v>1</v>
      </c>
      <c r="S102" s="206"/>
      <c r="T102" s="207">
        <v>1</v>
      </c>
      <c r="U102" s="124"/>
      <c r="V102" s="123"/>
      <c r="W102" s="124"/>
      <c r="X102" s="123"/>
      <c r="Y102" s="124"/>
      <c r="Z102" s="123"/>
      <c r="AA102" s="123"/>
      <c r="AB102" s="124"/>
      <c r="AC102" s="125"/>
      <c r="AD102" s="124"/>
      <c r="AE102" s="125"/>
      <c r="AF102" s="124"/>
      <c r="AG102" s="125"/>
      <c r="AH102" s="124"/>
      <c r="AI102" s="124"/>
      <c r="AJ102" s="124"/>
      <c r="AK102" s="124"/>
      <c r="AL102" s="3"/>
      <c r="AM102" s="3"/>
    </row>
  </sheetData>
  <mergeCells count="76">
    <mergeCell ref="E97:J97"/>
    <mergeCell ref="E98:J98"/>
    <mergeCell ref="E99:J99"/>
    <mergeCell ref="E101:J101"/>
    <mergeCell ref="E91:J91"/>
    <mergeCell ref="E92:J92"/>
    <mergeCell ref="E93:J93"/>
    <mergeCell ref="E94:J94"/>
    <mergeCell ref="E95:J95"/>
    <mergeCell ref="E96:J96"/>
    <mergeCell ref="E90:J90"/>
    <mergeCell ref="T67:Y67"/>
    <mergeCell ref="E68:J68"/>
    <mergeCell ref="T68:Y68"/>
    <mergeCell ref="E69:J69"/>
    <mergeCell ref="E70:J70"/>
    <mergeCell ref="E71:J71"/>
    <mergeCell ref="E67:J67"/>
    <mergeCell ref="C75:H75"/>
    <mergeCell ref="B77:L77"/>
    <mergeCell ref="E78:J78"/>
    <mergeCell ref="E88:J88"/>
    <mergeCell ref="E89:J89"/>
    <mergeCell ref="B62:L62"/>
    <mergeCell ref="E63:J63"/>
    <mergeCell ref="E64:J64"/>
    <mergeCell ref="E65:J65"/>
    <mergeCell ref="B66:L66"/>
    <mergeCell ref="C61:H61"/>
    <mergeCell ref="B48:L48"/>
    <mergeCell ref="E49:J49"/>
    <mergeCell ref="E50:J50"/>
    <mergeCell ref="E51:J51"/>
    <mergeCell ref="E52:J52"/>
    <mergeCell ref="E53:J53"/>
    <mergeCell ref="E54:J54"/>
    <mergeCell ref="E55:J55"/>
    <mergeCell ref="E56:J56"/>
    <mergeCell ref="E57:J57"/>
    <mergeCell ref="C60:H60"/>
    <mergeCell ref="E47:J47"/>
    <mergeCell ref="E35:J35"/>
    <mergeCell ref="E36:J36"/>
    <mergeCell ref="E37:J37"/>
    <mergeCell ref="E38:J38"/>
    <mergeCell ref="E39:J39"/>
    <mergeCell ref="E40:J40"/>
    <mergeCell ref="E41:J41"/>
    <mergeCell ref="E42:J42"/>
    <mergeCell ref="E43:J43"/>
    <mergeCell ref="E44:J44"/>
    <mergeCell ref="B46:L46"/>
    <mergeCell ref="E34:J34"/>
    <mergeCell ref="E22:J22"/>
    <mergeCell ref="E23:J23"/>
    <mergeCell ref="E24:J24"/>
    <mergeCell ref="E25:J25"/>
    <mergeCell ref="E26:J26"/>
    <mergeCell ref="E27:J27"/>
    <mergeCell ref="E28:J28"/>
    <mergeCell ref="B30:L30"/>
    <mergeCell ref="E31:J31"/>
    <mergeCell ref="E32:J32"/>
    <mergeCell ref="E33:J33"/>
    <mergeCell ref="E21:J21"/>
    <mergeCell ref="C9:H9"/>
    <mergeCell ref="B11:L11"/>
    <mergeCell ref="E12:J12"/>
    <mergeCell ref="E13:J13"/>
    <mergeCell ref="C14:H14"/>
    <mergeCell ref="E15:J15"/>
    <mergeCell ref="E16:J16"/>
    <mergeCell ref="E17:J17"/>
    <mergeCell ref="E18:J18"/>
    <mergeCell ref="E19:J19"/>
    <mergeCell ref="E20:J20"/>
  </mergeCells>
  <conditionalFormatting sqref="AB88:AB101">
    <cfRule type="cellIs" dxfId="1161" priority="225" operator="lessThan">
      <formula>-0.0001</formula>
    </cfRule>
    <cfRule type="cellIs" dxfId="1160" priority="226" operator="greaterThan">
      <formula>0.00016</formula>
    </cfRule>
  </conditionalFormatting>
  <conditionalFormatting sqref="W88:W101">
    <cfRule type="cellIs" dxfId="1159" priority="221" operator="lessThan">
      <formula>-0.0001</formula>
    </cfRule>
    <cfRule type="cellIs" dxfId="1158" priority="222" operator="greaterThan">
      <formula>0.00016</formula>
    </cfRule>
  </conditionalFormatting>
  <conditionalFormatting sqref="Y88:Y101">
    <cfRule type="cellIs" dxfId="1157" priority="223" operator="lessThan">
      <formula>-0.0001</formula>
    </cfRule>
    <cfRule type="cellIs" dxfId="1156" priority="224" operator="greaterThan">
      <formula>0.00016</formula>
    </cfRule>
  </conditionalFormatting>
  <conditionalFormatting sqref="M88:M101">
    <cfRule type="cellIs" dxfId="1155" priority="213" operator="lessThan">
      <formula>-0.0001</formula>
    </cfRule>
    <cfRule type="cellIs" dxfId="1154" priority="214" operator="greaterThan">
      <formula>0.00016</formula>
    </cfRule>
  </conditionalFormatting>
  <conditionalFormatting sqref="U88:U101">
    <cfRule type="cellIs" dxfId="1153" priority="219" operator="lessThan">
      <formula>-0.0001</formula>
    </cfRule>
    <cfRule type="cellIs" dxfId="1152" priority="220" operator="greaterThan">
      <formula>0.00016</formula>
    </cfRule>
  </conditionalFormatting>
  <conditionalFormatting sqref="S88:S101">
    <cfRule type="cellIs" dxfId="1151" priority="217" operator="lessThan">
      <formula>-0.0001</formula>
    </cfRule>
    <cfRule type="cellIs" dxfId="1150" priority="218" operator="greaterThan">
      <formula>0.00016</formula>
    </cfRule>
  </conditionalFormatting>
  <conditionalFormatting sqref="Q88:Q101">
    <cfRule type="cellIs" dxfId="1149" priority="215" operator="lessThan">
      <formula>-0.0001</formula>
    </cfRule>
    <cfRule type="cellIs" dxfId="1148" priority="216" operator="greaterThan">
      <formula>0.00016</formula>
    </cfRule>
  </conditionalFormatting>
  <conditionalFormatting sqref="Q88:Q101">
    <cfRule type="cellIs" dxfId="1147" priority="199" operator="lessThan">
      <formula>-0.0001</formula>
    </cfRule>
    <cfRule type="cellIs" dxfId="1146" priority="200" operator="greaterThan">
      <formula>0.00016</formula>
    </cfRule>
  </conditionalFormatting>
  <conditionalFormatting sqref="AD88:AD101">
    <cfRule type="cellIs" dxfId="1145" priority="211" operator="lessThan">
      <formula>-0.0001</formula>
    </cfRule>
    <cfRule type="cellIs" dxfId="1144" priority="212" operator="greaterThan">
      <formula>0.00016</formula>
    </cfRule>
  </conditionalFormatting>
  <conditionalFormatting sqref="Y88:Y101">
    <cfRule type="cellIs" dxfId="1143" priority="207" operator="lessThan">
      <formula>-0.0001</formula>
    </cfRule>
    <cfRule type="cellIs" dxfId="1142" priority="208" operator="greaterThan">
      <formula>0.00016</formula>
    </cfRule>
  </conditionalFormatting>
  <conditionalFormatting sqref="AB88:AB101">
    <cfRule type="cellIs" dxfId="1141" priority="209" operator="lessThan">
      <formula>-0.0001</formula>
    </cfRule>
    <cfRule type="cellIs" dxfId="1140" priority="210" operator="greaterThan">
      <formula>0.00016</formula>
    </cfRule>
  </conditionalFormatting>
  <conditionalFormatting sqref="W88:W101">
    <cfRule type="cellIs" dxfId="1139" priority="205" operator="lessThan">
      <formula>-0.0001</formula>
    </cfRule>
    <cfRule type="cellIs" dxfId="1138" priority="206" operator="greaterThan">
      <formula>0.00016</formula>
    </cfRule>
  </conditionalFormatting>
  <conditionalFormatting sqref="U88:U101">
    <cfRule type="cellIs" dxfId="1137" priority="203" operator="lessThan">
      <formula>-0.0001</formula>
    </cfRule>
    <cfRule type="cellIs" dxfId="1136" priority="204" operator="greaterThan">
      <formula>0.00016</formula>
    </cfRule>
  </conditionalFormatting>
  <conditionalFormatting sqref="S88:S101">
    <cfRule type="cellIs" dxfId="1135" priority="201" operator="lessThan">
      <formula>-0.0001</formula>
    </cfRule>
    <cfRule type="cellIs" dxfId="1134" priority="202" operator="greaterThan">
      <formula>0.00016</formula>
    </cfRule>
  </conditionalFormatting>
  <conditionalFormatting sqref="AD88:AD101">
    <cfRule type="cellIs" dxfId="1133" priority="197" operator="lessThan">
      <formula>-0.0001</formula>
    </cfRule>
    <cfRule type="cellIs" dxfId="1132" priority="198" operator="greaterThan">
      <formula>0.00016</formula>
    </cfRule>
  </conditionalFormatting>
  <conditionalFormatting sqref="Y88:Y101">
    <cfRule type="cellIs" dxfId="1131" priority="193" operator="lessThan">
      <formula>-0.0001</formula>
    </cfRule>
    <cfRule type="cellIs" dxfId="1130" priority="194" operator="greaterThan">
      <formula>0.00016</formula>
    </cfRule>
  </conditionalFormatting>
  <conditionalFormatting sqref="AB88:AB101">
    <cfRule type="cellIs" dxfId="1129" priority="195" operator="lessThan">
      <formula>-0.0001</formula>
    </cfRule>
    <cfRule type="cellIs" dxfId="1128" priority="196" operator="greaterThan">
      <formula>0.00016</formula>
    </cfRule>
  </conditionalFormatting>
  <conditionalFormatting sqref="W88:W101">
    <cfRule type="cellIs" dxfId="1127" priority="191" operator="lessThan">
      <formula>-0.0001</formula>
    </cfRule>
    <cfRule type="cellIs" dxfId="1126" priority="192" operator="greaterThan">
      <formula>0.00016</formula>
    </cfRule>
  </conditionalFormatting>
  <conditionalFormatting sqref="U88:U101">
    <cfRule type="cellIs" dxfId="1125" priority="189" operator="lessThan">
      <formula>-0.0001</formula>
    </cfRule>
    <cfRule type="cellIs" dxfId="1124" priority="190" operator="greaterThan">
      <formula>0.00016</formula>
    </cfRule>
  </conditionalFormatting>
  <conditionalFormatting sqref="S88:S101">
    <cfRule type="cellIs" dxfId="1123" priority="187" operator="lessThan">
      <formula>-0.0001</formula>
    </cfRule>
    <cfRule type="cellIs" dxfId="1122" priority="188" operator="greaterThan">
      <formula>0.00016</formula>
    </cfRule>
  </conditionalFormatting>
  <conditionalFormatting sqref="Q88:Q101">
    <cfRule type="cellIs" dxfId="1121" priority="185" operator="lessThan">
      <formula>-0.0001</formula>
    </cfRule>
    <cfRule type="cellIs" dxfId="1120" priority="186" operator="greaterThan">
      <formula>0.00016</formula>
    </cfRule>
  </conditionalFormatting>
  <conditionalFormatting sqref="S88:S101">
    <cfRule type="cellIs" dxfId="1119" priority="171" operator="lessThan">
      <formula>-0.0001</formula>
    </cfRule>
    <cfRule type="cellIs" dxfId="1118" priority="172" operator="greaterThan">
      <formula>0.00016</formula>
    </cfRule>
  </conditionalFormatting>
  <conditionalFormatting sqref="AF88:AF101">
    <cfRule type="cellIs" dxfId="1117" priority="183" operator="lessThan">
      <formula>-0.0001</formula>
    </cfRule>
    <cfRule type="cellIs" dxfId="1116" priority="184" operator="greaterThan">
      <formula>0.00016</formula>
    </cfRule>
  </conditionalFormatting>
  <conditionalFormatting sqref="AB88:AB101">
    <cfRule type="cellIs" dxfId="1115" priority="179" operator="lessThan">
      <formula>-0.0001</formula>
    </cfRule>
    <cfRule type="cellIs" dxfId="1114" priority="180" operator="greaterThan">
      <formula>0.00016</formula>
    </cfRule>
  </conditionalFormatting>
  <conditionalFormatting sqref="AD88:AD101">
    <cfRule type="cellIs" dxfId="1113" priority="181" operator="lessThan">
      <formula>-0.0001</formula>
    </cfRule>
    <cfRule type="cellIs" dxfId="1112" priority="182" operator="greaterThan">
      <formula>0.00016</formula>
    </cfRule>
  </conditionalFormatting>
  <conditionalFormatting sqref="Y88:Y101">
    <cfRule type="cellIs" dxfId="1111" priority="177" operator="lessThan">
      <formula>-0.0001</formula>
    </cfRule>
    <cfRule type="cellIs" dxfId="1110" priority="178" operator="greaterThan">
      <formula>0.00016</formula>
    </cfRule>
  </conditionalFormatting>
  <conditionalFormatting sqref="W88:W101">
    <cfRule type="cellIs" dxfId="1109" priority="175" operator="lessThan">
      <formula>-0.0001</formula>
    </cfRule>
    <cfRule type="cellIs" dxfId="1108" priority="176" operator="greaterThan">
      <formula>0.00016</formula>
    </cfRule>
  </conditionalFormatting>
  <conditionalFormatting sqref="U88:U101">
    <cfRule type="cellIs" dxfId="1107" priority="173" operator="lessThan">
      <formula>-0.0001</formula>
    </cfRule>
    <cfRule type="cellIs" dxfId="1106" priority="174" operator="greaterThan">
      <formula>0.00016</formula>
    </cfRule>
  </conditionalFormatting>
  <conditionalFormatting sqref="U88:U101">
    <cfRule type="cellIs" dxfId="1105" priority="115" operator="lessThan">
      <formula>-0.0001</formula>
    </cfRule>
    <cfRule type="cellIs" dxfId="1104" priority="116" operator="greaterThan">
      <formula>0.00016</formula>
    </cfRule>
  </conditionalFormatting>
  <conditionalFormatting sqref="AD88:AD101">
    <cfRule type="cellIs" dxfId="1103" priority="169" operator="lessThan">
      <formula>-0.0001</formula>
    </cfRule>
    <cfRule type="cellIs" dxfId="1102" priority="170" operator="greaterThan">
      <formula>0.00016</formula>
    </cfRule>
  </conditionalFormatting>
  <conditionalFormatting sqref="Y88:Y101">
    <cfRule type="cellIs" dxfId="1101" priority="165" operator="lessThan">
      <formula>-0.0001</formula>
    </cfRule>
    <cfRule type="cellIs" dxfId="1100" priority="166" operator="greaterThan">
      <formula>0.00016</formula>
    </cfRule>
  </conditionalFormatting>
  <conditionalFormatting sqref="AB88:AB101">
    <cfRule type="cellIs" dxfId="1099" priority="167" operator="lessThan">
      <formula>-0.0001</formula>
    </cfRule>
    <cfRule type="cellIs" dxfId="1098" priority="168" operator="greaterThan">
      <formula>0.00016</formula>
    </cfRule>
  </conditionalFormatting>
  <conditionalFormatting sqref="W88:W101">
    <cfRule type="cellIs" dxfId="1097" priority="163" operator="lessThan">
      <formula>-0.0001</formula>
    </cfRule>
    <cfRule type="cellIs" dxfId="1096" priority="164" operator="greaterThan">
      <formula>0.00016</formula>
    </cfRule>
  </conditionalFormatting>
  <conditionalFormatting sqref="U88:U101">
    <cfRule type="cellIs" dxfId="1095" priority="161" operator="lessThan">
      <formula>-0.0001</formula>
    </cfRule>
    <cfRule type="cellIs" dxfId="1094" priority="162" operator="greaterThan">
      <formula>0.00016</formula>
    </cfRule>
  </conditionalFormatting>
  <conditionalFormatting sqref="S88:S101">
    <cfRule type="cellIs" dxfId="1093" priority="159" operator="lessThan">
      <formula>-0.0001</formula>
    </cfRule>
    <cfRule type="cellIs" dxfId="1092" priority="160" operator="greaterThan">
      <formula>0.00016</formula>
    </cfRule>
  </conditionalFormatting>
  <conditionalFormatting sqref="Q88:Q101">
    <cfRule type="cellIs" dxfId="1091" priority="157" operator="lessThan">
      <formula>-0.0001</formula>
    </cfRule>
    <cfRule type="cellIs" dxfId="1090" priority="158" operator="greaterThan">
      <formula>0.00016</formula>
    </cfRule>
  </conditionalFormatting>
  <conditionalFormatting sqref="S88:S101">
    <cfRule type="cellIs" dxfId="1089" priority="143" operator="lessThan">
      <formula>-0.0001</formula>
    </cfRule>
    <cfRule type="cellIs" dxfId="1088" priority="144" operator="greaterThan">
      <formula>0.00016</formula>
    </cfRule>
  </conditionalFormatting>
  <conditionalFormatting sqref="AF88:AF101">
    <cfRule type="cellIs" dxfId="1087" priority="155" operator="lessThan">
      <formula>-0.0001</formula>
    </cfRule>
    <cfRule type="cellIs" dxfId="1086" priority="156" operator="greaterThan">
      <formula>0.00016</formula>
    </cfRule>
  </conditionalFormatting>
  <conditionalFormatting sqref="AB88:AB101">
    <cfRule type="cellIs" dxfId="1085" priority="151" operator="lessThan">
      <formula>-0.0001</formula>
    </cfRule>
    <cfRule type="cellIs" dxfId="1084" priority="152" operator="greaterThan">
      <formula>0.00016</formula>
    </cfRule>
  </conditionalFormatting>
  <conditionalFormatting sqref="AD88:AD101">
    <cfRule type="cellIs" dxfId="1083" priority="153" operator="lessThan">
      <formula>-0.0001</formula>
    </cfRule>
    <cfRule type="cellIs" dxfId="1082" priority="154" operator="greaterThan">
      <formula>0.00016</formula>
    </cfRule>
  </conditionalFormatting>
  <conditionalFormatting sqref="Y88:Y101">
    <cfRule type="cellIs" dxfId="1081" priority="149" operator="lessThan">
      <formula>-0.0001</formula>
    </cfRule>
    <cfRule type="cellIs" dxfId="1080" priority="150" operator="greaterThan">
      <formula>0.00016</formula>
    </cfRule>
  </conditionalFormatting>
  <conditionalFormatting sqref="W88:W101">
    <cfRule type="cellIs" dxfId="1079" priority="147" operator="lessThan">
      <formula>-0.0001</formula>
    </cfRule>
    <cfRule type="cellIs" dxfId="1078" priority="148" operator="greaterThan">
      <formula>0.00016</formula>
    </cfRule>
  </conditionalFormatting>
  <conditionalFormatting sqref="U88:U101">
    <cfRule type="cellIs" dxfId="1077" priority="145" operator="lessThan">
      <formula>-0.0001</formula>
    </cfRule>
    <cfRule type="cellIs" dxfId="1076" priority="146" operator="greaterThan">
      <formula>0.00016</formula>
    </cfRule>
  </conditionalFormatting>
  <conditionalFormatting sqref="AF88:AF101">
    <cfRule type="cellIs" dxfId="1075" priority="141" operator="lessThan">
      <formula>-0.0001</formula>
    </cfRule>
    <cfRule type="cellIs" dxfId="1074" priority="142" operator="greaterThan">
      <formula>0.00016</formula>
    </cfRule>
  </conditionalFormatting>
  <conditionalFormatting sqref="AB88:AB101">
    <cfRule type="cellIs" dxfId="1073" priority="137" operator="lessThan">
      <formula>-0.0001</formula>
    </cfRule>
    <cfRule type="cellIs" dxfId="1072" priority="138" operator="greaterThan">
      <formula>0.00016</formula>
    </cfRule>
  </conditionalFormatting>
  <conditionalFormatting sqref="AD88:AD101">
    <cfRule type="cellIs" dxfId="1071" priority="139" operator="lessThan">
      <formula>-0.0001</formula>
    </cfRule>
    <cfRule type="cellIs" dxfId="1070" priority="140" operator="greaterThan">
      <formula>0.00016</formula>
    </cfRule>
  </conditionalFormatting>
  <conditionalFormatting sqref="Y88:Y101">
    <cfRule type="cellIs" dxfId="1069" priority="135" operator="lessThan">
      <formula>-0.0001</formula>
    </cfRule>
    <cfRule type="cellIs" dxfId="1068" priority="136" operator="greaterThan">
      <formula>0.00016</formula>
    </cfRule>
  </conditionalFormatting>
  <conditionalFormatting sqref="W88:W101">
    <cfRule type="cellIs" dxfId="1067" priority="133" operator="lessThan">
      <formula>-0.0001</formula>
    </cfRule>
    <cfRule type="cellIs" dxfId="1066" priority="134" operator="greaterThan">
      <formula>0.00016</formula>
    </cfRule>
  </conditionalFormatting>
  <conditionalFormatting sqref="U88:U101">
    <cfRule type="cellIs" dxfId="1065" priority="131" operator="lessThan">
      <formula>-0.0001</formula>
    </cfRule>
    <cfRule type="cellIs" dxfId="1064" priority="132" operator="greaterThan">
      <formula>0.00016</formula>
    </cfRule>
  </conditionalFormatting>
  <conditionalFormatting sqref="S88:S101">
    <cfRule type="cellIs" dxfId="1063" priority="129" operator="lessThan">
      <formula>-0.0001</formula>
    </cfRule>
    <cfRule type="cellIs" dxfId="1062" priority="130" operator="greaterThan">
      <formula>0.00016</formula>
    </cfRule>
  </conditionalFormatting>
  <conditionalFormatting sqref="AH88:AH101">
    <cfRule type="cellIs" dxfId="1061" priority="127" operator="lessThan">
      <formula>-0.0001</formula>
    </cfRule>
    <cfRule type="cellIs" dxfId="1060" priority="128" operator="greaterThan">
      <formula>0.00016</formula>
    </cfRule>
  </conditionalFormatting>
  <conditionalFormatting sqref="AD88:AD101">
    <cfRule type="cellIs" dxfId="1059" priority="123" operator="lessThan">
      <formula>-0.0001</formula>
    </cfRule>
    <cfRule type="cellIs" dxfId="1058" priority="124" operator="greaterThan">
      <formula>0.00016</formula>
    </cfRule>
  </conditionalFormatting>
  <conditionalFormatting sqref="AF88:AF101">
    <cfRule type="cellIs" dxfId="1057" priority="125" operator="lessThan">
      <formula>-0.0001</formula>
    </cfRule>
    <cfRule type="cellIs" dxfId="1056" priority="126" operator="greaterThan">
      <formula>0.00016</formula>
    </cfRule>
  </conditionalFormatting>
  <conditionalFormatting sqref="AB88:AB101">
    <cfRule type="cellIs" dxfId="1055" priority="121" operator="lessThan">
      <formula>-0.0001</formula>
    </cfRule>
    <cfRule type="cellIs" dxfId="1054" priority="122" operator="greaterThan">
      <formula>0.00016</formula>
    </cfRule>
  </conditionalFormatting>
  <conditionalFormatting sqref="Y88:Y101">
    <cfRule type="cellIs" dxfId="1053" priority="119" operator="lessThan">
      <formula>-0.0001</formula>
    </cfRule>
    <cfRule type="cellIs" dxfId="1052" priority="120" operator="greaterThan">
      <formula>0.00016</formula>
    </cfRule>
  </conditionalFormatting>
  <conditionalFormatting sqref="W88:W101">
    <cfRule type="cellIs" dxfId="1051" priority="117" operator="lessThan">
      <formula>-0.0001</formula>
    </cfRule>
    <cfRule type="cellIs" dxfId="1050" priority="118" operator="greaterThan">
      <formula>0.00016</formula>
    </cfRule>
  </conditionalFormatting>
  <conditionalFormatting sqref="AD88:AD101">
    <cfRule type="cellIs" dxfId="1049" priority="113" operator="lessThan">
      <formula>-0.0001</formula>
    </cfRule>
    <cfRule type="cellIs" dxfId="1048" priority="114" operator="greaterThan">
      <formula>0.00016</formula>
    </cfRule>
  </conditionalFormatting>
  <conditionalFormatting sqref="Y88:Y101">
    <cfRule type="cellIs" dxfId="1047" priority="109" operator="lessThan">
      <formula>-0.0001</formula>
    </cfRule>
    <cfRule type="cellIs" dxfId="1046" priority="110" operator="greaterThan">
      <formula>0.00016</formula>
    </cfRule>
  </conditionalFormatting>
  <conditionalFormatting sqref="AB88:AB101">
    <cfRule type="cellIs" dxfId="1045" priority="111" operator="lessThan">
      <formula>-0.0001</formula>
    </cfRule>
    <cfRule type="cellIs" dxfId="1044" priority="112" operator="greaterThan">
      <formula>0.00016</formula>
    </cfRule>
  </conditionalFormatting>
  <conditionalFormatting sqref="W88:W101">
    <cfRule type="cellIs" dxfId="1043" priority="107" operator="lessThan">
      <formula>-0.0001</formula>
    </cfRule>
    <cfRule type="cellIs" dxfId="1042" priority="108" operator="greaterThan">
      <formula>0.00016</formula>
    </cfRule>
  </conditionalFormatting>
  <conditionalFormatting sqref="U88:U101">
    <cfRule type="cellIs" dxfId="1041" priority="105" operator="lessThan">
      <formula>-0.0001</formula>
    </cfRule>
    <cfRule type="cellIs" dxfId="1040" priority="106" operator="greaterThan">
      <formula>0.00016</formula>
    </cfRule>
  </conditionalFormatting>
  <conditionalFormatting sqref="S88:S101">
    <cfRule type="cellIs" dxfId="1039" priority="103" operator="lessThan">
      <formula>-0.0001</formula>
    </cfRule>
    <cfRule type="cellIs" dxfId="1038" priority="104" operator="greaterThan">
      <formula>0.00016</formula>
    </cfRule>
  </conditionalFormatting>
  <conditionalFormatting sqref="Q88:Q101">
    <cfRule type="cellIs" dxfId="1037" priority="101" operator="lessThan">
      <formula>-0.0001</formula>
    </cfRule>
    <cfRule type="cellIs" dxfId="1036" priority="102" operator="greaterThan">
      <formula>0.00016</formula>
    </cfRule>
  </conditionalFormatting>
  <conditionalFormatting sqref="S88:S101">
    <cfRule type="cellIs" dxfId="1035" priority="87" operator="lessThan">
      <formula>-0.0001</formula>
    </cfRule>
    <cfRule type="cellIs" dxfId="1034" priority="88" operator="greaterThan">
      <formula>0.00016</formula>
    </cfRule>
  </conditionalFormatting>
  <conditionalFormatting sqref="AF88:AF101">
    <cfRule type="cellIs" dxfId="1033" priority="99" operator="lessThan">
      <formula>-0.0001</formula>
    </cfRule>
    <cfRule type="cellIs" dxfId="1032" priority="100" operator="greaterThan">
      <formula>0.00016</formula>
    </cfRule>
  </conditionalFormatting>
  <conditionalFormatting sqref="AB88:AB101">
    <cfRule type="cellIs" dxfId="1031" priority="95" operator="lessThan">
      <formula>-0.0001</formula>
    </cfRule>
    <cfRule type="cellIs" dxfId="1030" priority="96" operator="greaterThan">
      <formula>0.00016</formula>
    </cfRule>
  </conditionalFormatting>
  <conditionalFormatting sqref="AD88:AD101">
    <cfRule type="cellIs" dxfId="1029" priority="97" operator="lessThan">
      <formula>-0.0001</formula>
    </cfRule>
    <cfRule type="cellIs" dxfId="1028" priority="98" operator="greaterThan">
      <formula>0.00016</formula>
    </cfRule>
  </conditionalFormatting>
  <conditionalFormatting sqref="Y88:Y101">
    <cfRule type="cellIs" dxfId="1027" priority="93" operator="lessThan">
      <formula>-0.0001</formula>
    </cfRule>
    <cfRule type="cellIs" dxfId="1026" priority="94" operator="greaterThan">
      <formula>0.00016</formula>
    </cfRule>
  </conditionalFormatting>
  <conditionalFormatting sqref="W88:W101">
    <cfRule type="cellIs" dxfId="1025" priority="91" operator="lessThan">
      <formula>-0.0001</formula>
    </cfRule>
    <cfRule type="cellIs" dxfId="1024" priority="92" operator="greaterThan">
      <formula>0.00016</formula>
    </cfRule>
  </conditionalFormatting>
  <conditionalFormatting sqref="U88:U101">
    <cfRule type="cellIs" dxfId="1023" priority="89" operator="lessThan">
      <formula>-0.0001</formula>
    </cfRule>
    <cfRule type="cellIs" dxfId="1022" priority="90" operator="greaterThan">
      <formula>0.00016</formula>
    </cfRule>
  </conditionalFormatting>
  <conditionalFormatting sqref="AF88:AF101">
    <cfRule type="cellIs" dxfId="1021" priority="85" operator="lessThan">
      <formula>-0.0001</formula>
    </cfRule>
    <cfRule type="cellIs" dxfId="1020" priority="86" operator="greaterThan">
      <formula>0.00016</formula>
    </cfRule>
  </conditionalFormatting>
  <conditionalFormatting sqref="AB88:AB101">
    <cfRule type="cellIs" dxfId="1019" priority="81" operator="lessThan">
      <formula>-0.0001</formula>
    </cfRule>
    <cfRule type="cellIs" dxfId="1018" priority="82" operator="greaterThan">
      <formula>0.00016</formula>
    </cfRule>
  </conditionalFormatting>
  <conditionalFormatting sqref="AD88:AD101">
    <cfRule type="cellIs" dxfId="1017" priority="83" operator="lessThan">
      <formula>-0.0001</formula>
    </cfRule>
    <cfRule type="cellIs" dxfId="1016" priority="84" operator="greaterThan">
      <formula>0.00016</formula>
    </cfRule>
  </conditionalFormatting>
  <conditionalFormatting sqref="Y88:Y101">
    <cfRule type="cellIs" dxfId="1015" priority="79" operator="lessThan">
      <formula>-0.0001</formula>
    </cfRule>
    <cfRule type="cellIs" dxfId="1014" priority="80" operator="greaterThan">
      <formula>0.00016</formula>
    </cfRule>
  </conditionalFormatting>
  <conditionalFormatting sqref="W88:W101">
    <cfRule type="cellIs" dxfId="1013" priority="77" operator="lessThan">
      <formula>-0.0001</formula>
    </cfRule>
    <cfRule type="cellIs" dxfId="1012" priority="78" operator="greaterThan">
      <formula>0.00016</formula>
    </cfRule>
  </conditionalFormatting>
  <conditionalFormatting sqref="U88:U101">
    <cfRule type="cellIs" dxfId="1011" priority="75" operator="lessThan">
      <formula>-0.0001</formula>
    </cfRule>
    <cfRule type="cellIs" dxfId="1010" priority="76" operator="greaterThan">
      <formula>0.00016</formula>
    </cfRule>
  </conditionalFormatting>
  <conditionalFormatting sqref="S88:S101">
    <cfRule type="cellIs" dxfId="1009" priority="73" operator="lessThan">
      <formula>-0.0001</formula>
    </cfRule>
    <cfRule type="cellIs" dxfId="1008" priority="74" operator="greaterThan">
      <formula>0.00016</formula>
    </cfRule>
  </conditionalFormatting>
  <conditionalFormatting sqref="U88:U101">
    <cfRule type="cellIs" dxfId="1007" priority="59" operator="lessThan">
      <formula>-0.0001</formula>
    </cfRule>
    <cfRule type="cellIs" dxfId="1006" priority="60" operator="greaterThan">
      <formula>0.00016</formula>
    </cfRule>
  </conditionalFormatting>
  <conditionalFormatting sqref="AH88:AH101">
    <cfRule type="cellIs" dxfId="1005" priority="71" operator="lessThan">
      <formula>-0.0001</formula>
    </cfRule>
    <cfRule type="cellIs" dxfId="1004" priority="72" operator="greaterThan">
      <formula>0.00016</formula>
    </cfRule>
  </conditionalFormatting>
  <conditionalFormatting sqref="AD88:AD101">
    <cfRule type="cellIs" dxfId="1003" priority="67" operator="lessThan">
      <formula>-0.0001</formula>
    </cfRule>
    <cfRule type="cellIs" dxfId="1002" priority="68" operator="greaterThan">
      <formula>0.00016</formula>
    </cfRule>
  </conditionalFormatting>
  <conditionalFormatting sqref="AF88:AF101">
    <cfRule type="cellIs" dxfId="1001" priority="69" operator="lessThan">
      <formula>-0.0001</formula>
    </cfRule>
    <cfRule type="cellIs" dxfId="1000" priority="70" operator="greaterThan">
      <formula>0.00016</formula>
    </cfRule>
  </conditionalFormatting>
  <conditionalFormatting sqref="AB88:AB101">
    <cfRule type="cellIs" dxfId="999" priority="65" operator="lessThan">
      <formula>-0.0001</formula>
    </cfRule>
    <cfRule type="cellIs" dxfId="998" priority="66" operator="greaterThan">
      <formula>0.00016</formula>
    </cfRule>
  </conditionalFormatting>
  <conditionalFormatting sqref="Y88:Y101">
    <cfRule type="cellIs" dxfId="997" priority="63" operator="lessThan">
      <formula>-0.0001</formula>
    </cfRule>
    <cfRule type="cellIs" dxfId="996" priority="64" operator="greaterThan">
      <formula>0.00016</formula>
    </cfRule>
  </conditionalFormatting>
  <conditionalFormatting sqref="W88:W101">
    <cfRule type="cellIs" dxfId="995" priority="61" operator="lessThan">
      <formula>-0.0001</formula>
    </cfRule>
    <cfRule type="cellIs" dxfId="994" priority="62" operator="greaterThan">
      <formula>0.00016</formula>
    </cfRule>
  </conditionalFormatting>
  <conditionalFormatting sqref="W88:W101">
    <cfRule type="cellIs" dxfId="993" priority="3" operator="lessThan">
      <formula>-0.0001</formula>
    </cfRule>
    <cfRule type="cellIs" dxfId="992" priority="4" operator="greaterThan">
      <formula>0.00016</formula>
    </cfRule>
  </conditionalFormatting>
  <conditionalFormatting sqref="AF88:AF101">
    <cfRule type="cellIs" dxfId="991" priority="57" operator="lessThan">
      <formula>-0.0001</formula>
    </cfRule>
    <cfRule type="cellIs" dxfId="990" priority="58" operator="greaterThan">
      <formula>0.00016</formula>
    </cfRule>
  </conditionalFormatting>
  <conditionalFormatting sqref="AB88:AB101">
    <cfRule type="cellIs" dxfId="989" priority="53" operator="lessThan">
      <formula>-0.0001</formula>
    </cfRule>
    <cfRule type="cellIs" dxfId="988" priority="54" operator="greaterThan">
      <formula>0.00016</formula>
    </cfRule>
  </conditionalFormatting>
  <conditionalFormatting sqref="AD88:AD101">
    <cfRule type="cellIs" dxfId="987" priority="55" operator="lessThan">
      <formula>-0.0001</formula>
    </cfRule>
    <cfRule type="cellIs" dxfId="986" priority="56" operator="greaterThan">
      <formula>0.00016</formula>
    </cfRule>
  </conditionalFormatting>
  <conditionalFormatting sqref="Y88:Y101">
    <cfRule type="cellIs" dxfId="985" priority="51" operator="lessThan">
      <formula>-0.0001</formula>
    </cfRule>
    <cfRule type="cellIs" dxfId="984" priority="52" operator="greaterThan">
      <formula>0.00016</formula>
    </cfRule>
  </conditionalFormatting>
  <conditionalFormatting sqref="W88:W101">
    <cfRule type="cellIs" dxfId="983" priority="49" operator="lessThan">
      <formula>-0.0001</formula>
    </cfRule>
    <cfRule type="cellIs" dxfId="982" priority="50" operator="greaterThan">
      <formula>0.00016</formula>
    </cfRule>
  </conditionalFormatting>
  <conditionalFormatting sqref="U88:U101">
    <cfRule type="cellIs" dxfId="981" priority="47" operator="lessThan">
      <formula>-0.0001</formula>
    </cfRule>
    <cfRule type="cellIs" dxfId="980" priority="48" operator="greaterThan">
      <formula>0.00016</formula>
    </cfRule>
  </conditionalFormatting>
  <conditionalFormatting sqref="S88:S101">
    <cfRule type="cellIs" dxfId="979" priority="45" operator="lessThan">
      <formula>-0.0001</formula>
    </cfRule>
    <cfRule type="cellIs" dxfId="978" priority="46" operator="greaterThan">
      <formula>0.00016</formula>
    </cfRule>
  </conditionalFormatting>
  <conditionalFormatting sqref="U88:U101">
    <cfRule type="cellIs" dxfId="977" priority="31" operator="lessThan">
      <formula>-0.0001</formula>
    </cfRule>
    <cfRule type="cellIs" dxfId="976" priority="32" operator="greaterThan">
      <formula>0.00016</formula>
    </cfRule>
  </conditionalFormatting>
  <conditionalFormatting sqref="AH88:AH101">
    <cfRule type="cellIs" dxfId="975" priority="43" operator="lessThan">
      <formula>-0.0001</formula>
    </cfRule>
    <cfRule type="cellIs" dxfId="974" priority="44" operator="greaterThan">
      <formula>0.00016</formula>
    </cfRule>
  </conditionalFormatting>
  <conditionalFormatting sqref="AD88:AD101">
    <cfRule type="cellIs" dxfId="973" priority="39" operator="lessThan">
      <formula>-0.0001</formula>
    </cfRule>
    <cfRule type="cellIs" dxfId="972" priority="40" operator="greaterThan">
      <formula>0.00016</formula>
    </cfRule>
  </conditionalFormatting>
  <conditionalFormatting sqref="AF88:AF101">
    <cfRule type="cellIs" dxfId="971" priority="41" operator="lessThan">
      <formula>-0.0001</formula>
    </cfRule>
    <cfRule type="cellIs" dxfId="970" priority="42" operator="greaterThan">
      <formula>0.00016</formula>
    </cfRule>
  </conditionalFormatting>
  <conditionalFormatting sqref="AB88:AB101">
    <cfRule type="cellIs" dxfId="969" priority="37" operator="lessThan">
      <formula>-0.0001</formula>
    </cfRule>
    <cfRule type="cellIs" dxfId="968" priority="38" operator="greaterThan">
      <formula>0.00016</formula>
    </cfRule>
  </conditionalFormatting>
  <conditionalFormatting sqref="Y88:Y101">
    <cfRule type="cellIs" dxfId="967" priority="35" operator="lessThan">
      <formula>-0.0001</formula>
    </cfRule>
    <cfRule type="cellIs" dxfId="966" priority="36" operator="greaterThan">
      <formula>0.00016</formula>
    </cfRule>
  </conditionalFormatting>
  <conditionalFormatting sqref="W88:W101">
    <cfRule type="cellIs" dxfId="965" priority="33" operator="lessThan">
      <formula>-0.0001</formula>
    </cfRule>
    <cfRule type="cellIs" dxfId="964" priority="34" operator="greaterThan">
      <formula>0.00016</formula>
    </cfRule>
  </conditionalFormatting>
  <conditionalFormatting sqref="AH88:AH101">
    <cfRule type="cellIs" dxfId="963" priority="29" operator="lessThan">
      <formula>-0.0001</formula>
    </cfRule>
    <cfRule type="cellIs" dxfId="962" priority="30" operator="greaterThan">
      <formula>0.00016</formula>
    </cfRule>
  </conditionalFormatting>
  <conditionalFormatting sqref="AD88:AD101">
    <cfRule type="cellIs" dxfId="961" priority="25" operator="lessThan">
      <formula>-0.0001</formula>
    </cfRule>
    <cfRule type="cellIs" dxfId="960" priority="26" operator="greaterThan">
      <formula>0.00016</formula>
    </cfRule>
  </conditionalFormatting>
  <conditionalFormatting sqref="AF88:AF101">
    <cfRule type="cellIs" dxfId="959" priority="27" operator="lessThan">
      <formula>-0.0001</formula>
    </cfRule>
    <cfRule type="cellIs" dxfId="958" priority="28" operator="greaterThan">
      <formula>0.00016</formula>
    </cfRule>
  </conditionalFormatting>
  <conditionalFormatting sqref="AB88:AB101">
    <cfRule type="cellIs" dxfId="957" priority="23" operator="lessThan">
      <formula>-0.0001</formula>
    </cfRule>
    <cfRule type="cellIs" dxfId="956" priority="24" operator="greaterThan">
      <formula>0.00016</formula>
    </cfRule>
  </conditionalFormatting>
  <conditionalFormatting sqref="Y88:Y101">
    <cfRule type="cellIs" dxfId="955" priority="21" operator="lessThan">
      <formula>-0.0001</formula>
    </cfRule>
    <cfRule type="cellIs" dxfId="954" priority="22" operator="greaterThan">
      <formula>0.00016</formula>
    </cfRule>
  </conditionalFormatting>
  <conditionalFormatting sqref="W88:W101">
    <cfRule type="cellIs" dxfId="953" priority="19" operator="lessThan">
      <formula>-0.0001</formula>
    </cfRule>
    <cfRule type="cellIs" dxfId="952" priority="20" operator="greaterThan">
      <formula>0.00016</formula>
    </cfRule>
  </conditionalFormatting>
  <conditionalFormatting sqref="U88:U101">
    <cfRule type="cellIs" dxfId="951" priority="17" operator="lessThan">
      <formula>-0.0001</formula>
    </cfRule>
    <cfRule type="cellIs" dxfId="950" priority="18" operator="greaterThan">
      <formula>0.00016</formula>
    </cfRule>
  </conditionalFormatting>
  <conditionalFormatting sqref="AJ88:AJ101">
    <cfRule type="cellIs" dxfId="949" priority="15" operator="lessThan">
      <formula>-0.0001</formula>
    </cfRule>
    <cfRule type="cellIs" dxfId="948" priority="16" operator="greaterThan">
      <formula>0.00016</formula>
    </cfRule>
  </conditionalFormatting>
  <conditionalFormatting sqref="AF88:AF101">
    <cfRule type="cellIs" dxfId="947" priority="11" operator="lessThan">
      <formula>-0.0001</formula>
    </cfRule>
    <cfRule type="cellIs" dxfId="946" priority="12" operator="greaterThan">
      <formula>0.00016</formula>
    </cfRule>
  </conditionalFormatting>
  <conditionalFormatting sqref="AH88:AH101">
    <cfRule type="cellIs" dxfId="945" priority="13" operator="lessThan">
      <formula>-0.0001</formula>
    </cfRule>
    <cfRule type="cellIs" dxfId="944" priority="14" operator="greaterThan">
      <formula>0.00016</formula>
    </cfRule>
  </conditionalFormatting>
  <conditionalFormatting sqref="AD88:AD101">
    <cfRule type="cellIs" dxfId="943" priority="9" operator="lessThan">
      <formula>-0.0001</formula>
    </cfRule>
    <cfRule type="cellIs" dxfId="942" priority="10" operator="greaterThan">
      <formula>0.00016</formula>
    </cfRule>
  </conditionalFormatting>
  <conditionalFormatting sqref="AB88:AB101">
    <cfRule type="cellIs" dxfId="941" priority="7" operator="lessThan">
      <formula>-0.0001</formula>
    </cfRule>
    <cfRule type="cellIs" dxfId="940" priority="8" operator="greaterThan">
      <formula>0.00016</formula>
    </cfRule>
  </conditionalFormatting>
  <conditionalFormatting sqref="Y88:Y101">
    <cfRule type="cellIs" dxfId="939" priority="5" operator="lessThan">
      <formula>-0.0001</formula>
    </cfRule>
    <cfRule type="cellIs" dxfId="938" priority="6" operator="greaterThan">
      <formula>0.00016</formula>
    </cfRule>
  </conditionalFormatting>
  <conditionalFormatting sqref="O88:O101">
    <cfRule type="cellIs" dxfId="937" priority="1" operator="lessThan">
      <formula>-0.0001</formula>
    </cfRule>
    <cfRule type="cellIs" dxfId="936" priority="2" operator="greaterThan">
      <formula>0.00016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102"/>
  <sheetViews>
    <sheetView topLeftCell="A2" workbookViewId="0">
      <selection activeCell="R43" sqref="R43"/>
    </sheetView>
  </sheetViews>
  <sheetFormatPr defaultRowHeight="15" x14ac:dyDescent="0.25"/>
  <cols>
    <col min="1" max="1" width="2.42578125" customWidth="1"/>
    <col min="2" max="2" width="9.42578125" style="8" customWidth="1"/>
    <col min="3" max="3" width="33.85546875" customWidth="1"/>
    <col min="4" max="4" width="5.85546875" customWidth="1"/>
    <col min="8" max="8" width="23.140625" customWidth="1"/>
    <col min="9" max="9" width="9.140625" hidden="1" customWidth="1"/>
    <col min="10" max="10" width="11.5703125" hidden="1" customWidth="1"/>
    <col min="11" max="11" width="7.5703125" style="13" customWidth="1"/>
    <col min="12" max="12" width="6.28515625" style="30" customWidth="1"/>
    <col min="13" max="13" width="6.85546875" style="30" customWidth="1"/>
    <col min="14" max="14" width="7" style="6" customWidth="1"/>
    <col min="15" max="15" width="5.7109375" style="6" customWidth="1"/>
    <col min="16" max="16" width="6.7109375" customWidth="1"/>
    <col min="17" max="18" width="5.85546875" customWidth="1"/>
    <col min="19" max="20" width="4.5703125" customWidth="1"/>
    <col min="21" max="21" width="6.140625" customWidth="1"/>
    <col min="22" max="23" width="6" customWidth="1"/>
    <col min="24" max="25" width="5.85546875" customWidth="1"/>
    <col min="26" max="27" width="6.5703125" customWidth="1"/>
    <col min="28" max="28" width="6" customWidth="1"/>
    <col min="29" max="30" width="5.85546875" customWidth="1"/>
    <col min="31" max="31" width="6.7109375" customWidth="1"/>
    <col min="32" max="33" width="6.140625" customWidth="1"/>
    <col min="34" max="34" width="5.85546875" customWidth="1"/>
    <col min="35" max="35" width="6" customWidth="1"/>
    <col min="36" max="37" width="6.5703125" customWidth="1"/>
  </cols>
  <sheetData>
    <row r="1" spans="2:17" ht="15.75" hidden="1" customHeight="1" thickBot="1" x14ac:dyDescent="0.3"/>
    <row r="2" spans="2:17" ht="15.75" customHeight="1" thickBot="1" x14ac:dyDescent="0.3"/>
    <row r="3" spans="2:17" ht="15.75" thickBot="1" x14ac:dyDescent="0.3">
      <c r="C3" s="4" t="s">
        <v>198</v>
      </c>
    </row>
    <row r="4" spans="2:17" s="1" customFormat="1" x14ac:dyDescent="0.25">
      <c r="B4" s="45"/>
      <c r="C4" s="46"/>
      <c r="L4" s="47"/>
      <c r="M4" s="47"/>
      <c r="N4" s="7"/>
      <c r="O4" s="7"/>
    </row>
    <row r="5" spans="2:17" s="48" customFormat="1" x14ac:dyDescent="0.25">
      <c r="B5" s="49"/>
      <c r="C5" s="50" t="s">
        <v>186</v>
      </c>
      <c r="L5" s="51"/>
      <c r="M5" s="51"/>
      <c r="N5" s="52"/>
      <c r="O5" s="52"/>
    </row>
    <row r="6" spans="2:17" s="48" customFormat="1" x14ac:dyDescent="0.25">
      <c r="B6" s="49"/>
      <c r="C6" s="50"/>
      <c r="L6" s="51"/>
      <c r="M6" s="51"/>
      <c r="N6" s="52"/>
      <c r="O6" s="52"/>
    </row>
    <row r="7" spans="2:17" s="165" customFormat="1" x14ac:dyDescent="0.25">
      <c r="B7" s="166"/>
      <c r="C7" s="167" t="s">
        <v>202</v>
      </c>
      <c r="L7" s="168"/>
      <c r="M7" s="168"/>
      <c r="N7" s="169"/>
      <c r="O7" s="169"/>
    </row>
    <row r="8" spans="2:17" ht="15.75" thickBot="1" x14ac:dyDescent="0.3"/>
    <row r="9" spans="2:17" ht="23.25" thickBot="1" x14ac:dyDescent="0.3">
      <c r="B9" s="136" t="s">
        <v>3</v>
      </c>
      <c r="C9" s="589" t="s">
        <v>183</v>
      </c>
      <c r="D9" s="590"/>
      <c r="E9" s="590"/>
      <c r="F9" s="590"/>
      <c r="G9" s="590"/>
      <c r="H9" s="591"/>
      <c r="I9" s="160"/>
      <c r="J9" s="160"/>
      <c r="K9" s="138" t="s">
        <v>14</v>
      </c>
      <c r="L9" s="139" t="s">
        <v>16</v>
      </c>
      <c r="M9" s="71"/>
      <c r="N9" s="250" t="s">
        <v>226</v>
      </c>
      <c r="O9" s="251" t="s">
        <v>225</v>
      </c>
    </row>
    <row r="10" spans="2:17" s="12" customFormat="1" ht="11.25" x14ac:dyDescent="0.2">
      <c r="B10" s="164" t="s">
        <v>15</v>
      </c>
      <c r="C10" s="158"/>
      <c r="D10" s="158"/>
      <c r="E10" s="159"/>
      <c r="F10" s="159"/>
      <c r="G10" s="159"/>
      <c r="H10" s="159"/>
      <c r="I10" s="159"/>
      <c r="J10" s="161"/>
      <c r="K10" s="162" t="s">
        <v>32</v>
      </c>
      <c r="L10" s="163"/>
      <c r="M10" s="72"/>
      <c r="N10" s="220"/>
      <c r="O10" s="221"/>
    </row>
    <row r="11" spans="2:17" s="37" customFormat="1" ht="11.25" customHeight="1" x14ac:dyDescent="0.25">
      <c r="B11" s="592" t="s">
        <v>182</v>
      </c>
      <c r="C11" s="593"/>
      <c r="D11" s="593"/>
      <c r="E11" s="593"/>
      <c r="F11" s="593"/>
      <c r="G11" s="593"/>
      <c r="H11" s="593"/>
      <c r="I11" s="593"/>
      <c r="J11" s="593"/>
      <c r="K11" s="593"/>
      <c r="L11" s="594"/>
      <c r="M11" s="98"/>
      <c r="N11" s="210"/>
      <c r="O11" s="211"/>
    </row>
    <row r="12" spans="2:17" s="10" customFormat="1" ht="31.5" customHeight="1" x14ac:dyDescent="0.25">
      <c r="B12" s="33" t="s">
        <v>83</v>
      </c>
      <c r="C12" s="191" t="s">
        <v>82</v>
      </c>
      <c r="D12" s="18"/>
      <c r="E12" s="595" t="s">
        <v>84</v>
      </c>
      <c r="F12" s="595"/>
      <c r="G12" s="595"/>
      <c r="H12" s="595"/>
      <c r="I12" s="595"/>
      <c r="J12" s="595"/>
      <c r="K12" s="188">
        <v>27</v>
      </c>
      <c r="L12" s="44" t="s">
        <v>8</v>
      </c>
      <c r="M12" s="73"/>
      <c r="N12" s="212"/>
      <c r="O12" s="213"/>
    </row>
    <row r="13" spans="2:17" s="10" customFormat="1" ht="30" customHeight="1" x14ac:dyDescent="0.25">
      <c r="B13" s="33" t="s">
        <v>188</v>
      </c>
      <c r="C13" s="191" t="s">
        <v>187</v>
      </c>
      <c r="D13" s="18"/>
      <c r="E13" s="596" t="s">
        <v>84</v>
      </c>
      <c r="F13" s="597"/>
      <c r="G13" s="597"/>
      <c r="H13" s="597"/>
      <c r="I13" s="597"/>
      <c r="J13" s="598"/>
      <c r="K13" s="188">
        <v>8</v>
      </c>
      <c r="L13" s="44" t="s">
        <v>12</v>
      </c>
      <c r="M13" s="73"/>
      <c r="N13" s="212"/>
      <c r="O13" s="213"/>
    </row>
    <row r="14" spans="2:17" s="199" customFormat="1" ht="20.25" customHeight="1" thickBot="1" x14ac:dyDescent="0.3">
      <c r="B14" s="193"/>
      <c r="C14" s="587" t="s">
        <v>220</v>
      </c>
      <c r="D14" s="588"/>
      <c r="E14" s="588"/>
      <c r="F14" s="588"/>
      <c r="G14" s="588"/>
      <c r="H14" s="588"/>
      <c r="I14" s="194"/>
      <c r="J14" s="195"/>
      <c r="K14" s="196"/>
      <c r="L14" s="197"/>
      <c r="M14" s="198"/>
      <c r="N14" s="222"/>
      <c r="O14" s="223"/>
    </row>
    <row r="15" spans="2:17" s="10" customFormat="1" ht="20.25" customHeight="1" x14ac:dyDescent="0.25">
      <c r="B15" s="33" t="s">
        <v>189</v>
      </c>
      <c r="C15" s="191" t="s">
        <v>201</v>
      </c>
      <c r="D15" s="21"/>
      <c r="E15" s="584" t="s">
        <v>85</v>
      </c>
      <c r="F15" s="584"/>
      <c r="G15" s="584"/>
      <c r="H15" s="584"/>
      <c r="I15" s="584"/>
      <c r="J15" s="584"/>
      <c r="K15" s="188">
        <v>13</v>
      </c>
      <c r="L15" s="44" t="s">
        <v>12</v>
      </c>
      <c r="M15" s="73"/>
      <c r="N15" s="228">
        <v>0</v>
      </c>
      <c r="O15" s="229">
        <v>0</v>
      </c>
      <c r="Q15" s="208" t="s">
        <v>227</v>
      </c>
    </row>
    <row r="16" spans="2:17" s="10" customFormat="1" ht="16.5" customHeight="1" x14ac:dyDescent="0.25">
      <c r="B16" s="33" t="s">
        <v>86</v>
      </c>
      <c r="C16" s="191" t="s">
        <v>87</v>
      </c>
      <c r="D16" s="93"/>
      <c r="E16" s="603" t="s">
        <v>26</v>
      </c>
      <c r="F16" s="603"/>
      <c r="G16" s="603"/>
      <c r="H16" s="603"/>
      <c r="I16" s="603"/>
      <c r="J16" s="603"/>
      <c r="K16" s="188">
        <v>5.9999999999999929</v>
      </c>
      <c r="L16" s="44" t="s">
        <v>10</v>
      </c>
      <c r="M16" s="73"/>
      <c r="N16" s="230">
        <v>0</v>
      </c>
      <c r="O16" s="231">
        <v>0</v>
      </c>
    </row>
    <row r="17" spans="2:20" s="10" customFormat="1" ht="26.25" customHeight="1" x14ac:dyDescent="0.25">
      <c r="B17" s="33" t="s">
        <v>90</v>
      </c>
      <c r="C17" s="191" t="s">
        <v>89</v>
      </c>
      <c r="D17" s="92"/>
      <c r="E17" s="603" t="s">
        <v>215</v>
      </c>
      <c r="F17" s="603"/>
      <c r="G17" s="603"/>
      <c r="H17" s="603"/>
      <c r="I17" s="603"/>
      <c r="J17" s="603"/>
      <c r="K17" s="188">
        <v>64</v>
      </c>
      <c r="L17" s="44" t="s">
        <v>91</v>
      </c>
      <c r="M17" s="185"/>
      <c r="N17" s="232">
        <v>30</v>
      </c>
      <c r="O17" s="231">
        <v>0</v>
      </c>
    </row>
    <row r="18" spans="2:20" s="10" customFormat="1" ht="30" customHeight="1" x14ac:dyDescent="0.25">
      <c r="B18" s="33" t="s">
        <v>93</v>
      </c>
      <c r="C18" s="191" t="s">
        <v>94</v>
      </c>
      <c r="D18" s="93"/>
      <c r="E18" s="603" t="s">
        <v>26</v>
      </c>
      <c r="F18" s="603"/>
      <c r="G18" s="603"/>
      <c r="H18" s="603"/>
      <c r="I18" s="603"/>
      <c r="J18" s="603"/>
      <c r="K18" s="188">
        <v>20</v>
      </c>
      <c r="L18" s="44" t="s">
        <v>10</v>
      </c>
      <c r="M18" s="73"/>
      <c r="N18" s="230">
        <v>0</v>
      </c>
      <c r="O18" s="233">
        <v>0</v>
      </c>
    </row>
    <row r="19" spans="2:20" s="10" customFormat="1" ht="26.25" customHeight="1" x14ac:dyDescent="0.25">
      <c r="B19" s="33" t="s">
        <v>95</v>
      </c>
      <c r="C19" s="191" t="s">
        <v>96</v>
      </c>
      <c r="D19" s="93"/>
      <c r="E19" s="603" t="s">
        <v>26</v>
      </c>
      <c r="F19" s="603"/>
      <c r="G19" s="603"/>
      <c r="H19" s="603"/>
      <c r="I19" s="603"/>
      <c r="J19" s="603"/>
      <c r="K19" s="188">
        <v>228</v>
      </c>
      <c r="L19" s="44" t="s">
        <v>10</v>
      </c>
      <c r="M19" s="73"/>
      <c r="N19" s="230">
        <v>0</v>
      </c>
      <c r="O19" s="233">
        <v>0</v>
      </c>
    </row>
    <row r="20" spans="2:20" s="10" customFormat="1" ht="11.25" customHeight="1" x14ac:dyDescent="0.25">
      <c r="B20" s="33" t="s">
        <v>98</v>
      </c>
      <c r="C20" s="191" t="s">
        <v>97</v>
      </c>
      <c r="D20" s="93"/>
      <c r="E20" s="603" t="s">
        <v>26</v>
      </c>
      <c r="F20" s="603"/>
      <c r="G20" s="603"/>
      <c r="H20" s="603"/>
      <c r="I20" s="603"/>
      <c r="J20" s="603"/>
      <c r="K20" s="188">
        <v>5.9999999999999432</v>
      </c>
      <c r="L20" s="44" t="s">
        <v>10</v>
      </c>
      <c r="M20" s="73"/>
      <c r="N20" s="230">
        <v>0</v>
      </c>
      <c r="O20" s="233">
        <v>0</v>
      </c>
    </row>
    <row r="21" spans="2:20" s="10" customFormat="1" ht="23.25" customHeight="1" x14ac:dyDescent="0.25">
      <c r="B21" s="33" t="s">
        <v>100</v>
      </c>
      <c r="C21" s="191" t="s">
        <v>99</v>
      </c>
      <c r="D21" s="93"/>
      <c r="E21" s="603" t="s">
        <v>26</v>
      </c>
      <c r="F21" s="603"/>
      <c r="G21" s="603"/>
      <c r="H21" s="603"/>
      <c r="I21" s="603"/>
      <c r="J21" s="603"/>
      <c r="K21" s="188">
        <v>234.00000000000006</v>
      </c>
      <c r="L21" s="44" t="s">
        <v>10</v>
      </c>
      <c r="M21" s="73"/>
      <c r="N21" s="230">
        <v>0</v>
      </c>
      <c r="O21" s="233">
        <v>0</v>
      </c>
    </row>
    <row r="22" spans="2:20" s="10" customFormat="1" ht="17.25" customHeight="1" x14ac:dyDescent="0.25">
      <c r="B22" s="33" t="s">
        <v>102</v>
      </c>
      <c r="C22" s="191" t="s">
        <v>101</v>
      </c>
      <c r="D22" s="93"/>
      <c r="E22" s="603" t="s">
        <v>26</v>
      </c>
      <c r="F22" s="603"/>
      <c r="G22" s="603"/>
      <c r="H22" s="603"/>
      <c r="I22" s="603"/>
      <c r="J22" s="603"/>
      <c r="K22" s="188">
        <v>6</v>
      </c>
      <c r="L22" s="44" t="s">
        <v>10</v>
      </c>
      <c r="M22" s="73"/>
      <c r="N22" s="230">
        <v>0</v>
      </c>
      <c r="O22" s="233">
        <v>0</v>
      </c>
    </row>
    <row r="23" spans="2:20" s="10" customFormat="1" ht="27.75" customHeight="1" x14ac:dyDescent="0.25">
      <c r="B23" s="33" t="s">
        <v>104</v>
      </c>
      <c r="C23" s="190" t="s">
        <v>103</v>
      </c>
      <c r="D23" s="93"/>
      <c r="E23" s="603" t="s">
        <v>105</v>
      </c>
      <c r="F23" s="603"/>
      <c r="G23" s="603"/>
      <c r="H23" s="603"/>
      <c r="I23" s="603"/>
      <c r="J23" s="603"/>
      <c r="K23" s="188">
        <v>48</v>
      </c>
      <c r="L23" s="44" t="s">
        <v>10</v>
      </c>
      <c r="M23" s="73"/>
      <c r="N23" s="230">
        <v>0</v>
      </c>
      <c r="O23" s="233">
        <v>0</v>
      </c>
    </row>
    <row r="24" spans="2:20" s="10" customFormat="1" ht="9.75" customHeight="1" x14ac:dyDescent="0.25">
      <c r="B24" s="33" t="s">
        <v>106</v>
      </c>
      <c r="C24" s="188" t="s">
        <v>101</v>
      </c>
      <c r="D24" s="93"/>
      <c r="E24" s="603" t="s">
        <v>26</v>
      </c>
      <c r="F24" s="603"/>
      <c r="G24" s="603"/>
      <c r="H24" s="603"/>
      <c r="I24" s="603"/>
      <c r="J24" s="603"/>
      <c r="K24" s="188">
        <v>6</v>
      </c>
      <c r="L24" s="44" t="s">
        <v>10</v>
      </c>
      <c r="M24" s="73"/>
      <c r="N24" s="230">
        <v>0</v>
      </c>
      <c r="O24" s="233">
        <v>0</v>
      </c>
    </row>
    <row r="25" spans="2:20" s="10" customFormat="1" ht="29.25" customHeight="1" x14ac:dyDescent="0.25">
      <c r="B25" s="32" t="s">
        <v>108</v>
      </c>
      <c r="C25" s="191" t="s">
        <v>107</v>
      </c>
      <c r="D25" s="93"/>
      <c r="E25" s="603" t="s">
        <v>26</v>
      </c>
      <c r="F25" s="603"/>
      <c r="G25" s="603"/>
      <c r="H25" s="603"/>
      <c r="I25" s="603"/>
      <c r="J25" s="603"/>
      <c r="K25" s="131">
        <v>49</v>
      </c>
      <c r="L25" s="44" t="s">
        <v>10</v>
      </c>
      <c r="M25" s="73"/>
      <c r="N25" s="230">
        <v>0</v>
      </c>
      <c r="O25" s="233">
        <v>0</v>
      </c>
    </row>
    <row r="26" spans="2:20" s="10" customFormat="1" ht="15" customHeight="1" x14ac:dyDescent="0.25">
      <c r="B26" s="33" t="s">
        <v>109</v>
      </c>
      <c r="C26" s="188" t="s">
        <v>110</v>
      </c>
      <c r="D26" s="93"/>
      <c r="E26" s="578" t="s">
        <v>26</v>
      </c>
      <c r="F26" s="578"/>
      <c r="G26" s="578"/>
      <c r="H26" s="578"/>
      <c r="I26" s="578"/>
      <c r="J26" s="578"/>
      <c r="K26" s="188">
        <v>6</v>
      </c>
      <c r="L26" s="44" t="s">
        <v>10</v>
      </c>
      <c r="M26" s="73"/>
      <c r="N26" s="230">
        <v>0</v>
      </c>
      <c r="O26" s="233">
        <v>0</v>
      </c>
    </row>
    <row r="27" spans="2:20" s="10" customFormat="1" ht="24.75" customHeight="1" x14ac:dyDescent="0.25">
      <c r="B27" s="33" t="s">
        <v>111</v>
      </c>
      <c r="C27" s="191" t="s">
        <v>178</v>
      </c>
      <c r="D27" s="96"/>
      <c r="E27" s="578" t="s">
        <v>26</v>
      </c>
      <c r="F27" s="578"/>
      <c r="G27" s="578"/>
      <c r="H27" s="578"/>
      <c r="I27" s="578"/>
      <c r="J27" s="578"/>
      <c r="K27" s="188">
        <v>19</v>
      </c>
      <c r="L27" s="44" t="s">
        <v>10</v>
      </c>
      <c r="M27" s="73"/>
      <c r="N27" s="230">
        <v>0</v>
      </c>
      <c r="O27" s="233">
        <v>0</v>
      </c>
    </row>
    <row r="28" spans="2:20" s="10" customFormat="1" ht="31.5" customHeight="1" thickBot="1" x14ac:dyDescent="0.3">
      <c r="B28" s="33" t="s">
        <v>112</v>
      </c>
      <c r="C28" s="191" t="s">
        <v>179</v>
      </c>
      <c r="D28" s="93"/>
      <c r="E28" s="578" t="s">
        <v>113</v>
      </c>
      <c r="F28" s="578"/>
      <c r="G28" s="578"/>
      <c r="H28" s="578"/>
      <c r="I28" s="578"/>
      <c r="J28" s="578"/>
      <c r="K28" s="188">
        <v>133</v>
      </c>
      <c r="L28" s="44" t="s">
        <v>10</v>
      </c>
      <c r="M28" s="73"/>
      <c r="N28" s="234">
        <v>0</v>
      </c>
      <c r="O28" s="235">
        <v>0</v>
      </c>
    </row>
    <row r="29" spans="2:20" s="10" customFormat="1" ht="16.5" customHeight="1" thickBot="1" x14ac:dyDescent="0.3">
      <c r="B29" s="224"/>
      <c r="C29" s="225"/>
      <c r="D29" s="226"/>
      <c r="E29" s="186"/>
      <c r="F29" s="186"/>
      <c r="G29" s="186"/>
      <c r="H29" s="186"/>
      <c r="I29" s="186"/>
      <c r="J29" s="186"/>
      <c r="K29" s="186"/>
      <c r="L29" s="227"/>
      <c r="M29" s="73"/>
      <c r="N29" s="236">
        <f>SUM(N14:N27)</f>
        <v>30</v>
      </c>
      <c r="O29" s="237">
        <f>SUM(O14:O27)</f>
        <v>0</v>
      </c>
    </row>
    <row r="30" spans="2:20" s="37" customFormat="1" ht="11.25" customHeight="1" thickBot="1" x14ac:dyDescent="0.3">
      <c r="B30" s="558" t="s">
        <v>160</v>
      </c>
      <c r="C30" s="559"/>
      <c r="D30" s="559"/>
      <c r="E30" s="559"/>
      <c r="F30" s="559"/>
      <c r="G30" s="559"/>
      <c r="H30" s="559"/>
      <c r="I30" s="559"/>
      <c r="J30" s="559"/>
      <c r="K30" s="559"/>
      <c r="L30" s="560"/>
      <c r="M30" s="98"/>
      <c r="N30" s="236"/>
      <c r="O30" s="237"/>
    </row>
    <row r="31" spans="2:20" s="9" customFormat="1" ht="18.75" customHeight="1" x14ac:dyDescent="0.25">
      <c r="B31" s="33" t="s">
        <v>114</v>
      </c>
      <c r="C31" s="191" t="s">
        <v>204</v>
      </c>
      <c r="D31" s="93"/>
      <c r="E31" s="578" t="s">
        <v>26</v>
      </c>
      <c r="F31" s="578"/>
      <c r="G31" s="578"/>
      <c r="H31" s="578"/>
      <c r="I31" s="578"/>
      <c r="J31" s="578"/>
      <c r="K31" s="188">
        <v>198</v>
      </c>
      <c r="L31" s="44" t="s">
        <v>10</v>
      </c>
      <c r="M31" s="73"/>
      <c r="N31" s="228">
        <v>0</v>
      </c>
      <c r="O31" s="229">
        <v>0</v>
      </c>
      <c r="P31" s="10"/>
      <c r="Q31" s="10"/>
      <c r="R31" s="10"/>
      <c r="S31" s="10"/>
      <c r="T31" s="10"/>
    </row>
    <row r="32" spans="2:20" s="9" customFormat="1" ht="15" customHeight="1" x14ac:dyDescent="0.25">
      <c r="B32" s="32" t="s">
        <v>116</v>
      </c>
      <c r="C32" s="188" t="s">
        <v>115</v>
      </c>
      <c r="D32" s="93"/>
      <c r="E32" s="578" t="s">
        <v>26</v>
      </c>
      <c r="F32" s="578"/>
      <c r="G32" s="578"/>
      <c r="H32" s="578"/>
      <c r="I32" s="578"/>
      <c r="J32" s="578"/>
      <c r="K32" s="188">
        <v>10</v>
      </c>
      <c r="L32" s="44" t="s">
        <v>10</v>
      </c>
      <c r="M32" s="73"/>
      <c r="N32" s="230">
        <v>0</v>
      </c>
      <c r="O32" s="233">
        <v>0</v>
      </c>
      <c r="P32" s="10"/>
      <c r="Q32" s="10"/>
      <c r="R32" s="10"/>
      <c r="S32" s="10"/>
      <c r="T32" s="10"/>
    </row>
    <row r="33" spans="2:28" s="9" customFormat="1" ht="15" customHeight="1" x14ac:dyDescent="0.25">
      <c r="B33" s="32" t="s">
        <v>117</v>
      </c>
      <c r="C33" s="188" t="s">
        <v>118</v>
      </c>
      <c r="D33" s="93"/>
      <c r="E33" s="578" t="s">
        <v>26</v>
      </c>
      <c r="F33" s="578"/>
      <c r="G33" s="578"/>
      <c r="H33" s="578"/>
      <c r="I33" s="578"/>
      <c r="J33" s="578"/>
      <c r="K33" s="188">
        <v>6</v>
      </c>
      <c r="L33" s="44" t="s">
        <v>10</v>
      </c>
      <c r="M33" s="73"/>
      <c r="N33" s="230">
        <v>0</v>
      </c>
      <c r="O33" s="233">
        <v>0</v>
      </c>
      <c r="P33" s="10"/>
      <c r="Q33" s="10"/>
      <c r="R33" s="10"/>
      <c r="S33" s="10"/>
      <c r="T33" s="10"/>
    </row>
    <row r="34" spans="2:28" s="9" customFormat="1" ht="27" customHeight="1" x14ac:dyDescent="0.25">
      <c r="B34" s="32" t="s">
        <v>120</v>
      </c>
      <c r="C34" s="191" t="s">
        <v>119</v>
      </c>
      <c r="D34" s="92"/>
      <c r="E34" s="578" t="s">
        <v>221</v>
      </c>
      <c r="F34" s="578"/>
      <c r="G34" s="578"/>
      <c r="H34" s="578"/>
      <c r="I34" s="578"/>
      <c r="J34" s="578"/>
      <c r="K34" s="188">
        <v>152</v>
      </c>
      <c r="L34" s="44" t="s">
        <v>91</v>
      </c>
      <c r="M34" s="73"/>
      <c r="N34" s="232">
        <v>68</v>
      </c>
      <c r="O34" s="239">
        <v>0</v>
      </c>
      <c r="P34" s="10"/>
      <c r="Q34" s="183" t="s">
        <v>222</v>
      </c>
      <c r="R34" s="10"/>
      <c r="S34" s="10"/>
      <c r="T34" s="10"/>
    </row>
    <row r="35" spans="2:28" s="9" customFormat="1" ht="16.5" customHeight="1" x14ac:dyDescent="0.25">
      <c r="B35" s="32" t="s">
        <v>121</v>
      </c>
      <c r="C35" s="188" t="s">
        <v>122</v>
      </c>
      <c r="D35" s="96"/>
      <c r="E35" s="578" t="s">
        <v>26</v>
      </c>
      <c r="F35" s="578"/>
      <c r="G35" s="578"/>
      <c r="H35" s="578"/>
      <c r="I35" s="578"/>
      <c r="J35" s="578"/>
      <c r="K35" s="188">
        <v>6</v>
      </c>
      <c r="L35" s="44" t="s">
        <v>10</v>
      </c>
      <c r="M35" s="73"/>
      <c r="N35" s="232">
        <v>0</v>
      </c>
      <c r="O35" s="239">
        <v>0</v>
      </c>
      <c r="P35" s="10"/>
      <c r="Q35" s="94"/>
      <c r="R35" s="10"/>
      <c r="S35" s="10"/>
      <c r="T35" s="10"/>
    </row>
    <row r="36" spans="2:28" s="9" customFormat="1" ht="24.75" customHeight="1" x14ac:dyDescent="0.25">
      <c r="B36" s="32" t="s">
        <v>123</v>
      </c>
      <c r="C36" s="191" t="s">
        <v>124</v>
      </c>
      <c r="D36" s="92"/>
      <c r="E36" s="578" t="s">
        <v>223</v>
      </c>
      <c r="F36" s="578"/>
      <c r="G36" s="578"/>
      <c r="H36" s="578"/>
      <c r="I36" s="578"/>
      <c r="J36" s="578"/>
      <c r="K36" s="188">
        <v>118</v>
      </c>
      <c r="L36" s="44" t="s">
        <v>91</v>
      </c>
      <c r="M36" s="73"/>
      <c r="N36" s="232">
        <v>40</v>
      </c>
      <c r="O36" s="239">
        <v>0</v>
      </c>
      <c r="P36" s="10"/>
      <c r="Q36" s="183" t="s">
        <v>222</v>
      </c>
      <c r="R36" s="10"/>
      <c r="S36" s="10"/>
      <c r="T36" s="10"/>
    </row>
    <row r="37" spans="2:28" s="9" customFormat="1" ht="15" customHeight="1" x14ac:dyDescent="0.25">
      <c r="B37" s="32" t="s">
        <v>125</v>
      </c>
      <c r="C37" s="188" t="s">
        <v>126</v>
      </c>
      <c r="D37" s="93"/>
      <c r="E37" s="578" t="s">
        <v>26</v>
      </c>
      <c r="F37" s="578"/>
      <c r="G37" s="578"/>
      <c r="H37" s="578"/>
      <c r="I37" s="578"/>
      <c r="J37" s="578"/>
      <c r="K37" s="188">
        <v>6</v>
      </c>
      <c r="L37" s="44" t="s">
        <v>10</v>
      </c>
      <c r="M37" s="73"/>
      <c r="N37" s="232">
        <v>0</v>
      </c>
      <c r="O37" s="239">
        <v>0</v>
      </c>
      <c r="P37" s="10"/>
      <c r="Q37" s="94"/>
      <c r="R37" s="10"/>
      <c r="S37" s="10"/>
      <c r="T37" s="10"/>
    </row>
    <row r="38" spans="2:28" s="9" customFormat="1" ht="26.25" customHeight="1" x14ac:dyDescent="0.25">
      <c r="B38" s="32" t="s">
        <v>127</v>
      </c>
      <c r="C38" s="191" t="s">
        <v>128</v>
      </c>
      <c r="D38" s="92"/>
      <c r="E38" s="578" t="s">
        <v>229</v>
      </c>
      <c r="F38" s="578"/>
      <c r="G38" s="578"/>
      <c r="H38" s="578"/>
      <c r="I38" s="578"/>
      <c r="J38" s="578"/>
      <c r="K38" s="188">
        <v>155</v>
      </c>
      <c r="L38" s="44" t="s">
        <v>91</v>
      </c>
      <c r="M38" s="73"/>
      <c r="N38" s="232">
        <v>84</v>
      </c>
      <c r="O38" s="239">
        <v>0</v>
      </c>
      <c r="P38" s="10"/>
      <c r="Q38" s="183" t="s">
        <v>222</v>
      </c>
      <c r="R38" s="10"/>
      <c r="S38" s="10"/>
      <c r="T38" s="10"/>
    </row>
    <row r="39" spans="2:28" s="9" customFormat="1" ht="15.75" customHeight="1" x14ac:dyDescent="0.25">
      <c r="B39" s="32" t="s">
        <v>129</v>
      </c>
      <c r="C39" s="191" t="s">
        <v>130</v>
      </c>
      <c r="D39" s="93"/>
      <c r="E39" s="578" t="s">
        <v>26</v>
      </c>
      <c r="F39" s="578"/>
      <c r="G39" s="578"/>
      <c r="H39" s="578"/>
      <c r="I39" s="578"/>
      <c r="J39" s="578"/>
      <c r="K39" s="188">
        <v>6</v>
      </c>
      <c r="L39" s="44" t="s">
        <v>10</v>
      </c>
      <c r="M39" s="73"/>
      <c r="N39" s="232">
        <v>0</v>
      </c>
      <c r="O39" s="239">
        <v>0</v>
      </c>
      <c r="P39" s="10"/>
      <c r="Q39" s="94"/>
      <c r="R39" s="10"/>
      <c r="S39" s="10"/>
      <c r="T39" s="10"/>
    </row>
    <row r="40" spans="2:28" s="9" customFormat="1" ht="26.25" customHeight="1" x14ac:dyDescent="0.25">
      <c r="B40" s="32" t="s">
        <v>131</v>
      </c>
      <c r="C40" s="191" t="s">
        <v>132</v>
      </c>
      <c r="D40" s="92"/>
      <c r="E40" s="578" t="s">
        <v>224</v>
      </c>
      <c r="F40" s="578"/>
      <c r="G40" s="578"/>
      <c r="H40" s="578"/>
      <c r="I40" s="578"/>
      <c r="J40" s="578"/>
      <c r="K40" s="188">
        <v>239</v>
      </c>
      <c r="L40" s="44" t="s">
        <v>91</v>
      </c>
      <c r="M40" s="73"/>
      <c r="N40" s="232">
        <v>52</v>
      </c>
      <c r="O40" s="239">
        <v>0</v>
      </c>
      <c r="P40" s="10"/>
      <c r="Q40" s="183" t="s">
        <v>222</v>
      </c>
      <c r="R40" s="10"/>
      <c r="S40" s="10"/>
      <c r="T40" s="10"/>
    </row>
    <row r="41" spans="2:28" s="9" customFormat="1" ht="15" customHeight="1" x14ac:dyDescent="0.25">
      <c r="B41" s="32" t="s">
        <v>133</v>
      </c>
      <c r="C41" s="191" t="s">
        <v>134</v>
      </c>
      <c r="D41" s="93"/>
      <c r="E41" s="578" t="s">
        <v>26</v>
      </c>
      <c r="F41" s="578"/>
      <c r="G41" s="578"/>
      <c r="H41" s="578"/>
      <c r="I41" s="578"/>
      <c r="J41" s="578"/>
      <c r="K41" s="188">
        <v>6</v>
      </c>
      <c r="L41" s="44" t="s">
        <v>10</v>
      </c>
      <c r="M41" s="73"/>
      <c r="N41" s="230">
        <v>0</v>
      </c>
      <c r="O41" s="233">
        <v>0</v>
      </c>
      <c r="P41" s="10"/>
      <c r="Q41" s="10"/>
      <c r="R41" s="10"/>
      <c r="S41" s="10"/>
      <c r="T41" s="10"/>
    </row>
    <row r="42" spans="2:28" s="9" customFormat="1" ht="26.25" customHeight="1" x14ac:dyDescent="0.25">
      <c r="B42" s="32" t="s">
        <v>135</v>
      </c>
      <c r="C42" s="191" t="s">
        <v>136</v>
      </c>
      <c r="D42" s="93"/>
      <c r="E42" s="578" t="s">
        <v>26</v>
      </c>
      <c r="F42" s="578"/>
      <c r="G42" s="578"/>
      <c r="H42" s="578"/>
      <c r="I42" s="578"/>
      <c r="J42" s="578"/>
      <c r="K42" s="188">
        <v>173</v>
      </c>
      <c r="L42" s="44" t="s">
        <v>10</v>
      </c>
      <c r="M42" s="73"/>
      <c r="N42" s="230">
        <v>0</v>
      </c>
      <c r="O42" s="233">
        <v>0</v>
      </c>
      <c r="P42" s="10"/>
      <c r="Q42" s="10"/>
      <c r="R42" s="10"/>
      <c r="S42" s="10"/>
      <c r="T42" s="10"/>
    </row>
    <row r="43" spans="2:28" s="9" customFormat="1" ht="17.25" customHeight="1" x14ac:dyDescent="0.25">
      <c r="B43" s="32" t="s">
        <v>137</v>
      </c>
      <c r="C43" s="191" t="s">
        <v>138</v>
      </c>
      <c r="D43" s="93"/>
      <c r="E43" s="578" t="s">
        <v>26</v>
      </c>
      <c r="F43" s="578"/>
      <c r="G43" s="578"/>
      <c r="H43" s="578"/>
      <c r="I43" s="578"/>
      <c r="J43" s="578"/>
      <c r="K43" s="188">
        <v>6</v>
      </c>
      <c r="L43" s="44" t="s">
        <v>10</v>
      </c>
      <c r="M43" s="73"/>
      <c r="N43" s="230">
        <v>0</v>
      </c>
      <c r="O43" s="233">
        <v>0</v>
      </c>
      <c r="P43" s="10"/>
      <c r="Q43" s="10"/>
      <c r="R43" s="10"/>
      <c r="S43" s="10"/>
      <c r="T43" s="10"/>
    </row>
    <row r="44" spans="2:28" s="9" customFormat="1" ht="21.75" customHeight="1" thickBot="1" x14ac:dyDescent="0.3">
      <c r="B44" s="32" t="s">
        <v>139</v>
      </c>
      <c r="C44" s="191" t="s">
        <v>140</v>
      </c>
      <c r="D44" s="93"/>
      <c r="E44" s="578" t="s">
        <v>26</v>
      </c>
      <c r="F44" s="578"/>
      <c r="G44" s="578"/>
      <c r="H44" s="578"/>
      <c r="I44" s="578"/>
      <c r="J44" s="578"/>
      <c r="K44" s="188">
        <v>69</v>
      </c>
      <c r="L44" s="44" t="s">
        <v>10</v>
      </c>
      <c r="M44" s="73"/>
      <c r="N44" s="234">
        <v>0</v>
      </c>
      <c r="O44" s="235">
        <v>0</v>
      </c>
      <c r="P44" s="10"/>
      <c r="Q44" s="10"/>
      <c r="R44" s="10"/>
      <c r="S44" s="10"/>
      <c r="T44" s="10"/>
      <c r="Z44" s="9" t="s">
        <v>143</v>
      </c>
      <c r="AA44" s="9" t="s">
        <v>145</v>
      </c>
      <c r="AB44" s="9" t="s">
        <v>144</v>
      </c>
    </row>
    <row r="45" spans="2:28" s="9" customFormat="1" ht="15.75" customHeight="1" thickBot="1" x14ac:dyDescent="0.3">
      <c r="B45" s="238"/>
      <c r="C45" s="225"/>
      <c r="D45" s="226"/>
      <c r="E45" s="186"/>
      <c r="F45" s="186"/>
      <c r="G45" s="186"/>
      <c r="H45" s="186"/>
      <c r="I45" s="186"/>
      <c r="J45" s="186"/>
      <c r="K45" s="186"/>
      <c r="L45" s="227"/>
      <c r="M45" s="73"/>
      <c r="N45" s="240">
        <f>SUM(N31:N44)</f>
        <v>244</v>
      </c>
      <c r="O45" s="241">
        <f>SUM(O31:O44)</f>
        <v>0</v>
      </c>
      <c r="P45" s="10"/>
      <c r="Q45" s="10"/>
      <c r="R45" s="10"/>
      <c r="S45" s="10"/>
      <c r="T45" s="10"/>
    </row>
    <row r="46" spans="2:28" s="37" customFormat="1" ht="10.5" customHeight="1" x14ac:dyDescent="0.25">
      <c r="B46" s="558" t="s">
        <v>161</v>
      </c>
      <c r="C46" s="559"/>
      <c r="D46" s="559"/>
      <c r="E46" s="559"/>
      <c r="F46" s="559"/>
      <c r="G46" s="559"/>
      <c r="H46" s="559"/>
      <c r="I46" s="559"/>
      <c r="J46" s="559"/>
      <c r="K46" s="559"/>
      <c r="L46" s="560"/>
      <c r="M46" s="98"/>
      <c r="N46" s="216"/>
      <c r="O46" s="217"/>
    </row>
    <row r="47" spans="2:28" s="9" customFormat="1" ht="20.25" customHeight="1" x14ac:dyDescent="0.25">
      <c r="B47" s="32" t="s">
        <v>142</v>
      </c>
      <c r="C47" s="191" t="s">
        <v>141</v>
      </c>
      <c r="D47" s="29"/>
      <c r="E47" s="579" t="s">
        <v>2</v>
      </c>
      <c r="F47" s="579"/>
      <c r="G47" s="579"/>
      <c r="H47" s="579"/>
      <c r="I47" s="579"/>
      <c r="J47" s="580"/>
      <c r="K47" s="188">
        <v>491</v>
      </c>
      <c r="L47" s="44" t="s">
        <v>4</v>
      </c>
      <c r="M47" s="73"/>
      <c r="N47" s="218"/>
      <c r="O47" s="219"/>
      <c r="P47" s="10"/>
      <c r="Q47" s="10"/>
      <c r="R47" s="10"/>
      <c r="S47" s="10"/>
      <c r="T47" s="10"/>
      <c r="W47" s="10"/>
      <c r="Y47" s="10"/>
      <c r="Z47" s="9">
        <f>W47+Y47</f>
        <v>0</v>
      </c>
      <c r="AA47" s="9">
        <f>INT(Z47/80)</f>
        <v>0</v>
      </c>
      <c r="AB47" s="9">
        <f>(Z47-(INT(Z47/80)*80))</f>
        <v>0</v>
      </c>
    </row>
    <row r="48" spans="2:28" s="84" customFormat="1" ht="11.25" customHeight="1" x14ac:dyDescent="0.25">
      <c r="B48" s="558" t="s">
        <v>181</v>
      </c>
      <c r="C48" s="559"/>
      <c r="D48" s="559"/>
      <c r="E48" s="559"/>
      <c r="F48" s="559"/>
      <c r="G48" s="559"/>
      <c r="H48" s="559"/>
      <c r="I48" s="559"/>
      <c r="J48" s="559"/>
      <c r="K48" s="559"/>
      <c r="L48" s="560"/>
      <c r="M48" s="98"/>
      <c r="N48" s="216"/>
      <c r="O48" s="217"/>
      <c r="P48" s="37"/>
      <c r="Q48" s="37"/>
      <c r="R48" s="37"/>
      <c r="S48" s="37"/>
      <c r="T48" s="37"/>
      <c r="W48" s="37"/>
      <c r="Y48" s="37"/>
    </row>
    <row r="49" spans="2:28" s="9" customFormat="1" ht="23.25" customHeight="1" x14ac:dyDescent="0.25">
      <c r="B49" s="32" t="s">
        <v>190</v>
      </c>
      <c r="C49" s="191" t="s">
        <v>193</v>
      </c>
      <c r="D49" s="86"/>
      <c r="E49" s="578" t="s">
        <v>26</v>
      </c>
      <c r="F49" s="578"/>
      <c r="G49" s="578"/>
      <c r="H49" s="578"/>
      <c r="I49" s="578"/>
      <c r="J49" s="578"/>
      <c r="K49" s="188">
        <v>348</v>
      </c>
      <c r="L49" s="44" t="s">
        <v>10</v>
      </c>
      <c r="M49" s="73"/>
      <c r="N49" s="230">
        <v>0</v>
      </c>
      <c r="O49" s="233">
        <v>0</v>
      </c>
      <c r="P49" s="10"/>
      <c r="Q49" s="10"/>
      <c r="R49" s="10"/>
      <c r="S49" s="10"/>
      <c r="T49" s="10"/>
      <c r="W49" s="10"/>
      <c r="Y49" s="10"/>
      <c r="Z49" s="9">
        <f>W49+Y49</f>
        <v>0</v>
      </c>
      <c r="AA49" s="9">
        <f>INT(Z49/80)</f>
        <v>0</v>
      </c>
      <c r="AB49" s="9">
        <f>(Z49-(INT(Z49/80)*80))</f>
        <v>0</v>
      </c>
    </row>
    <row r="50" spans="2:28" s="9" customFormat="1" ht="21" customHeight="1" x14ac:dyDescent="0.25">
      <c r="B50" s="32" t="s">
        <v>191</v>
      </c>
      <c r="C50" s="191" t="s">
        <v>192</v>
      </c>
      <c r="D50" s="86"/>
      <c r="E50" s="578" t="s">
        <v>26</v>
      </c>
      <c r="F50" s="578"/>
      <c r="G50" s="578"/>
      <c r="H50" s="578"/>
      <c r="I50" s="578"/>
      <c r="J50" s="578"/>
      <c r="K50" s="188">
        <v>6</v>
      </c>
      <c r="L50" s="44" t="s">
        <v>10</v>
      </c>
      <c r="M50" s="73"/>
      <c r="N50" s="230">
        <v>0</v>
      </c>
      <c r="O50" s="233">
        <v>0</v>
      </c>
      <c r="P50" s="10"/>
      <c r="Q50" s="10"/>
      <c r="R50" s="10"/>
      <c r="S50" s="10"/>
      <c r="T50" s="10"/>
      <c r="W50" s="10"/>
      <c r="Y50" s="10"/>
      <c r="Z50" s="9">
        <f>W50+Y50</f>
        <v>0</v>
      </c>
      <c r="AA50" s="9">
        <f>INT(Z50/80)</f>
        <v>0</v>
      </c>
      <c r="AB50" s="9">
        <f>(Z50-(INT(Z50/80)*80))</f>
        <v>0</v>
      </c>
    </row>
    <row r="51" spans="2:28" s="9" customFormat="1" ht="21" customHeight="1" x14ac:dyDescent="0.25">
      <c r="B51" s="32" t="s">
        <v>147</v>
      </c>
      <c r="C51" s="191" t="s">
        <v>146</v>
      </c>
      <c r="D51" s="86"/>
      <c r="E51" s="578" t="s">
        <v>26</v>
      </c>
      <c r="F51" s="578"/>
      <c r="G51" s="578"/>
      <c r="H51" s="578"/>
      <c r="I51" s="578"/>
      <c r="J51" s="578"/>
      <c r="K51" s="188">
        <v>175</v>
      </c>
      <c r="L51" s="44" t="s">
        <v>10</v>
      </c>
      <c r="M51" s="73"/>
      <c r="N51" s="230">
        <v>0</v>
      </c>
      <c r="O51" s="233">
        <v>0</v>
      </c>
      <c r="P51" s="10"/>
      <c r="Q51" s="10"/>
      <c r="R51" s="10"/>
      <c r="S51" s="10"/>
      <c r="T51" s="10"/>
      <c r="W51" s="10"/>
      <c r="Y51" s="10"/>
      <c r="Z51" s="9">
        <f t="shared" ref="Z51:Z57" si="0">W51+Y51</f>
        <v>0</v>
      </c>
      <c r="AA51" s="9">
        <f t="shared" ref="AA51:AA57" si="1">INT(Z51/80)</f>
        <v>0</v>
      </c>
      <c r="AB51" s="9">
        <f t="shared" ref="AB51:AB57" si="2">(Z51-(INT(Z51/80)*80))</f>
        <v>0</v>
      </c>
    </row>
    <row r="52" spans="2:28" s="9" customFormat="1" ht="21" customHeight="1" x14ac:dyDescent="0.25">
      <c r="B52" s="32" t="s">
        <v>149</v>
      </c>
      <c r="C52" s="191" t="s">
        <v>148</v>
      </c>
      <c r="D52" s="86"/>
      <c r="E52" s="578" t="s">
        <v>26</v>
      </c>
      <c r="F52" s="578"/>
      <c r="G52" s="578"/>
      <c r="H52" s="578"/>
      <c r="I52" s="578"/>
      <c r="J52" s="578"/>
      <c r="K52" s="188">
        <v>87</v>
      </c>
      <c r="L52" s="44" t="s">
        <v>10</v>
      </c>
      <c r="M52" s="73"/>
      <c r="N52" s="230">
        <v>0</v>
      </c>
      <c r="O52" s="233">
        <v>0</v>
      </c>
      <c r="P52" s="10"/>
      <c r="Q52" s="10"/>
      <c r="R52" s="10"/>
      <c r="S52" s="10"/>
      <c r="T52" s="10"/>
      <c r="W52" s="10"/>
      <c r="Y52" s="10"/>
      <c r="Z52" s="9">
        <f t="shared" si="0"/>
        <v>0</v>
      </c>
      <c r="AA52" s="9">
        <f t="shared" si="1"/>
        <v>0</v>
      </c>
      <c r="AB52" s="9">
        <f t="shared" si="2"/>
        <v>0</v>
      </c>
    </row>
    <row r="53" spans="2:28" s="9" customFormat="1" ht="23.25" customHeight="1" x14ac:dyDescent="0.25">
      <c r="B53" s="32" t="s">
        <v>151</v>
      </c>
      <c r="C53" s="191" t="s">
        <v>150</v>
      </c>
      <c r="D53" s="86"/>
      <c r="E53" s="578" t="s">
        <v>26</v>
      </c>
      <c r="F53" s="578"/>
      <c r="G53" s="578"/>
      <c r="H53" s="578"/>
      <c r="I53" s="578"/>
      <c r="J53" s="578"/>
      <c r="K53" s="188">
        <v>466</v>
      </c>
      <c r="L53" s="44" t="s">
        <v>10</v>
      </c>
      <c r="M53" s="73"/>
      <c r="N53" s="230">
        <v>0</v>
      </c>
      <c r="O53" s="233">
        <v>0</v>
      </c>
      <c r="P53" s="10"/>
      <c r="Q53" s="10"/>
      <c r="R53" s="10"/>
      <c r="S53" s="10"/>
      <c r="T53" s="10"/>
      <c r="W53" s="10"/>
      <c r="Y53" s="10"/>
      <c r="Z53" s="9">
        <f t="shared" si="0"/>
        <v>0</v>
      </c>
      <c r="AA53" s="9">
        <f t="shared" si="1"/>
        <v>0</v>
      </c>
      <c r="AB53" s="9">
        <f t="shared" si="2"/>
        <v>0</v>
      </c>
    </row>
    <row r="54" spans="2:28" s="9" customFormat="1" ht="23.25" customHeight="1" x14ac:dyDescent="0.25">
      <c r="B54" s="32" t="s">
        <v>153</v>
      </c>
      <c r="C54" s="191" t="s">
        <v>152</v>
      </c>
      <c r="D54" s="97"/>
      <c r="E54" s="578" t="s">
        <v>26</v>
      </c>
      <c r="F54" s="578"/>
      <c r="G54" s="578"/>
      <c r="H54" s="578"/>
      <c r="I54" s="578"/>
      <c r="J54" s="578"/>
      <c r="K54" s="188">
        <v>12</v>
      </c>
      <c r="L54" s="44" t="s">
        <v>10</v>
      </c>
      <c r="M54" s="73"/>
      <c r="N54" s="230">
        <v>0</v>
      </c>
      <c r="O54" s="233">
        <v>0</v>
      </c>
      <c r="P54" s="10"/>
      <c r="Q54" s="10"/>
      <c r="R54" s="10"/>
      <c r="S54" s="10"/>
      <c r="T54" s="10"/>
      <c r="W54" s="10"/>
      <c r="Y54" s="10"/>
      <c r="Z54" s="9">
        <f t="shared" si="0"/>
        <v>0</v>
      </c>
      <c r="AA54" s="9">
        <f t="shared" si="1"/>
        <v>0</v>
      </c>
      <c r="AB54" s="9">
        <f t="shared" si="2"/>
        <v>0</v>
      </c>
    </row>
    <row r="55" spans="2:28" s="9" customFormat="1" ht="21" customHeight="1" x14ac:dyDescent="0.25">
      <c r="B55" s="32" t="s">
        <v>155</v>
      </c>
      <c r="C55" s="191" t="s">
        <v>154</v>
      </c>
      <c r="D55" s="97"/>
      <c r="E55" s="578" t="s">
        <v>26</v>
      </c>
      <c r="F55" s="578"/>
      <c r="G55" s="578"/>
      <c r="H55" s="578"/>
      <c r="I55" s="578"/>
      <c r="J55" s="578"/>
      <c r="K55" s="188">
        <v>149</v>
      </c>
      <c r="L55" s="44" t="s">
        <v>10</v>
      </c>
      <c r="M55" s="73"/>
      <c r="N55" s="230">
        <v>0</v>
      </c>
      <c r="O55" s="233">
        <v>0</v>
      </c>
      <c r="P55" s="10"/>
      <c r="Q55" s="10"/>
      <c r="R55" s="10"/>
      <c r="S55" s="10"/>
      <c r="T55" s="10"/>
      <c r="W55" s="10"/>
      <c r="Y55" s="10"/>
      <c r="Z55" s="9">
        <f t="shared" si="0"/>
        <v>0</v>
      </c>
      <c r="AA55" s="9">
        <f t="shared" si="1"/>
        <v>0</v>
      </c>
      <c r="AB55" s="9">
        <f t="shared" si="2"/>
        <v>0</v>
      </c>
    </row>
    <row r="56" spans="2:28" s="9" customFormat="1" ht="21" customHeight="1" x14ac:dyDescent="0.25">
      <c r="B56" s="32" t="s">
        <v>157</v>
      </c>
      <c r="C56" s="191" t="s">
        <v>156</v>
      </c>
      <c r="D56" s="97"/>
      <c r="E56" s="578" t="s">
        <v>26</v>
      </c>
      <c r="F56" s="578"/>
      <c r="G56" s="578"/>
      <c r="H56" s="578"/>
      <c r="I56" s="578"/>
      <c r="J56" s="578"/>
      <c r="K56" s="188">
        <v>6</v>
      </c>
      <c r="L56" s="44" t="s">
        <v>10</v>
      </c>
      <c r="M56" s="73"/>
      <c r="N56" s="230">
        <v>0</v>
      </c>
      <c r="O56" s="233">
        <v>0</v>
      </c>
      <c r="P56" s="10"/>
      <c r="Q56" s="10"/>
      <c r="R56" s="10"/>
      <c r="S56" s="10"/>
      <c r="T56" s="10"/>
      <c r="W56" s="10"/>
      <c r="Y56" s="10"/>
      <c r="Z56" s="9">
        <f t="shared" si="0"/>
        <v>0</v>
      </c>
      <c r="AA56" s="9">
        <f t="shared" si="1"/>
        <v>0</v>
      </c>
      <c r="AB56" s="9">
        <f t="shared" si="2"/>
        <v>0</v>
      </c>
    </row>
    <row r="57" spans="2:28" s="9" customFormat="1" ht="21" customHeight="1" thickBot="1" x14ac:dyDescent="0.3">
      <c r="B57" s="140" t="s">
        <v>159</v>
      </c>
      <c r="C57" s="141" t="s">
        <v>158</v>
      </c>
      <c r="D57" s="142"/>
      <c r="E57" s="604" t="s">
        <v>26</v>
      </c>
      <c r="F57" s="604"/>
      <c r="G57" s="604"/>
      <c r="H57" s="604"/>
      <c r="I57" s="604"/>
      <c r="J57" s="604"/>
      <c r="K57" s="189">
        <v>94</v>
      </c>
      <c r="L57" s="144" t="s">
        <v>10</v>
      </c>
      <c r="M57" s="73"/>
      <c r="N57" s="234">
        <v>0</v>
      </c>
      <c r="O57" s="235">
        <v>0</v>
      </c>
      <c r="P57" s="10"/>
      <c r="Q57" s="10"/>
      <c r="R57" s="10"/>
      <c r="S57" s="10"/>
      <c r="T57" s="10"/>
      <c r="W57" s="10"/>
      <c r="Y57" s="10"/>
      <c r="Z57" s="9">
        <f t="shared" si="0"/>
        <v>0</v>
      </c>
      <c r="AA57" s="9">
        <f t="shared" si="1"/>
        <v>0</v>
      </c>
      <c r="AB57" s="9">
        <f t="shared" si="2"/>
        <v>0</v>
      </c>
    </row>
    <row r="58" spans="2:28" s="6" customFormat="1" ht="12.75" customHeight="1" thickBot="1" x14ac:dyDescent="0.3">
      <c r="B58" s="145"/>
      <c r="C58" s="26"/>
      <c r="D58" s="146"/>
      <c r="E58" s="146"/>
      <c r="F58" s="26"/>
      <c r="G58" s="26"/>
      <c r="H58" s="26"/>
      <c r="I58" s="26"/>
      <c r="J58" s="156" t="s">
        <v>31</v>
      </c>
      <c r="K58" s="147">
        <f>SUM(K11:K57)</f>
        <v>3857</v>
      </c>
      <c r="L58" s="157"/>
      <c r="M58" s="74"/>
      <c r="N58" s="242">
        <v>0</v>
      </c>
      <c r="O58" s="243">
        <v>0</v>
      </c>
    </row>
    <row r="59" spans="2:28" s="6" customFormat="1" ht="12.75" customHeight="1" thickBot="1" x14ac:dyDescent="0.3">
      <c r="B59" s="153"/>
      <c r="C59" s="3"/>
      <c r="D59" s="2"/>
      <c r="E59" s="2"/>
      <c r="F59" s="3"/>
      <c r="G59" s="3"/>
      <c r="H59" s="3"/>
      <c r="I59" s="3"/>
      <c r="J59" s="154"/>
      <c r="K59" s="155"/>
      <c r="L59" s="74"/>
      <c r="M59" s="74"/>
      <c r="N59" s="218"/>
      <c r="O59" s="219"/>
    </row>
    <row r="60" spans="2:28" s="6" customFormat="1" ht="23.25" thickBot="1" x14ac:dyDescent="0.3">
      <c r="B60" s="136" t="s">
        <v>3</v>
      </c>
      <c r="C60" s="570" t="s">
        <v>185</v>
      </c>
      <c r="D60" s="571"/>
      <c r="E60" s="571"/>
      <c r="F60" s="571"/>
      <c r="G60" s="571"/>
      <c r="H60" s="571"/>
      <c r="I60" s="137"/>
      <c r="J60" s="137"/>
      <c r="K60" s="138" t="s">
        <v>14</v>
      </c>
      <c r="L60" s="139" t="s">
        <v>16</v>
      </c>
      <c r="M60" s="71"/>
      <c r="N60" s="250" t="s">
        <v>226</v>
      </c>
      <c r="O60" s="251" t="s">
        <v>225</v>
      </c>
    </row>
    <row r="61" spans="2:28" s="11" customFormat="1" ht="11.25" x14ac:dyDescent="0.2">
      <c r="B61" s="132" t="s">
        <v>15</v>
      </c>
      <c r="C61" s="572"/>
      <c r="D61" s="573"/>
      <c r="E61" s="573"/>
      <c r="F61" s="573"/>
      <c r="G61" s="573"/>
      <c r="H61" s="574"/>
      <c r="I61" s="133"/>
      <c r="J61" s="133"/>
      <c r="K61" s="134" t="s">
        <v>32</v>
      </c>
      <c r="L61" s="135"/>
      <c r="M61" s="72"/>
      <c r="N61" s="214">
        <v>0</v>
      </c>
      <c r="O61" s="215">
        <v>0</v>
      </c>
      <c r="Y61" s="9"/>
      <c r="Z61" s="9" t="s">
        <v>143</v>
      </c>
      <c r="AA61" s="9" t="s">
        <v>145</v>
      </c>
      <c r="AB61" s="9" t="s">
        <v>144</v>
      </c>
    </row>
    <row r="62" spans="2:28" s="37" customFormat="1" ht="10.5" customHeight="1" x14ac:dyDescent="0.25">
      <c r="B62" s="558" t="s">
        <v>184</v>
      </c>
      <c r="C62" s="559"/>
      <c r="D62" s="559"/>
      <c r="E62" s="559"/>
      <c r="F62" s="559"/>
      <c r="G62" s="559"/>
      <c r="H62" s="559"/>
      <c r="I62" s="559"/>
      <c r="J62" s="559"/>
      <c r="K62" s="559"/>
      <c r="L62" s="560"/>
      <c r="M62" s="98"/>
      <c r="N62" s="214">
        <v>0</v>
      </c>
      <c r="O62" s="215">
        <v>0</v>
      </c>
    </row>
    <row r="63" spans="2:28" s="37" customFormat="1" ht="12.75" customHeight="1" x14ac:dyDescent="0.25">
      <c r="B63" s="33" t="s">
        <v>196</v>
      </c>
      <c r="C63" s="188" t="s">
        <v>197</v>
      </c>
      <c r="D63" s="130"/>
      <c r="E63" s="567" t="s">
        <v>26</v>
      </c>
      <c r="F63" s="568"/>
      <c r="G63" s="568"/>
      <c r="H63" s="568"/>
      <c r="I63" s="568"/>
      <c r="J63" s="569"/>
      <c r="K63" s="188">
        <v>143</v>
      </c>
      <c r="L63" s="44" t="s">
        <v>10</v>
      </c>
      <c r="M63" s="98"/>
      <c r="N63" s="214">
        <v>0</v>
      </c>
      <c r="O63" s="215">
        <v>0</v>
      </c>
    </row>
    <row r="64" spans="2:28" s="9" customFormat="1" ht="15" customHeight="1" x14ac:dyDescent="0.25">
      <c r="B64" s="33" t="s">
        <v>162</v>
      </c>
      <c r="C64" s="188" t="s">
        <v>163</v>
      </c>
      <c r="D64" s="130"/>
      <c r="E64" s="567" t="s">
        <v>26</v>
      </c>
      <c r="F64" s="568"/>
      <c r="G64" s="568"/>
      <c r="H64" s="568"/>
      <c r="I64" s="568"/>
      <c r="J64" s="569"/>
      <c r="K64" s="188">
        <v>6</v>
      </c>
      <c r="L64" s="44" t="s">
        <v>10</v>
      </c>
      <c r="M64" s="73"/>
      <c r="N64" s="214">
        <v>0</v>
      </c>
      <c r="O64" s="215">
        <v>0</v>
      </c>
      <c r="P64" s="10"/>
      <c r="Q64" s="10"/>
      <c r="R64" s="10"/>
      <c r="S64" s="10"/>
      <c r="T64" s="10"/>
      <c r="W64" s="10"/>
      <c r="Y64" s="10"/>
      <c r="Z64" s="9">
        <f>W64+Y64</f>
        <v>0</v>
      </c>
      <c r="AA64" s="9">
        <f>INT(Z64/80)</f>
        <v>0</v>
      </c>
      <c r="AB64" s="9">
        <f>(Z64-(INT(Z64/80)*80))</f>
        <v>0</v>
      </c>
    </row>
    <row r="65" spans="2:28" s="9" customFormat="1" ht="14.25" customHeight="1" x14ac:dyDescent="0.25">
      <c r="B65" s="33" t="s">
        <v>164</v>
      </c>
      <c r="C65" s="188" t="s">
        <v>165</v>
      </c>
      <c r="D65" s="28"/>
      <c r="E65" s="567" t="s">
        <v>26</v>
      </c>
      <c r="F65" s="568"/>
      <c r="G65" s="568"/>
      <c r="H65" s="568"/>
      <c r="I65" s="568"/>
      <c r="J65" s="569"/>
      <c r="K65" s="188">
        <v>150</v>
      </c>
      <c r="L65" s="44" t="s">
        <v>10</v>
      </c>
      <c r="M65" s="73"/>
      <c r="N65" s="214">
        <v>0</v>
      </c>
      <c r="O65" s="215">
        <v>0</v>
      </c>
      <c r="P65" s="10"/>
      <c r="Q65" s="10"/>
      <c r="R65" s="10"/>
      <c r="S65" s="10"/>
      <c r="T65" s="10"/>
      <c r="U65" s="100"/>
      <c r="V65" s="100"/>
      <c r="W65" s="100"/>
      <c r="X65" s="100"/>
      <c r="Y65" s="100"/>
    </row>
    <row r="66" spans="2:28" s="37" customFormat="1" ht="10.5" customHeight="1" x14ac:dyDescent="0.25">
      <c r="B66" s="558" t="s">
        <v>180</v>
      </c>
      <c r="C66" s="559"/>
      <c r="D66" s="559"/>
      <c r="E66" s="559"/>
      <c r="F66" s="559"/>
      <c r="G66" s="559"/>
      <c r="H66" s="559"/>
      <c r="I66" s="559"/>
      <c r="J66" s="559"/>
      <c r="K66" s="559"/>
      <c r="L66" s="560"/>
      <c r="M66" s="98"/>
      <c r="N66" s="214">
        <v>0</v>
      </c>
      <c r="O66" s="215">
        <v>0</v>
      </c>
    </row>
    <row r="67" spans="2:28" s="9" customFormat="1" ht="15.75" customHeight="1" x14ac:dyDescent="0.25">
      <c r="B67" s="33" t="s">
        <v>167</v>
      </c>
      <c r="C67" s="188" t="s">
        <v>166</v>
      </c>
      <c r="D67" s="28"/>
      <c r="E67" s="567" t="s">
        <v>26</v>
      </c>
      <c r="F67" s="568"/>
      <c r="G67" s="568"/>
      <c r="H67" s="568"/>
      <c r="I67" s="568"/>
      <c r="J67" s="569"/>
      <c r="K67" s="188">
        <v>30</v>
      </c>
      <c r="L67" s="44" t="s">
        <v>10</v>
      </c>
      <c r="M67" s="73"/>
      <c r="N67" s="214">
        <v>0</v>
      </c>
      <c r="O67" s="215">
        <v>0</v>
      </c>
      <c r="Q67" s="10"/>
      <c r="R67" s="10"/>
      <c r="S67" s="10"/>
      <c r="T67" s="608"/>
      <c r="U67" s="608"/>
      <c r="V67" s="608"/>
      <c r="W67" s="608"/>
      <c r="X67" s="608"/>
      <c r="Y67" s="608"/>
    </row>
    <row r="68" spans="2:28" s="9" customFormat="1" ht="15.75" customHeight="1" x14ac:dyDescent="0.25">
      <c r="B68" s="33" t="s">
        <v>169</v>
      </c>
      <c r="C68" s="188" t="s">
        <v>168</v>
      </c>
      <c r="D68" s="28"/>
      <c r="E68" s="567" t="s">
        <v>26</v>
      </c>
      <c r="F68" s="568"/>
      <c r="G68" s="568"/>
      <c r="H68" s="568"/>
      <c r="I68" s="568"/>
      <c r="J68" s="569"/>
      <c r="K68" s="28">
        <v>6</v>
      </c>
      <c r="L68" s="44" t="s">
        <v>10</v>
      </c>
      <c r="M68" s="73"/>
      <c r="N68" s="214">
        <v>0</v>
      </c>
      <c r="O68" s="215">
        <v>0</v>
      </c>
      <c r="Q68" s="10"/>
      <c r="R68" s="85"/>
      <c r="S68" s="10"/>
      <c r="T68" s="608"/>
      <c r="U68" s="608"/>
      <c r="V68" s="608"/>
      <c r="W68" s="608"/>
      <c r="X68" s="608"/>
      <c r="Y68" s="608"/>
    </row>
    <row r="69" spans="2:28" s="9" customFormat="1" ht="12" customHeight="1" x14ac:dyDescent="0.25">
      <c r="B69" s="33" t="s">
        <v>171</v>
      </c>
      <c r="C69" s="187" t="s">
        <v>170</v>
      </c>
      <c r="D69" s="28"/>
      <c r="E69" s="567" t="s">
        <v>26</v>
      </c>
      <c r="F69" s="568"/>
      <c r="G69" s="568"/>
      <c r="H69" s="568"/>
      <c r="I69" s="568"/>
      <c r="J69" s="569"/>
      <c r="K69" s="28">
        <v>123</v>
      </c>
      <c r="L69" s="44" t="s">
        <v>10</v>
      </c>
      <c r="M69" s="73"/>
      <c r="N69" s="214">
        <v>0</v>
      </c>
      <c r="O69" s="215">
        <v>0</v>
      </c>
      <c r="P69" s="10"/>
      <c r="Q69" s="10"/>
      <c r="R69" s="10"/>
      <c r="S69" s="10"/>
      <c r="T69" s="10"/>
      <c r="U69" s="100"/>
      <c r="V69" s="100"/>
      <c r="W69" s="100"/>
      <c r="X69" s="100"/>
      <c r="Y69" s="100"/>
    </row>
    <row r="70" spans="2:28" s="9" customFormat="1" ht="12.75" customHeight="1" x14ac:dyDescent="0.25">
      <c r="B70" s="33" t="s">
        <v>173</v>
      </c>
      <c r="C70" s="188" t="s">
        <v>172</v>
      </c>
      <c r="D70" s="28"/>
      <c r="E70" s="567" t="s">
        <v>26</v>
      </c>
      <c r="F70" s="568"/>
      <c r="G70" s="568"/>
      <c r="H70" s="568"/>
      <c r="I70" s="568"/>
      <c r="J70" s="569"/>
      <c r="K70" s="28">
        <v>6</v>
      </c>
      <c r="L70" s="44" t="s">
        <v>10</v>
      </c>
      <c r="M70" s="73"/>
      <c r="N70" s="214">
        <v>0</v>
      </c>
      <c r="O70" s="215">
        <v>0</v>
      </c>
      <c r="P70" s="10"/>
      <c r="Q70" s="10"/>
      <c r="R70" s="10"/>
      <c r="S70" s="10"/>
      <c r="T70" s="10"/>
      <c r="U70" s="100"/>
      <c r="V70" s="100"/>
      <c r="W70" s="100"/>
      <c r="X70" s="100"/>
      <c r="Y70" s="100"/>
    </row>
    <row r="71" spans="2:28" s="9" customFormat="1" ht="18.75" customHeight="1" x14ac:dyDescent="0.25">
      <c r="B71" s="33" t="s">
        <v>174</v>
      </c>
      <c r="C71" s="188" t="s">
        <v>175</v>
      </c>
      <c r="D71" s="28"/>
      <c r="E71" s="567" t="s">
        <v>26</v>
      </c>
      <c r="F71" s="568"/>
      <c r="G71" s="568"/>
      <c r="H71" s="568"/>
      <c r="I71" s="568"/>
      <c r="J71" s="569"/>
      <c r="K71" s="28">
        <v>50</v>
      </c>
      <c r="L71" s="44" t="s">
        <v>10</v>
      </c>
      <c r="M71" s="73"/>
      <c r="N71" s="214">
        <v>0</v>
      </c>
      <c r="O71" s="215">
        <v>0</v>
      </c>
      <c r="P71" s="10"/>
      <c r="Q71" s="10"/>
      <c r="R71" s="10"/>
      <c r="S71" s="10"/>
      <c r="T71" s="10"/>
      <c r="U71" s="100"/>
      <c r="V71" s="100"/>
      <c r="W71" s="100"/>
      <c r="X71" s="100"/>
      <c r="Y71" s="100"/>
    </row>
    <row r="72" spans="2:28" s="9" customFormat="1" ht="15.6" customHeight="1" thickBot="1" x14ac:dyDescent="0.3">
      <c r="B72" s="103"/>
      <c r="C72" s="14" t="s">
        <v>176</v>
      </c>
      <c r="D72" s="31"/>
      <c r="E72" s="14" t="s">
        <v>2</v>
      </c>
      <c r="F72" s="14"/>
      <c r="G72" s="14"/>
      <c r="H72" s="14"/>
      <c r="I72" s="104"/>
      <c r="J72" s="105"/>
      <c r="K72" s="106"/>
      <c r="L72" s="107" t="s">
        <v>4</v>
      </c>
      <c r="M72" s="73"/>
      <c r="N72" s="218"/>
      <c r="O72" s="219"/>
      <c r="P72" s="10"/>
      <c r="Q72" s="10"/>
      <c r="R72" s="10"/>
      <c r="S72" s="10"/>
      <c r="T72" s="10"/>
    </row>
    <row r="73" spans="2:28" s="9" customFormat="1" ht="12" thickBot="1" x14ac:dyDescent="0.3">
      <c r="B73" s="34"/>
      <c r="C73" s="35"/>
      <c r="D73" s="36"/>
      <c r="E73" s="36"/>
      <c r="F73" s="35"/>
      <c r="G73" s="35"/>
      <c r="H73" s="35"/>
      <c r="I73" s="35"/>
      <c r="J73" s="101" t="s">
        <v>31</v>
      </c>
      <c r="K73" s="38">
        <f>SUM(K62:K72)</f>
        <v>514</v>
      </c>
      <c r="L73" s="102"/>
      <c r="M73" s="39"/>
      <c r="N73" s="214">
        <v>0</v>
      </c>
      <c r="O73" s="215">
        <v>0</v>
      </c>
    </row>
    <row r="74" spans="2:28" s="6" customFormat="1" ht="15.75" thickBot="1" x14ac:dyDescent="0.3">
      <c r="B74" s="8"/>
      <c r="C74"/>
      <c r="D74" s="2"/>
      <c r="E74" s="1"/>
      <c r="F74"/>
      <c r="G74"/>
      <c r="H74"/>
      <c r="I74"/>
      <c r="J74"/>
      <c r="K74" s="11"/>
      <c r="L74" s="30"/>
      <c r="M74" s="74"/>
      <c r="N74" s="218"/>
      <c r="O74" s="219"/>
      <c r="P74" s="209"/>
    </row>
    <row r="75" spans="2:28" s="6" customFormat="1" ht="23.25" thickBot="1" x14ac:dyDescent="0.3">
      <c r="B75" s="136" t="s">
        <v>3</v>
      </c>
      <c r="C75" s="570" t="s">
        <v>194</v>
      </c>
      <c r="D75" s="571"/>
      <c r="E75" s="571"/>
      <c r="F75" s="571"/>
      <c r="G75" s="571"/>
      <c r="H75" s="571"/>
      <c r="I75" s="137"/>
      <c r="J75" s="137"/>
      <c r="K75" s="138" t="s">
        <v>14</v>
      </c>
      <c r="L75" s="139" t="s">
        <v>16</v>
      </c>
      <c r="M75" s="71"/>
      <c r="N75" s="250" t="s">
        <v>226</v>
      </c>
      <c r="O75" s="251" t="s">
        <v>225</v>
      </c>
    </row>
    <row r="76" spans="2:28" s="11" customFormat="1" ht="11.25" x14ac:dyDescent="0.2">
      <c r="B76" s="132" t="s">
        <v>15</v>
      </c>
      <c r="C76" s="133"/>
      <c r="D76" s="133"/>
      <c r="E76" s="133"/>
      <c r="F76" s="133"/>
      <c r="G76" s="133"/>
      <c r="H76" s="133"/>
      <c r="I76" s="133"/>
      <c r="J76" s="133"/>
      <c r="K76" s="134" t="s">
        <v>32</v>
      </c>
      <c r="L76" s="135"/>
      <c r="M76" s="72"/>
      <c r="N76" s="218"/>
      <c r="O76" s="219"/>
      <c r="Y76" s="9"/>
      <c r="Z76" s="9" t="s">
        <v>143</v>
      </c>
      <c r="AA76" s="9" t="s">
        <v>145</v>
      </c>
      <c r="AB76" s="9" t="s">
        <v>144</v>
      </c>
    </row>
    <row r="77" spans="2:28" s="37" customFormat="1" ht="10.5" customHeight="1" x14ac:dyDescent="0.25">
      <c r="B77" s="558" t="s">
        <v>195</v>
      </c>
      <c r="C77" s="559"/>
      <c r="D77" s="559"/>
      <c r="E77" s="559"/>
      <c r="F77" s="559"/>
      <c r="G77" s="559"/>
      <c r="H77" s="559"/>
      <c r="I77" s="559"/>
      <c r="J77" s="559"/>
      <c r="K77" s="559"/>
      <c r="L77" s="560"/>
      <c r="M77" s="98"/>
      <c r="N77" s="218"/>
      <c r="O77" s="219"/>
    </row>
    <row r="78" spans="2:28" s="9" customFormat="1" ht="27.75" customHeight="1" thickBot="1" x14ac:dyDescent="0.3">
      <c r="B78" s="170" t="s">
        <v>199</v>
      </c>
      <c r="C78" s="141" t="s">
        <v>200</v>
      </c>
      <c r="D78" s="171"/>
      <c r="E78" s="575" t="s">
        <v>203</v>
      </c>
      <c r="F78" s="576"/>
      <c r="G78" s="576"/>
      <c r="H78" s="576"/>
      <c r="I78" s="576"/>
      <c r="J78" s="577"/>
      <c r="K78" s="189">
        <v>139</v>
      </c>
      <c r="L78" s="144" t="s">
        <v>10</v>
      </c>
      <c r="M78" s="73"/>
      <c r="N78" s="230">
        <v>0</v>
      </c>
      <c r="O78" s="233">
        <v>0</v>
      </c>
      <c r="P78" s="10"/>
      <c r="Q78" s="10"/>
      <c r="R78" s="10"/>
      <c r="S78" s="10"/>
      <c r="T78" s="10"/>
      <c r="W78" s="10"/>
      <c r="Y78" s="10"/>
      <c r="Z78" s="9">
        <f>W78+Y78</f>
        <v>0</v>
      </c>
      <c r="AA78" s="9">
        <f>INT(Z78/80)</f>
        <v>0</v>
      </c>
      <c r="AB78" s="9">
        <f>(Z78-(INT(Z78/80)*80))</f>
        <v>0</v>
      </c>
    </row>
    <row r="79" spans="2:28" s="9" customFormat="1" ht="12" thickBot="1" x14ac:dyDescent="0.3">
      <c r="B79" s="172"/>
      <c r="C79" s="173"/>
      <c r="D79" s="174"/>
      <c r="E79" s="174"/>
      <c r="F79" s="173"/>
      <c r="G79" s="173"/>
      <c r="H79" s="173"/>
      <c r="I79" s="173"/>
      <c r="J79" s="175" t="s">
        <v>31</v>
      </c>
      <c r="K79" s="176">
        <f>SUM(K77:K78)</f>
        <v>139</v>
      </c>
      <c r="L79" s="177"/>
      <c r="M79" s="39"/>
      <c r="N79" s="244">
        <f>SUM(N78)</f>
        <v>0</v>
      </c>
      <c r="O79" s="244">
        <f>SUM(O78)</f>
        <v>0</v>
      </c>
    </row>
    <row r="80" spans="2:28" ht="15.75" thickBot="1" x14ac:dyDescent="0.3">
      <c r="N80" s="11"/>
      <c r="O80" s="11"/>
    </row>
    <row r="81" spans="2:39" ht="15.75" thickBot="1" x14ac:dyDescent="0.3">
      <c r="H81" s="249" t="s">
        <v>228</v>
      </c>
      <c r="K81" s="245">
        <f>K29+K45+K58+K73+K79</f>
        <v>4510</v>
      </c>
      <c r="L81" s="246"/>
      <c r="M81" s="246"/>
      <c r="N81" s="247">
        <f>N29+N45+N58+N73+N79</f>
        <v>274</v>
      </c>
      <c r="O81" s="248">
        <f>O29+O45+O58+O73+O79</f>
        <v>0</v>
      </c>
    </row>
    <row r="82" spans="2:39" s="1" customFormat="1" x14ac:dyDescent="0.25">
      <c r="B82" s="45"/>
      <c r="C82" s="46"/>
      <c r="K82" s="5"/>
      <c r="L82" s="47"/>
      <c r="M82" s="47"/>
      <c r="N82" s="7"/>
      <c r="O82" s="7"/>
      <c r="Q82" s="1" t="s">
        <v>205</v>
      </c>
    </row>
    <row r="83" spans="2:39" s="48" customFormat="1" x14ac:dyDescent="0.25">
      <c r="B83" s="49"/>
      <c r="C83" s="50" t="s">
        <v>35</v>
      </c>
      <c r="L83" s="51"/>
      <c r="M83" s="51"/>
      <c r="N83" s="52"/>
      <c r="O83" s="52"/>
    </row>
    <row r="84" spans="2:39" s="48" customFormat="1" x14ac:dyDescent="0.25">
      <c r="B84" s="49"/>
      <c r="C84" s="50"/>
      <c r="L84" s="51"/>
      <c r="M84" s="51"/>
      <c r="N84" s="52"/>
      <c r="O84" s="52"/>
    </row>
    <row r="85" spans="2:39" s="81" customFormat="1" ht="15.75" thickBot="1" x14ac:dyDescent="0.3">
      <c r="B85" s="79"/>
      <c r="C85" s="80" t="s">
        <v>177</v>
      </c>
      <c r="L85" s="82"/>
      <c r="M85" s="82"/>
      <c r="N85" s="83"/>
      <c r="O85" s="83"/>
    </row>
    <row r="86" spans="2:39" ht="15.75" thickBot="1" x14ac:dyDescent="0.3">
      <c r="L86" s="65">
        <v>42093</v>
      </c>
      <c r="M86" s="108" t="s">
        <v>74</v>
      </c>
      <c r="N86" s="65">
        <v>42079</v>
      </c>
      <c r="O86" s="108" t="s">
        <v>74</v>
      </c>
      <c r="P86" s="65">
        <v>42071</v>
      </c>
      <c r="Q86" s="200" t="s">
        <v>74</v>
      </c>
      <c r="R86" s="200">
        <v>42071</v>
      </c>
      <c r="S86" s="113"/>
      <c r="T86" s="113"/>
      <c r="U86" s="113"/>
      <c r="V86" s="113"/>
      <c r="W86" s="113"/>
      <c r="X86" s="113"/>
      <c r="Y86" s="113"/>
      <c r="Z86" s="113"/>
      <c r="AA86" s="113"/>
      <c r="AB86" s="113"/>
      <c r="AC86" s="113"/>
      <c r="AD86" s="113"/>
      <c r="AE86" s="113"/>
      <c r="AF86" s="113"/>
      <c r="AG86" s="113"/>
      <c r="AH86" s="113"/>
      <c r="AI86" s="113"/>
      <c r="AJ86" s="113"/>
      <c r="AK86" s="113"/>
      <c r="AL86" s="3"/>
      <c r="AM86" s="3"/>
    </row>
    <row r="87" spans="2:39" ht="15.75" thickBot="1" x14ac:dyDescent="0.3">
      <c r="C87" s="27" t="s">
        <v>22</v>
      </c>
      <c r="D87" s="26"/>
      <c r="E87" s="26"/>
      <c r="F87" s="26"/>
      <c r="G87" s="26"/>
      <c r="H87" s="26"/>
      <c r="I87" s="26"/>
      <c r="J87" s="26"/>
      <c r="K87" s="27" t="s">
        <v>14</v>
      </c>
      <c r="L87" s="56" t="s">
        <v>33</v>
      </c>
      <c r="M87" s="109"/>
      <c r="N87" s="56" t="s">
        <v>33</v>
      </c>
      <c r="O87" s="109"/>
      <c r="P87" s="56" t="s">
        <v>33</v>
      </c>
      <c r="Q87" s="205"/>
      <c r="R87" s="56" t="s">
        <v>33</v>
      </c>
      <c r="S87" s="115"/>
      <c r="T87" s="114"/>
      <c r="U87" s="115"/>
      <c r="V87" s="114"/>
      <c r="W87" s="115"/>
      <c r="X87" s="114"/>
      <c r="Y87" s="115"/>
      <c r="Z87" s="114"/>
      <c r="AA87" s="114"/>
      <c r="AB87" s="115"/>
      <c r="AC87" s="114"/>
      <c r="AD87" s="115"/>
      <c r="AE87" s="114"/>
      <c r="AF87" s="115"/>
      <c r="AG87" s="114"/>
      <c r="AH87" s="115"/>
      <c r="AI87" s="115"/>
      <c r="AJ87" s="115"/>
      <c r="AK87" s="115"/>
      <c r="AL87" s="3"/>
      <c r="AM87" s="3"/>
    </row>
    <row r="88" spans="2:39" s="43" customFormat="1" x14ac:dyDescent="0.25">
      <c r="B88" s="66"/>
      <c r="C88" s="75" t="s">
        <v>4</v>
      </c>
      <c r="D88" s="76"/>
      <c r="E88" s="561" t="s">
        <v>23</v>
      </c>
      <c r="F88" s="561"/>
      <c r="G88" s="561"/>
      <c r="H88" s="561"/>
      <c r="I88" s="561"/>
      <c r="J88" s="562"/>
      <c r="K88" s="77">
        <f t="shared" ref="K88:K101" si="3">SUMIF(L$11:L$80,C88,K$11:K$80)</f>
        <v>491</v>
      </c>
      <c r="L88" s="78">
        <f>K88/K102</f>
        <v>0.10886917960088692</v>
      </c>
      <c r="M88" s="110">
        <f>L88-N88</f>
        <v>0</v>
      </c>
      <c r="N88" s="78">
        <v>0.10886917960088692</v>
      </c>
      <c r="O88" s="110">
        <v>0</v>
      </c>
      <c r="P88" s="78">
        <v>0.10886917960088692</v>
      </c>
      <c r="Q88" s="201">
        <v>0</v>
      </c>
      <c r="R88" s="203">
        <v>0.10886917960088692</v>
      </c>
      <c r="S88" s="117"/>
      <c r="T88" s="116"/>
      <c r="U88" s="117"/>
      <c r="V88" s="116"/>
      <c r="W88" s="117"/>
      <c r="X88" s="116"/>
      <c r="Y88" s="117"/>
      <c r="Z88" s="116"/>
      <c r="AA88" s="116"/>
      <c r="AB88" s="117"/>
      <c r="AC88" s="117"/>
      <c r="AD88" s="117"/>
      <c r="AE88" s="117"/>
      <c r="AF88" s="117"/>
      <c r="AG88" s="117"/>
      <c r="AH88" s="117"/>
      <c r="AI88" s="117"/>
      <c r="AJ88" s="117"/>
      <c r="AK88" s="117"/>
      <c r="AL88" s="118"/>
      <c r="AM88" s="118"/>
    </row>
    <row r="89" spans="2:39" s="13" customFormat="1" x14ac:dyDescent="0.25">
      <c r="B89" s="15"/>
      <c r="C89" s="40" t="s">
        <v>5</v>
      </c>
      <c r="D89" s="16"/>
      <c r="E89" s="563" t="s">
        <v>29</v>
      </c>
      <c r="F89" s="563"/>
      <c r="G89" s="563"/>
      <c r="H89" s="563"/>
      <c r="I89" s="563"/>
      <c r="J89" s="564"/>
      <c r="K89" s="53">
        <f t="shared" si="3"/>
        <v>0</v>
      </c>
      <c r="L89" s="57">
        <f>K89/K102</f>
        <v>0</v>
      </c>
      <c r="M89" s="111">
        <f t="shared" ref="M89:M101" si="4">L89-N89</f>
        <v>0</v>
      </c>
      <c r="N89" s="57">
        <v>0</v>
      </c>
      <c r="O89" s="111">
        <v>0</v>
      </c>
      <c r="P89" s="57">
        <v>0</v>
      </c>
      <c r="Q89" s="202">
        <v>0</v>
      </c>
      <c r="R89" s="204">
        <v>0</v>
      </c>
      <c r="S89" s="120"/>
      <c r="T89" s="119"/>
      <c r="U89" s="120"/>
      <c r="V89" s="119"/>
      <c r="W89" s="120"/>
      <c r="X89" s="119"/>
      <c r="Y89" s="120"/>
      <c r="Z89" s="119"/>
      <c r="AA89" s="119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1"/>
      <c r="AM89" s="121"/>
    </row>
    <row r="90" spans="2:39" s="13" customFormat="1" x14ac:dyDescent="0.25">
      <c r="B90" s="15"/>
      <c r="C90" s="40" t="s">
        <v>6</v>
      </c>
      <c r="D90" s="17"/>
      <c r="E90" s="556" t="s">
        <v>0</v>
      </c>
      <c r="F90" s="556"/>
      <c r="G90" s="556"/>
      <c r="H90" s="556"/>
      <c r="I90" s="556"/>
      <c r="J90" s="557"/>
      <c r="K90" s="53">
        <f t="shared" si="3"/>
        <v>0</v>
      </c>
      <c r="L90" s="58">
        <f>K90/K102</f>
        <v>0</v>
      </c>
      <c r="M90" s="111">
        <f t="shared" si="4"/>
        <v>0</v>
      </c>
      <c r="N90" s="58">
        <v>0</v>
      </c>
      <c r="O90" s="111">
        <v>0</v>
      </c>
      <c r="P90" s="58">
        <v>0</v>
      </c>
      <c r="Q90" s="202">
        <v>0</v>
      </c>
      <c r="R90" s="204">
        <v>0</v>
      </c>
      <c r="S90" s="120"/>
      <c r="T90" s="119"/>
      <c r="U90" s="120"/>
      <c r="V90" s="119"/>
      <c r="W90" s="120"/>
      <c r="X90" s="119"/>
      <c r="Y90" s="120"/>
      <c r="Z90" s="119"/>
      <c r="AA90" s="119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1"/>
      <c r="AM90" s="121"/>
    </row>
    <row r="91" spans="2:39" s="43" customFormat="1" x14ac:dyDescent="0.25">
      <c r="B91" s="66"/>
      <c r="C91" s="67" t="s">
        <v>7</v>
      </c>
      <c r="D91" s="68"/>
      <c r="E91" s="565" t="s">
        <v>79</v>
      </c>
      <c r="F91" s="565"/>
      <c r="G91" s="565"/>
      <c r="H91" s="565"/>
      <c r="I91" s="565"/>
      <c r="J91" s="566"/>
      <c r="K91" s="69">
        <f t="shared" si="3"/>
        <v>0</v>
      </c>
      <c r="L91" s="70">
        <f>K91/K102</f>
        <v>0</v>
      </c>
      <c r="M91" s="110">
        <f t="shared" si="4"/>
        <v>0</v>
      </c>
      <c r="N91" s="70">
        <v>0</v>
      </c>
      <c r="O91" s="110">
        <v>0</v>
      </c>
      <c r="P91" s="70">
        <v>0</v>
      </c>
      <c r="Q91" s="201">
        <v>0</v>
      </c>
      <c r="R91" s="203">
        <v>0</v>
      </c>
      <c r="S91" s="117"/>
      <c r="T91" s="116"/>
      <c r="U91" s="117"/>
      <c r="V91" s="116"/>
      <c r="W91" s="117"/>
      <c r="X91" s="116"/>
      <c r="Y91" s="117"/>
      <c r="Z91" s="116"/>
      <c r="AA91" s="116"/>
      <c r="AB91" s="117"/>
      <c r="AC91" s="117"/>
      <c r="AD91" s="117"/>
      <c r="AE91" s="117"/>
      <c r="AF91" s="117"/>
      <c r="AG91" s="117"/>
      <c r="AH91" s="117"/>
      <c r="AI91" s="117"/>
      <c r="AJ91" s="117"/>
      <c r="AK91" s="117"/>
      <c r="AL91" s="118"/>
      <c r="AM91" s="118"/>
    </row>
    <row r="92" spans="2:39" s="13" customFormat="1" x14ac:dyDescent="0.25">
      <c r="B92" s="15"/>
      <c r="C92" s="40" t="s">
        <v>8</v>
      </c>
      <c r="D92" s="18"/>
      <c r="E92" s="556" t="s">
        <v>19</v>
      </c>
      <c r="F92" s="556"/>
      <c r="G92" s="556"/>
      <c r="H92" s="556"/>
      <c r="I92" s="556"/>
      <c r="J92" s="557"/>
      <c r="K92" s="53">
        <f t="shared" si="3"/>
        <v>27</v>
      </c>
      <c r="L92" s="58">
        <f>K92/K102</f>
        <v>5.9866962305986701E-3</v>
      </c>
      <c r="M92" s="110">
        <f t="shared" si="4"/>
        <v>0</v>
      </c>
      <c r="N92" s="58">
        <v>5.9866962305986701E-3</v>
      </c>
      <c r="O92" s="110">
        <v>0</v>
      </c>
      <c r="P92" s="58">
        <v>5.9866962305986701E-3</v>
      </c>
      <c r="Q92" s="202">
        <v>0</v>
      </c>
      <c r="R92" s="204">
        <v>5.9866962305986701E-3</v>
      </c>
      <c r="S92" s="120"/>
      <c r="T92" s="119"/>
      <c r="U92" s="120"/>
      <c r="V92" s="119"/>
      <c r="W92" s="120"/>
      <c r="X92" s="119"/>
      <c r="Y92" s="120"/>
      <c r="Z92" s="119"/>
      <c r="AA92" s="119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1"/>
      <c r="AM92" s="121"/>
    </row>
    <row r="93" spans="2:39" s="13" customFormat="1" x14ac:dyDescent="0.25">
      <c r="B93" s="15"/>
      <c r="C93" s="40" t="s">
        <v>9</v>
      </c>
      <c r="D93" s="19"/>
      <c r="E93" s="556" t="s">
        <v>20</v>
      </c>
      <c r="F93" s="556"/>
      <c r="G93" s="556"/>
      <c r="H93" s="556"/>
      <c r="I93" s="556"/>
      <c r="J93" s="557"/>
      <c r="K93" s="53">
        <f t="shared" si="3"/>
        <v>0</v>
      </c>
      <c r="L93" s="58">
        <f>K93/K102</f>
        <v>0</v>
      </c>
      <c r="M93" s="111">
        <f t="shared" si="4"/>
        <v>0</v>
      </c>
      <c r="N93" s="58">
        <v>0</v>
      </c>
      <c r="O93" s="111">
        <v>0</v>
      </c>
      <c r="P93" s="58">
        <v>0</v>
      </c>
      <c r="Q93" s="202">
        <v>0</v>
      </c>
      <c r="R93" s="204">
        <v>0</v>
      </c>
      <c r="S93" s="120"/>
      <c r="T93" s="119"/>
      <c r="U93" s="120"/>
      <c r="V93" s="119"/>
      <c r="W93" s="120"/>
      <c r="X93" s="119"/>
      <c r="Y93" s="120"/>
      <c r="Z93" s="119"/>
      <c r="AA93" s="119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1"/>
      <c r="AM93" s="121"/>
    </row>
    <row r="94" spans="2:39" s="13" customFormat="1" x14ac:dyDescent="0.25">
      <c r="B94" s="15"/>
      <c r="C94" s="40" t="s">
        <v>11</v>
      </c>
      <c r="D94" s="20"/>
      <c r="E94" s="556" t="s">
        <v>21</v>
      </c>
      <c r="F94" s="556"/>
      <c r="G94" s="556"/>
      <c r="H94" s="556"/>
      <c r="I94" s="556"/>
      <c r="J94" s="557"/>
      <c r="K94" s="53">
        <f t="shared" si="3"/>
        <v>0</v>
      </c>
      <c r="L94" s="58">
        <f>K94/K102</f>
        <v>0</v>
      </c>
      <c r="M94" s="111">
        <f t="shared" si="4"/>
        <v>0</v>
      </c>
      <c r="N94" s="58">
        <v>0</v>
      </c>
      <c r="O94" s="111">
        <v>0</v>
      </c>
      <c r="P94" s="58">
        <v>0</v>
      </c>
      <c r="Q94" s="202">
        <v>0</v>
      </c>
      <c r="R94" s="204">
        <v>0</v>
      </c>
      <c r="S94" s="120"/>
      <c r="T94" s="119"/>
      <c r="U94" s="120"/>
      <c r="V94" s="119"/>
      <c r="W94" s="120"/>
      <c r="X94" s="119"/>
      <c r="Y94" s="120"/>
      <c r="Z94" s="119"/>
      <c r="AA94" s="119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1"/>
      <c r="AM94" s="121"/>
    </row>
    <row r="95" spans="2:39" s="13" customFormat="1" x14ac:dyDescent="0.25">
      <c r="B95" s="15"/>
      <c r="C95" s="40" t="s">
        <v>12</v>
      </c>
      <c r="D95" s="21"/>
      <c r="E95" s="556" t="s">
        <v>1</v>
      </c>
      <c r="F95" s="556"/>
      <c r="G95" s="556"/>
      <c r="H95" s="556"/>
      <c r="I95" s="556"/>
      <c r="J95" s="557"/>
      <c r="K95" s="53">
        <f t="shared" si="3"/>
        <v>21</v>
      </c>
      <c r="L95" s="58">
        <f>K95/K102</f>
        <v>4.6563192904656324E-3</v>
      </c>
      <c r="M95" s="111">
        <f t="shared" si="4"/>
        <v>0</v>
      </c>
      <c r="N95" s="58">
        <v>4.6563192904656324E-3</v>
      </c>
      <c r="O95" s="111">
        <v>0</v>
      </c>
      <c r="P95" s="58">
        <v>4.6563192904656324E-3</v>
      </c>
      <c r="Q95" s="202">
        <v>0</v>
      </c>
      <c r="R95" s="204">
        <v>4.6563192904656324E-3</v>
      </c>
      <c r="S95" s="120"/>
      <c r="T95" s="119"/>
      <c r="U95" s="120"/>
      <c r="V95" s="119"/>
      <c r="W95" s="120"/>
      <c r="X95" s="119"/>
      <c r="Y95" s="120"/>
      <c r="Z95" s="119"/>
      <c r="AA95" s="119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21"/>
      <c r="AM95" s="121"/>
    </row>
    <row r="96" spans="2:39" x14ac:dyDescent="0.25">
      <c r="C96" s="40" t="s">
        <v>13</v>
      </c>
      <c r="D96" s="22"/>
      <c r="E96" s="556" t="s">
        <v>18</v>
      </c>
      <c r="F96" s="556"/>
      <c r="G96" s="556"/>
      <c r="H96" s="556"/>
      <c r="I96" s="556"/>
      <c r="J96" s="557"/>
      <c r="K96" s="53">
        <f t="shared" si="3"/>
        <v>0</v>
      </c>
      <c r="L96" s="58">
        <f>K96/K102</f>
        <v>0</v>
      </c>
      <c r="M96" s="111">
        <f t="shared" si="4"/>
        <v>0</v>
      </c>
      <c r="N96" s="58">
        <v>0</v>
      </c>
      <c r="O96" s="111">
        <v>0</v>
      </c>
      <c r="P96" s="58">
        <v>0</v>
      </c>
      <c r="Q96" s="202">
        <v>0</v>
      </c>
      <c r="R96" s="204">
        <v>0</v>
      </c>
      <c r="S96" s="120"/>
      <c r="T96" s="119"/>
      <c r="U96" s="120"/>
      <c r="V96" s="119"/>
      <c r="W96" s="120"/>
      <c r="X96" s="119"/>
      <c r="Y96" s="120"/>
      <c r="Z96" s="119"/>
      <c r="AA96" s="119"/>
      <c r="AB96" s="120"/>
      <c r="AC96" s="120"/>
      <c r="AD96" s="120"/>
      <c r="AE96" s="120"/>
      <c r="AF96" s="120"/>
      <c r="AG96" s="120"/>
      <c r="AH96" s="120"/>
      <c r="AI96" s="122"/>
      <c r="AJ96" s="120"/>
      <c r="AK96" s="122"/>
      <c r="AL96" s="3"/>
      <c r="AM96" s="3"/>
    </row>
    <row r="97" spans="3:39" x14ac:dyDescent="0.25">
      <c r="C97" s="40" t="s">
        <v>17</v>
      </c>
      <c r="D97" s="23"/>
      <c r="E97" s="549" t="s">
        <v>27</v>
      </c>
      <c r="F97" s="549"/>
      <c r="G97" s="549"/>
      <c r="H97" s="549"/>
      <c r="I97" s="549"/>
      <c r="J97" s="550"/>
      <c r="K97" s="53">
        <f t="shared" si="3"/>
        <v>0</v>
      </c>
      <c r="L97" s="58">
        <f>K97/K102</f>
        <v>0</v>
      </c>
      <c r="M97" s="111">
        <f t="shared" si="4"/>
        <v>0</v>
      </c>
      <c r="N97" s="58">
        <v>0</v>
      </c>
      <c r="O97" s="111">
        <v>0</v>
      </c>
      <c r="P97" s="58">
        <v>0</v>
      </c>
      <c r="Q97" s="202">
        <v>0</v>
      </c>
      <c r="R97" s="204">
        <v>0</v>
      </c>
      <c r="S97" s="120"/>
      <c r="T97" s="119"/>
      <c r="U97" s="120"/>
      <c r="V97" s="119"/>
      <c r="W97" s="120"/>
      <c r="X97" s="119"/>
      <c r="Y97" s="120"/>
      <c r="Z97" s="119"/>
      <c r="AA97" s="119"/>
      <c r="AB97" s="120"/>
      <c r="AC97" s="120"/>
      <c r="AD97" s="120"/>
      <c r="AE97" s="120"/>
      <c r="AF97" s="120"/>
      <c r="AG97" s="120"/>
      <c r="AH97" s="120"/>
      <c r="AI97" s="122"/>
      <c r="AJ97" s="120"/>
      <c r="AK97" s="122"/>
      <c r="AL97" s="3"/>
      <c r="AM97" s="3"/>
    </row>
    <row r="98" spans="3:39" x14ac:dyDescent="0.25">
      <c r="C98" s="40" t="s">
        <v>25</v>
      </c>
      <c r="D98" s="24"/>
      <c r="E98" s="549" t="s">
        <v>28</v>
      </c>
      <c r="F98" s="549"/>
      <c r="G98" s="549"/>
      <c r="H98" s="549"/>
      <c r="I98" s="549"/>
      <c r="J98" s="550"/>
      <c r="K98" s="53">
        <f t="shared" si="3"/>
        <v>0</v>
      </c>
      <c r="L98" s="58">
        <f>K98/K102</f>
        <v>0</v>
      </c>
      <c r="M98" s="111">
        <f t="shared" si="4"/>
        <v>0</v>
      </c>
      <c r="N98" s="58">
        <v>0</v>
      </c>
      <c r="O98" s="111">
        <v>0</v>
      </c>
      <c r="P98" s="58">
        <v>0</v>
      </c>
      <c r="Q98" s="202">
        <v>0</v>
      </c>
      <c r="R98" s="204">
        <v>0</v>
      </c>
      <c r="S98" s="120"/>
      <c r="T98" s="119"/>
      <c r="U98" s="120"/>
      <c r="V98" s="119"/>
      <c r="W98" s="120"/>
      <c r="X98" s="119"/>
      <c r="Y98" s="120"/>
      <c r="Z98" s="119"/>
      <c r="AA98" s="119"/>
      <c r="AB98" s="120"/>
      <c r="AC98" s="120"/>
      <c r="AD98" s="120"/>
      <c r="AE98" s="120"/>
      <c r="AF98" s="120"/>
      <c r="AG98" s="120"/>
      <c r="AH98" s="120"/>
      <c r="AI98" s="122"/>
      <c r="AJ98" s="120"/>
      <c r="AK98" s="122"/>
      <c r="AL98" s="3"/>
      <c r="AM98" s="3"/>
    </row>
    <row r="99" spans="3:39" x14ac:dyDescent="0.25">
      <c r="C99" s="41" t="s">
        <v>24</v>
      </c>
      <c r="D99" s="90"/>
      <c r="E99" s="550" t="s">
        <v>30</v>
      </c>
      <c r="F99" s="551"/>
      <c r="G99" s="551"/>
      <c r="H99" s="551"/>
      <c r="I99" s="551"/>
      <c r="J99" s="551"/>
      <c r="K99" s="53">
        <f t="shared" si="3"/>
        <v>0</v>
      </c>
      <c r="L99" s="58">
        <f>K99/K102</f>
        <v>0</v>
      </c>
      <c r="M99" s="111">
        <f t="shared" si="4"/>
        <v>0</v>
      </c>
      <c r="N99" s="58">
        <v>0</v>
      </c>
      <c r="O99" s="111">
        <v>0</v>
      </c>
      <c r="P99" s="58">
        <v>0</v>
      </c>
      <c r="Q99" s="202">
        <v>0</v>
      </c>
      <c r="R99" s="204">
        <v>0</v>
      </c>
      <c r="S99" s="120"/>
      <c r="T99" s="119"/>
      <c r="U99" s="120"/>
      <c r="V99" s="119"/>
      <c r="W99" s="120"/>
      <c r="X99" s="119"/>
      <c r="Y99" s="120"/>
      <c r="Z99" s="119"/>
      <c r="AA99" s="119"/>
      <c r="AB99" s="120"/>
      <c r="AC99" s="120"/>
      <c r="AD99" s="120"/>
      <c r="AE99" s="120"/>
      <c r="AF99" s="120"/>
      <c r="AG99" s="120"/>
      <c r="AH99" s="120"/>
      <c r="AI99" s="122"/>
      <c r="AJ99" s="120"/>
      <c r="AK99" s="122"/>
      <c r="AL99" s="3"/>
      <c r="AM99" s="3"/>
    </row>
    <row r="100" spans="3:39" x14ac:dyDescent="0.25">
      <c r="C100" s="41" t="s">
        <v>91</v>
      </c>
      <c r="D100" s="91"/>
      <c r="E100" s="87" t="s">
        <v>92</v>
      </c>
      <c r="F100" s="88"/>
      <c r="G100" s="88"/>
      <c r="H100" s="88"/>
      <c r="I100" s="88"/>
      <c r="J100" s="88"/>
      <c r="K100" s="89">
        <f t="shared" si="3"/>
        <v>728</v>
      </c>
      <c r="L100" s="58">
        <f>K100/K102</f>
        <v>0.1614190687361419</v>
      </c>
      <c r="M100" s="111">
        <f t="shared" si="4"/>
        <v>0</v>
      </c>
      <c r="N100" s="58">
        <v>0.1614190687361419</v>
      </c>
      <c r="O100" s="111">
        <v>0</v>
      </c>
      <c r="P100" s="58">
        <v>0.1614190687361419</v>
      </c>
      <c r="Q100" s="202">
        <v>0</v>
      </c>
      <c r="R100" s="204">
        <v>0.1614190687361419</v>
      </c>
      <c r="S100" s="120"/>
      <c r="T100" s="119"/>
      <c r="U100" s="120"/>
      <c r="V100" s="119"/>
      <c r="W100" s="120"/>
      <c r="X100" s="119"/>
      <c r="Y100" s="120"/>
      <c r="Z100" s="119"/>
      <c r="AA100" s="119"/>
      <c r="AB100" s="120"/>
      <c r="AC100" s="120"/>
      <c r="AD100" s="120"/>
      <c r="AE100" s="120"/>
      <c r="AF100" s="120"/>
      <c r="AG100" s="120"/>
      <c r="AH100" s="120"/>
      <c r="AI100" s="122"/>
      <c r="AJ100" s="120"/>
      <c r="AK100" s="122"/>
      <c r="AL100" s="3"/>
      <c r="AM100" s="3"/>
    </row>
    <row r="101" spans="3:39" ht="15.75" thickBot="1" x14ac:dyDescent="0.3">
      <c r="C101" s="42" t="s">
        <v>10</v>
      </c>
      <c r="D101" s="25"/>
      <c r="E101" s="552" t="s">
        <v>26</v>
      </c>
      <c r="F101" s="552"/>
      <c r="G101" s="552"/>
      <c r="H101" s="552"/>
      <c r="I101" s="552"/>
      <c r="J101" s="553"/>
      <c r="K101" s="54">
        <f t="shared" si="3"/>
        <v>3243</v>
      </c>
      <c r="L101" s="59">
        <f>K101/K102</f>
        <v>0.71906873614190692</v>
      </c>
      <c r="M101" s="111">
        <f t="shared" si="4"/>
        <v>0</v>
      </c>
      <c r="N101" s="59">
        <v>0.71906873614190692</v>
      </c>
      <c r="O101" s="111">
        <v>0</v>
      </c>
      <c r="P101" s="59">
        <v>0.71906873614190692</v>
      </c>
      <c r="Q101" s="202">
        <v>0</v>
      </c>
      <c r="R101" s="204">
        <v>0.71906873614190692</v>
      </c>
      <c r="S101" s="120"/>
      <c r="T101" s="119"/>
      <c r="U101" s="120"/>
      <c r="V101" s="119"/>
      <c r="W101" s="120"/>
      <c r="X101" s="119"/>
      <c r="Y101" s="120"/>
      <c r="Z101" s="119"/>
      <c r="AA101" s="119"/>
      <c r="AB101" s="120"/>
      <c r="AC101" s="120"/>
      <c r="AD101" s="120"/>
      <c r="AE101" s="120"/>
      <c r="AF101" s="120"/>
      <c r="AG101" s="120"/>
      <c r="AH101" s="120"/>
      <c r="AI101" s="122"/>
      <c r="AJ101" s="120"/>
      <c r="AK101" s="122"/>
      <c r="AL101" s="3"/>
      <c r="AM101" s="3"/>
    </row>
    <row r="102" spans="3:39" ht="15.75" thickBot="1" x14ac:dyDescent="0.3">
      <c r="J102" s="43" t="s">
        <v>34</v>
      </c>
      <c r="K102" s="55">
        <f>SUM(K88:K101)</f>
        <v>4510</v>
      </c>
      <c r="L102" s="60">
        <f>SUM(L88:L101)</f>
        <v>1</v>
      </c>
      <c r="M102" s="112"/>
      <c r="N102" s="60">
        <v>1</v>
      </c>
      <c r="O102" s="112"/>
      <c r="P102" s="60">
        <v>1</v>
      </c>
      <c r="Q102" s="206"/>
      <c r="R102" s="207">
        <v>1</v>
      </c>
      <c r="S102" s="124"/>
      <c r="T102" s="123"/>
      <c r="U102" s="124"/>
      <c r="V102" s="123"/>
      <c r="W102" s="124"/>
      <c r="X102" s="123"/>
      <c r="Y102" s="124"/>
      <c r="Z102" s="123"/>
      <c r="AA102" s="123"/>
      <c r="AB102" s="124"/>
      <c r="AC102" s="125"/>
      <c r="AD102" s="124"/>
      <c r="AE102" s="125"/>
      <c r="AF102" s="124"/>
      <c r="AG102" s="125"/>
      <c r="AH102" s="124"/>
      <c r="AI102" s="124"/>
      <c r="AJ102" s="124"/>
      <c r="AK102" s="124"/>
      <c r="AL102" s="3"/>
      <c r="AM102" s="3"/>
    </row>
  </sheetData>
  <mergeCells count="76">
    <mergeCell ref="E16:J16"/>
    <mergeCell ref="C9:H9"/>
    <mergeCell ref="B11:L11"/>
    <mergeCell ref="E12:J12"/>
    <mergeCell ref="E13:J13"/>
    <mergeCell ref="E15:J15"/>
    <mergeCell ref="E28:J28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41:J41"/>
    <mergeCell ref="B30:L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54:J54"/>
    <mergeCell ref="E42:J42"/>
    <mergeCell ref="E43:J43"/>
    <mergeCell ref="E44:J44"/>
    <mergeCell ref="B46:L46"/>
    <mergeCell ref="E47:J47"/>
    <mergeCell ref="B48:L48"/>
    <mergeCell ref="E49:J49"/>
    <mergeCell ref="E50:J50"/>
    <mergeCell ref="E51:J51"/>
    <mergeCell ref="E52:J52"/>
    <mergeCell ref="E53:J53"/>
    <mergeCell ref="E57:J57"/>
    <mergeCell ref="C60:H60"/>
    <mergeCell ref="C61:H61"/>
    <mergeCell ref="B62:L62"/>
    <mergeCell ref="E64:J64"/>
    <mergeCell ref="T68:Y68"/>
    <mergeCell ref="E69:J69"/>
    <mergeCell ref="E70:J70"/>
    <mergeCell ref="E71:J71"/>
    <mergeCell ref="T67:Y67"/>
    <mergeCell ref="E67:J67"/>
    <mergeCell ref="E101:J101"/>
    <mergeCell ref="C14:H14"/>
    <mergeCell ref="E92:J92"/>
    <mergeCell ref="E93:J93"/>
    <mergeCell ref="E94:J94"/>
    <mergeCell ref="E95:J95"/>
    <mergeCell ref="E96:J96"/>
    <mergeCell ref="E97:J97"/>
    <mergeCell ref="B77:L77"/>
    <mergeCell ref="E78:J78"/>
    <mergeCell ref="E88:J88"/>
    <mergeCell ref="E89:J89"/>
    <mergeCell ref="E90:J90"/>
    <mergeCell ref="E68:J68"/>
    <mergeCell ref="E55:J55"/>
    <mergeCell ref="E56:J56"/>
    <mergeCell ref="E91:J91"/>
    <mergeCell ref="E63:J63"/>
    <mergeCell ref="E98:J98"/>
    <mergeCell ref="C75:H75"/>
    <mergeCell ref="E99:J99"/>
    <mergeCell ref="E65:J65"/>
    <mergeCell ref="B66:L66"/>
  </mergeCells>
  <conditionalFormatting sqref="AB88:AB101">
    <cfRule type="cellIs" dxfId="935" priority="225" operator="lessThan">
      <formula>-0.0001</formula>
    </cfRule>
    <cfRule type="cellIs" dxfId="934" priority="226" operator="greaterThan">
      <formula>0.00016</formula>
    </cfRule>
  </conditionalFormatting>
  <conditionalFormatting sqref="W88:W101">
    <cfRule type="cellIs" dxfId="933" priority="221" operator="lessThan">
      <formula>-0.0001</formula>
    </cfRule>
    <cfRule type="cellIs" dxfId="932" priority="222" operator="greaterThan">
      <formula>0.00016</formula>
    </cfRule>
  </conditionalFormatting>
  <conditionalFormatting sqref="Y88:Y101">
    <cfRule type="cellIs" dxfId="931" priority="223" operator="lessThan">
      <formula>-0.0001</formula>
    </cfRule>
    <cfRule type="cellIs" dxfId="930" priority="224" operator="greaterThan">
      <formula>0.00016</formula>
    </cfRule>
  </conditionalFormatting>
  <conditionalFormatting sqref="M88:M101">
    <cfRule type="cellIs" dxfId="929" priority="213" operator="lessThan">
      <formula>-0.0001</formula>
    </cfRule>
    <cfRule type="cellIs" dxfId="928" priority="214" operator="greaterThan">
      <formula>0.00016</formula>
    </cfRule>
  </conditionalFormatting>
  <conditionalFormatting sqref="U88:U101">
    <cfRule type="cellIs" dxfId="927" priority="219" operator="lessThan">
      <formula>-0.0001</formula>
    </cfRule>
    <cfRule type="cellIs" dxfId="926" priority="220" operator="greaterThan">
      <formula>0.00016</formula>
    </cfRule>
  </conditionalFormatting>
  <conditionalFormatting sqref="S88:S101">
    <cfRule type="cellIs" dxfId="925" priority="217" operator="lessThan">
      <formula>-0.0001</formula>
    </cfRule>
    <cfRule type="cellIs" dxfId="924" priority="218" operator="greaterThan">
      <formula>0.00016</formula>
    </cfRule>
  </conditionalFormatting>
  <conditionalFormatting sqref="Q88:Q101">
    <cfRule type="cellIs" dxfId="923" priority="215" operator="lessThan">
      <formula>-0.0001</formula>
    </cfRule>
    <cfRule type="cellIs" dxfId="922" priority="216" operator="greaterThan">
      <formula>0.00016</formula>
    </cfRule>
  </conditionalFormatting>
  <conditionalFormatting sqref="Q88:Q101">
    <cfRule type="cellIs" dxfId="921" priority="199" operator="lessThan">
      <formula>-0.0001</formula>
    </cfRule>
    <cfRule type="cellIs" dxfId="920" priority="200" operator="greaterThan">
      <formula>0.00016</formula>
    </cfRule>
  </conditionalFormatting>
  <conditionalFormatting sqref="AD88:AD101">
    <cfRule type="cellIs" dxfId="919" priority="211" operator="lessThan">
      <formula>-0.0001</formula>
    </cfRule>
    <cfRule type="cellIs" dxfId="918" priority="212" operator="greaterThan">
      <formula>0.00016</formula>
    </cfRule>
  </conditionalFormatting>
  <conditionalFormatting sqref="Y88:Y101">
    <cfRule type="cellIs" dxfId="917" priority="207" operator="lessThan">
      <formula>-0.0001</formula>
    </cfRule>
    <cfRule type="cellIs" dxfId="916" priority="208" operator="greaterThan">
      <formula>0.00016</formula>
    </cfRule>
  </conditionalFormatting>
  <conditionalFormatting sqref="AB88:AB101">
    <cfRule type="cellIs" dxfId="915" priority="209" operator="lessThan">
      <formula>-0.0001</formula>
    </cfRule>
    <cfRule type="cellIs" dxfId="914" priority="210" operator="greaterThan">
      <formula>0.00016</formula>
    </cfRule>
  </conditionalFormatting>
  <conditionalFormatting sqref="W88:W101">
    <cfRule type="cellIs" dxfId="913" priority="205" operator="lessThan">
      <formula>-0.0001</formula>
    </cfRule>
    <cfRule type="cellIs" dxfId="912" priority="206" operator="greaterThan">
      <formula>0.00016</formula>
    </cfRule>
  </conditionalFormatting>
  <conditionalFormatting sqref="U88:U101">
    <cfRule type="cellIs" dxfId="911" priority="203" operator="lessThan">
      <formula>-0.0001</formula>
    </cfRule>
    <cfRule type="cellIs" dxfId="910" priority="204" operator="greaterThan">
      <formula>0.00016</formula>
    </cfRule>
  </conditionalFormatting>
  <conditionalFormatting sqref="S88:S101">
    <cfRule type="cellIs" dxfId="909" priority="201" operator="lessThan">
      <formula>-0.0001</formula>
    </cfRule>
    <cfRule type="cellIs" dxfId="908" priority="202" operator="greaterThan">
      <formula>0.00016</formula>
    </cfRule>
  </conditionalFormatting>
  <conditionalFormatting sqref="AD88:AD101">
    <cfRule type="cellIs" dxfId="907" priority="197" operator="lessThan">
      <formula>-0.0001</formula>
    </cfRule>
    <cfRule type="cellIs" dxfId="906" priority="198" operator="greaterThan">
      <formula>0.00016</formula>
    </cfRule>
  </conditionalFormatting>
  <conditionalFormatting sqref="Y88:Y101">
    <cfRule type="cellIs" dxfId="905" priority="193" operator="lessThan">
      <formula>-0.0001</formula>
    </cfRule>
    <cfRule type="cellIs" dxfId="904" priority="194" operator="greaterThan">
      <formula>0.00016</formula>
    </cfRule>
  </conditionalFormatting>
  <conditionalFormatting sqref="AB88:AB101">
    <cfRule type="cellIs" dxfId="903" priority="195" operator="lessThan">
      <formula>-0.0001</formula>
    </cfRule>
    <cfRule type="cellIs" dxfId="902" priority="196" operator="greaterThan">
      <formula>0.00016</formula>
    </cfRule>
  </conditionalFormatting>
  <conditionalFormatting sqref="W88:W101">
    <cfRule type="cellIs" dxfId="901" priority="191" operator="lessThan">
      <formula>-0.0001</formula>
    </cfRule>
    <cfRule type="cellIs" dxfId="900" priority="192" operator="greaterThan">
      <formula>0.00016</formula>
    </cfRule>
  </conditionalFormatting>
  <conditionalFormatting sqref="U88:U101">
    <cfRule type="cellIs" dxfId="899" priority="189" operator="lessThan">
      <formula>-0.0001</formula>
    </cfRule>
    <cfRule type="cellIs" dxfId="898" priority="190" operator="greaterThan">
      <formula>0.00016</formula>
    </cfRule>
  </conditionalFormatting>
  <conditionalFormatting sqref="S88:S101">
    <cfRule type="cellIs" dxfId="897" priority="187" operator="lessThan">
      <formula>-0.0001</formula>
    </cfRule>
    <cfRule type="cellIs" dxfId="896" priority="188" operator="greaterThan">
      <formula>0.00016</formula>
    </cfRule>
  </conditionalFormatting>
  <conditionalFormatting sqref="Q88:Q101">
    <cfRule type="cellIs" dxfId="895" priority="185" operator="lessThan">
      <formula>-0.0001</formula>
    </cfRule>
    <cfRule type="cellIs" dxfId="894" priority="186" operator="greaterThan">
      <formula>0.00016</formula>
    </cfRule>
  </conditionalFormatting>
  <conditionalFormatting sqref="S88:S101">
    <cfRule type="cellIs" dxfId="893" priority="171" operator="lessThan">
      <formula>-0.0001</formula>
    </cfRule>
    <cfRule type="cellIs" dxfId="892" priority="172" operator="greaterThan">
      <formula>0.00016</formula>
    </cfRule>
  </conditionalFormatting>
  <conditionalFormatting sqref="AF88:AF101">
    <cfRule type="cellIs" dxfId="891" priority="183" operator="lessThan">
      <formula>-0.0001</formula>
    </cfRule>
    <cfRule type="cellIs" dxfId="890" priority="184" operator="greaterThan">
      <formula>0.00016</formula>
    </cfRule>
  </conditionalFormatting>
  <conditionalFormatting sqref="AB88:AB101">
    <cfRule type="cellIs" dxfId="889" priority="179" operator="lessThan">
      <formula>-0.0001</formula>
    </cfRule>
    <cfRule type="cellIs" dxfId="888" priority="180" operator="greaterThan">
      <formula>0.00016</formula>
    </cfRule>
  </conditionalFormatting>
  <conditionalFormatting sqref="AD88:AD101">
    <cfRule type="cellIs" dxfId="887" priority="181" operator="lessThan">
      <formula>-0.0001</formula>
    </cfRule>
    <cfRule type="cellIs" dxfId="886" priority="182" operator="greaterThan">
      <formula>0.00016</formula>
    </cfRule>
  </conditionalFormatting>
  <conditionalFormatting sqref="Y88:Y101">
    <cfRule type="cellIs" dxfId="885" priority="177" operator="lessThan">
      <formula>-0.0001</formula>
    </cfRule>
    <cfRule type="cellIs" dxfId="884" priority="178" operator="greaterThan">
      <formula>0.00016</formula>
    </cfRule>
  </conditionalFormatting>
  <conditionalFormatting sqref="W88:W101">
    <cfRule type="cellIs" dxfId="883" priority="175" operator="lessThan">
      <formula>-0.0001</formula>
    </cfRule>
    <cfRule type="cellIs" dxfId="882" priority="176" operator="greaterThan">
      <formula>0.00016</formula>
    </cfRule>
  </conditionalFormatting>
  <conditionalFormatting sqref="U88:U101">
    <cfRule type="cellIs" dxfId="881" priority="173" operator="lessThan">
      <formula>-0.0001</formula>
    </cfRule>
    <cfRule type="cellIs" dxfId="880" priority="174" operator="greaterThan">
      <formula>0.00016</formula>
    </cfRule>
  </conditionalFormatting>
  <conditionalFormatting sqref="U88:U101">
    <cfRule type="cellIs" dxfId="879" priority="115" operator="lessThan">
      <formula>-0.0001</formula>
    </cfRule>
    <cfRule type="cellIs" dxfId="878" priority="116" operator="greaterThan">
      <formula>0.00016</formula>
    </cfRule>
  </conditionalFormatting>
  <conditionalFormatting sqref="AD88:AD101">
    <cfRule type="cellIs" dxfId="877" priority="169" operator="lessThan">
      <formula>-0.0001</formula>
    </cfRule>
    <cfRule type="cellIs" dxfId="876" priority="170" operator="greaterThan">
      <formula>0.00016</formula>
    </cfRule>
  </conditionalFormatting>
  <conditionalFormatting sqref="Y88:Y101">
    <cfRule type="cellIs" dxfId="875" priority="165" operator="lessThan">
      <formula>-0.0001</formula>
    </cfRule>
    <cfRule type="cellIs" dxfId="874" priority="166" operator="greaterThan">
      <formula>0.00016</formula>
    </cfRule>
  </conditionalFormatting>
  <conditionalFormatting sqref="AB88:AB101">
    <cfRule type="cellIs" dxfId="873" priority="167" operator="lessThan">
      <formula>-0.0001</formula>
    </cfRule>
    <cfRule type="cellIs" dxfId="872" priority="168" operator="greaterThan">
      <formula>0.00016</formula>
    </cfRule>
  </conditionalFormatting>
  <conditionalFormatting sqref="W88:W101">
    <cfRule type="cellIs" dxfId="871" priority="163" operator="lessThan">
      <formula>-0.0001</formula>
    </cfRule>
    <cfRule type="cellIs" dxfId="870" priority="164" operator="greaterThan">
      <formula>0.00016</formula>
    </cfRule>
  </conditionalFormatting>
  <conditionalFormatting sqref="U88:U101">
    <cfRule type="cellIs" dxfId="869" priority="161" operator="lessThan">
      <formula>-0.0001</formula>
    </cfRule>
    <cfRule type="cellIs" dxfId="868" priority="162" operator="greaterThan">
      <formula>0.00016</formula>
    </cfRule>
  </conditionalFormatting>
  <conditionalFormatting sqref="S88:S101">
    <cfRule type="cellIs" dxfId="867" priority="159" operator="lessThan">
      <formula>-0.0001</formula>
    </cfRule>
    <cfRule type="cellIs" dxfId="866" priority="160" operator="greaterThan">
      <formula>0.00016</formula>
    </cfRule>
  </conditionalFormatting>
  <conditionalFormatting sqref="Q88:Q101">
    <cfRule type="cellIs" dxfId="865" priority="157" operator="lessThan">
      <formula>-0.0001</formula>
    </cfRule>
    <cfRule type="cellIs" dxfId="864" priority="158" operator="greaterThan">
      <formula>0.00016</formula>
    </cfRule>
  </conditionalFormatting>
  <conditionalFormatting sqref="S88:S101">
    <cfRule type="cellIs" dxfId="863" priority="143" operator="lessThan">
      <formula>-0.0001</formula>
    </cfRule>
    <cfRule type="cellIs" dxfId="862" priority="144" operator="greaterThan">
      <formula>0.00016</formula>
    </cfRule>
  </conditionalFormatting>
  <conditionalFormatting sqref="AF88:AF101">
    <cfRule type="cellIs" dxfId="861" priority="155" operator="lessThan">
      <formula>-0.0001</formula>
    </cfRule>
    <cfRule type="cellIs" dxfId="860" priority="156" operator="greaterThan">
      <formula>0.00016</formula>
    </cfRule>
  </conditionalFormatting>
  <conditionalFormatting sqref="AB88:AB101">
    <cfRule type="cellIs" dxfId="859" priority="151" operator="lessThan">
      <formula>-0.0001</formula>
    </cfRule>
    <cfRule type="cellIs" dxfId="858" priority="152" operator="greaterThan">
      <formula>0.00016</formula>
    </cfRule>
  </conditionalFormatting>
  <conditionalFormatting sqref="AD88:AD101">
    <cfRule type="cellIs" dxfId="857" priority="153" operator="lessThan">
      <formula>-0.0001</formula>
    </cfRule>
    <cfRule type="cellIs" dxfId="856" priority="154" operator="greaterThan">
      <formula>0.00016</formula>
    </cfRule>
  </conditionalFormatting>
  <conditionalFormatting sqref="Y88:Y101">
    <cfRule type="cellIs" dxfId="855" priority="149" operator="lessThan">
      <formula>-0.0001</formula>
    </cfRule>
    <cfRule type="cellIs" dxfId="854" priority="150" operator="greaterThan">
      <formula>0.00016</formula>
    </cfRule>
  </conditionalFormatting>
  <conditionalFormatting sqref="W88:W101">
    <cfRule type="cellIs" dxfId="853" priority="147" operator="lessThan">
      <formula>-0.0001</formula>
    </cfRule>
    <cfRule type="cellIs" dxfId="852" priority="148" operator="greaterThan">
      <formula>0.00016</formula>
    </cfRule>
  </conditionalFormatting>
  <conditionalFormatting sqref="U88:U101">
    <cfRule type="cellIs" dxfId="851" priority="145" operator="lessThan">
      <formula>-0.0001</formula>
    </cfRule>
    <cfRule type="cellIs" dxfId="850" priority="146" operator="greaterThan">
      <formula>0.00016</formula>
    </cfRule>
  </conditionalFormatting>
  <conditionalFormatting sqref="AF88:AF101">
    <cfRule type="cellIs" dxfId="849" priority="141" operator="lessThan">
      <formula>-0.0001</formula>
    </cfRule>
    <cfRule type="cellIs" dxfId="848" priority="142" operator="greaterThan">
      <formula>0.00016</formula>
    </cfRule>
  </conditionalFormatting>
  <conditionalFormatting sqref="AB88:AB101">
    <cfRule type="cellIs" dxfId="847" priority="137" operator="lessThan">
      <formula>-0.0001</formula>
    </cfRule>
    <cfRule type="cellIs" dxfId="846" priority="138" operator="greaterThan">
      <formula>0.00016</formula>
    </cfRule>
  </conditionalFormatting>
  <conditionalFormatting sqref="AD88:AD101">
    <cfRule type="cellIs" dxfId="845" priority="139" operator="lessThan">
      <formula>-0.0001</formula>
    </cfRule>
    <cfRule type="cellIs" dxfId="844" priority="140" operator="greaterThan">
      <formula>0.00016</formula>
    </cfRule>
  </conditionalFormatting>
  <conditionalFormatting sqref="Y88:Y101">
    <cfRule type="cellIs" dxfId="843" priority="135" operator="lessThan">
      <formula>-0.0001</formula>
    </cfRule>
    <cfRule type="cellIs" dxfId="842" priority="136" operator="greaterThan">
      <formula>0.00016</formula>
    </cfRule>
  </conditionalFormatting>
  <conditionalFormatting sqref="W88:W101">
    <cfRule type="cellIs" dxfId="841" priority="133" operator="lessThan">
      <formula>-0.0001</formula>
    </cfRule>
    <cfRule type="cellIs" dxfId="840" priority="134" operator="greaterThan">
      <formula>0.00016</formula>
    </cfRule>
  </conditionalFormatting>
  <conditionalFormatting sqref="U88:U101">
    <cfRule type="cellIs" dxfId="839" priority="131" operator="lessThan">
      <formula>-0.0001</formula>
    </cfRule>
    <cfRule type="cellIs" dxfId="838" priority="132" operator="greaterThan">
      <formula>0.00016</formula>
    </cfRule>
  </conditionalFormatting>
  <conditionalFormatting sqref="S88:S101">
    <cfRule type="cellIs" dxfId="837" priority="129" operator="lessThan">
      <formula>-0.0001</formula>
    </cfRule>
    <cfRule type="cellIs" dxfId="836" priority="130" operator="greaterThan">
      <formula>0.00016</formula>
    </cfRule>
  </conditionalFormatting>
  <conditionalFormatting sqref="AH88:AH101">
    <cfRule type="cellIs" dxfId="835" priority="127" operator="lessThan">
      <formula>-0.0001</formula>
    </cfRule>
    <cfRule type="cellIs" dxfId="834" priority="128" operator="greaterThan">
      <formula>0.00016</formula>
    </cfRule>
  </conditionalFormatting>
  <conditionalFormatting sqref="AD88:AD101">
    <cfRule type="cellIs" dxfId="833" priority="123" operator="lessThan">
      <formula>-0.0001</formula>
    </cfRule>
    <cfRule type="cellIs" dxfId="832" priority="124" operator="greaterThan">
      <formula>0.00016</formula>
    </cfRule>
  </conditionalFormatting>
  <conditionalFormatting sqref="AF88:AF101">
    <cfRule type="cellIs" dxfId="831" priority="125" operator="lessThan">
      <formula>-0.0001</formula>
    </cfRule>
    <cfRule type="cellIs" dxfId="830" priority="126" operator="greaterThan">
      <formula>0.00016</formula>
    </cfRule>
  </conditionalFormatting>
  <conditionalFormatting sqref="AB88:AB101">
    <cfRule type="cellIs" dxfId="829" priority="121" operator="lessThan">
      <formula>-0.0001</formula>
    </cfRule>
    <cfRule type="cellIs" dxfId="828" priority="122" operator="greaterThan">
      <formula>0.00016</formula>
    </cfRule>
  </conditionalFormatting>
  <conditionalFormatting sqref="Y88:Y101">
    <cfRule type="cellIs" dxfId="827" priority="119" operator="lessThan">
      <formula>-0.0001</formula>
    </cfRule>
    <cfRule type="cellIs" dxfId="826" priority="120" operator="greaterThan">
      <formula>0.00016</formula>
    </cfRule>
  </conditionalFormatting>
  <conditionalFormatting sqref="W88:W101">
    <cfRule type="cellIs" dxfId="825" priority="117" operator="lessThan">
      <formula>-0.0001</formula>
    </cfRule>
    <cfRule type="cellIs" dxfId="824" priority="118" operator="greaterThan">
      <formula>0.00016</formula>
    </cfRule>
  </conditionalFormatting>
  <conditionalFormatting sqref="AD88:AD101">
    <cfRule type="cellIs" dxfId="823" priority="113" operator="lessThan">
      <formula>-0.0001</formula>
    </cfRule>
    <cfRule type="cellIs" dxfId="822" priority="114" operator="greaterThan">
      <formula>0.00016</formula>
    </cfRule>
  </conditionalFormatting>
  <conditionalFormatting sqref="Y88:Y101">
    <cfRule type="cellIs" dxfId="821" priority="109" operator="lessThan">
      <formula>-0.0001</formula>
    </cfRule>
    <cfRule type="cellIs" dxfId="820" priority="110" operator="greaterThan">
      <formula>0.00016</formula>
    </cfRule>
  </conditionalFormatting>
  <conditionalFormatting sqref="AB88:AB101">
    <cfRule type="cellIs" dxfId="819" priority="111" operator="lessThan">
      <formula>-0.0001</formula>
    </cfRule>
    <cfRule type="cellIs" dxfId="818" priority="112" operator="greaterThan">
      <formula>0.00016</formula>
    </cfRule>
  </conditionalFormatting>
  <conditionalFormatting sqref="W88:W101">
    <cfRule type="cellIs" dxfId="817" priority="107" operator="lessThan">
      <formula>-0.0001</formula>
    </cfRule>
    <cfRule type="cellIs" dxfId="816" priority="108" operator="greaterThan">
      <formula>0.00016</formula>
    </cfRule>
  </conditionalFormatting>
  <conditionalFormatting sqref="U88:U101">
    <cfRule type="cellIs" dxfId="815" priority="105" operator="lessThan">
      <formula>-0.0001</formula>
    </cfRule>
    <cfRule type="cellIs" dxfId="814" priority="106" operator="greaterThan">
      <formula>0.00016</formula>
    </cfRule>
  </conditionalFormatting>
  <conditionalFormatting sqref="S88:S101">
    <cfRule type="cellIs" dxfId="813" priority="103" operator="lessThan">
      <formula>-0.0001</formula>
    </cfRule>
    <cfRule type="cellIs" dxfId="812" priority="104" operator="greaterThan">
      <formula>0.00016</formula>
    </cfRule>
  </conditionalFormatting>
  <conditionalFormatting sqref="Q88:Q101">
    <cfRule type="cellIs" dxfId="811" priority="101" operator="lessThan">
      <formula>-0.0001</formula>
    </cfRule>
    <cfRule type="cellIs" dxfId="810" priority="102" operator="greaterThan">
      <formula>0.00016</formula>
    </cfRule>
  </conditionalFormatting>
  <conditionalFormatting sqref="S88:S101">
    <cfRule type="cellIs" dxfId="809" priority="87" operator="lessThan">
      <formula>-0.0001</formula>
    </cfRule>
    <cfRule type="cellIs" dxfId="808" priority="88" operator="greaterThan">
      <formula>0.00016</formula>
    </cfRule>
  </conditionalFormatting>
  <conditionalFormatting sqref="AF88:AF101">
    <cfRule type="cellIs" dxfId="807" priority="99" operator="lessThan">
      <formula>-0.0001</formula>
    </cfRule>
    <cfRule type="cellIs" dxfId="806" priority="100" operator="greaterThan">
      <formula>0.00016</formula>
    </cfRule>
  </conditionalFormatting>
  <conditionalFormatting sqref="AB88:AB101">
    <cfRule type="cellIs" dxfId="805" priority="95" operator="lessThan">
      <formula>-0.0001</formula>
    </cfRule>
    <cfRule type="cellIs" dxfId="804" priority="96" operator="greaterThan">
      <formula>0.00016</formula>
    </cfRule>
  </conditionalFormatting>
  <conditionalFormatting sqref="AD88:AD101">
    <cfRule type="cellIs" dxfId="803" priority="97" operator="lessThan">
      <formula>-0.0001</formula>
    </cfRule>
    <cfRule type="cellIs" dxfId="802" priority="98" operator="greaterThan">
      <formula>0.00016</formula>
    </cfRule>
  </conditionalFormatting>
  <conditionalFormatting sqref="Y88:Y101">
    <cfRule type="cellIs" dxfId="801" priority="93" operator="lessThan">
      <formula>-0.0001</formula>
    </cfRule>
    <cfRule type="cellIs" dxfId="800" priority="94" operator="greaterThan">
      <formula>0.00016</formula>
    </cfRule>
  </conditionalFormatting>
  <conditionalFormatting sqref="W88:W101">
    <cfRule type="cellIs" dxfId="799" priority="91" operator="lessThan">
      <formula>-0.0001</formula>
    </cfRule>
    <cfRule type="cellIs" dxfId="798" priority="92" operator="greaterThan">
      <formula>0.00016</formula>
    </cfRule>
  </conditionalFormatting>
  <conditionalFormatting sqref="U88:U101">
    <cfRule type="cellIs" dxfId="797" priority="89" operator="lessThan">
      <formula>-0.0001</formula>
    </cfRule>
    <cfRule type="cellIs" dxfId="796" priority="90" operator="greaterThan">
      <formula>0.00016</formula>
    </cfRule>
  </conditionalFormatting>
  <conditionalFormatting sqref="AF88:AF101">
    <cfRule type="cellIs" dxfId="795" priority="85" operator="lessThan">
      <formula>-0.0001</formula>
    </cfRule>
    <cfRule type="cellIs" dxfId="794" priority="86" operator="greaterThan">
      <formula>0.00016</formula>
    </cfRule>
  </conditionalFormatting>
  <conditionalFormatting sqref="AB88:AB101">
    <cfRule type="cellIs" dxfId="793" priority="81" operator="lessThan">
      <formula>-0.0001</formula>
    </cfRule>
    <cfRule type="cellIs" dxfId="792" priority="82" operator="greaterThan">
      <formula>0.00016</formula>
    </cfRule>
  </conditionalFormatting>
  <conditionalFormatting sqref="AD88:AD101">
    <cfRule type="cellIs" dxfId="791" priority="83" operator="lessThan">
      <formula>-0.0001</formula>
    </cfRule>
    <cfRule type="cellIs" dxfId="790" priority="84" operator="greaterThan">
      <formula>0.00016</formula>
    </cfRule>
  </conditionalFormatting>
  <conditionalFormatting sqref="Y88:Y101">
    <cfRule type="cellIs" dxfId="789" priority="79" operator="lessThan">
      <formula>-0.0001</formula>
    </cfRule>
    <cfRule type="cellIs" dxfId="788" priority="80" operator="greaterThan">
      <formula>0.00016</formula>
    </cfRule>
  </conditionalFormatting>
  <conditionalFormatting sqref="W88:W101">
    <cfRule type="cellIs" dxfId="787" priority="77" operator="lessThan">
      <formula>-0.0001</formula>
    </cfRule>
    <cfRule type="cellIs" dxfId="786" priority="78" operator="greaterThan">
      <formula>0.00016</formula>
    </cfRule>
  </conditionalFormatting>
  <conditionalFormatting sqref="U88:U101">
    <cfRule type="cellIs" dxfId="785" priority="75" operator="lessThan">
      <formula>-0.0001</formula>
    </cfRule>
    <cfRule type="cellIs" dxfId="784" priority="76" operator="greaterThan">
      <formula>0.00016</formula>
    </cfRule>
  </conditionalFormatting>
  <conditionalFormatting sqref="S88:S101">
    <cfRule type="cellIs" dxfId="783" priority="73" operator="lessThan">
      <formula>-0.0001</formula>
    </cfRule>
    <cfRule type="cellIs" dxfId="782" priority="74" operator="greaterThan">
      <formula>0.00016</formula>
    </cfRule>
  </conditionalFormatting>
  <conditionalFormatting sqref="U88:U101">
    <cfRule type="cellIs" dxfId="781" priority="59" operator="lessThan">
      <formula>-0.0001</formula>
    </cfRule>
    <cfRule type="cellIs" dxfId="780" priority="60" operator="greaterThan">
      <formula>0.00016</formula>
    </cfRule>
  </conditionalFormatting>
  <conditionalFormatting sqref="AH88:AH101">
    <cfRule type="cellIs" dxfId="779" priority="71" operator="lessThan">
      <formula>-0.0001</formula>
    </cfRule>
    <cfRule type="cellIs" dxfId="778" priority="72" operator="greaterThan">
      <formula>0.00016</formula>
    </cfRule>
  </conditionalFormatting>
  <conditionalFormatting sqref="AD88:AD101">
    <cfRule type="cellIs" dxfId="777" priority="67" operator="lessThan">
      <formula>-0.0001</formula>
    </cfRule>
    <cfRule type="cellIs" dxfId="776" priority="68" operator="greaterThan">
      <formula>0.00016</formula>
    </cfRule>
  </conditionalFormatting>
  <conditionalFormatting sqref="AF88:AF101">
    <cfRule type="cellIs" dxfId="775" priority="69" operator="lessThan">
      <formula>-0.0001</formula>
    </cfRule>
    <cfRule type="cellIs" dxfId="774" priority="70" operator="greaterThan">
      <formula>0.00016</formula>
    </cfRule>
  </conditionalFormatting>
  <conditionalFormatting sqref="AB88:AB101">
    <cfRule type="cellIs" dxfId="773" priority="65" operator="lessThan">
      <formula>-0.0001</formula>
    </cfRule>
    <cfRule type="cellIs" dxfId="772" priority="66" operator="greaterThan">
      <formula>0.00016</formula>
    </cfRule>
  </conditionalFormatting>
  <conditionalFormatting sqref="Y88:Y101">
    <cfRule type="cellIs" dxfId="771" priority="63" operator="lessThan">
      <formula>-0.0001</formula>
    </cfRule>
    <cfRule type="cellIs" dxfId="770" priority="64" operator="greaterThan">
      <formula>0.00016</formula>
    </cfRule>
  </conditionalFormatting>
  <conditionalFormatting sqref="W88:W101">
    <cfRule type="cellIs" dxfId="769" priority="61" operator="lessThan">
      <formula>-0.0001</formula>
    </cfRule>
    <cfRule type="cellIs" dxfId="768" priority="62" operator="greaterThan">
      <formula>0.00016</formula>
    </cfRule>
  </conditionalFormatting>
  <conditionalFormatting sqref="W88:W101">
    <cfRule type="cellIs" dxfId="767" priority="3" operator="lessThan">
      <formula>-0.0001</formula>
    </cfRule>
    <cfRule type="cellIs" dxfId="766" priority="4" operator="greaterThan">
      <formula>0.00016</formula>
    </cfRule>
  </conditionalFormatting>
  <conditionalFormatting sqref="AF88:AF101">
    <cfRule type="cellIs" dxfId="765" priority="57" operator="lessThan">
      <formula>-0.0001</formula>
    </cfRule>
    <cfRule type="cellIs" dxfId="764" priority="58" operator="greaterThan">
      <formula>0.00016</formula>
    </cfRule>
  </conditionalFormatting>
  <conditionalFormatting sqref="AB88:AB101">
    <cfRule type="cellIs" dxfId="763" priority="53" operator="lessThan">
      <formula>-0.0001</formula>
    </cfRule>
    <cfRule type="cellIs" dxfId="762" priority="54" operator="greaterThan">
      <formula>0.00016</formula>
    </cfRule>
  </conditionalFormatting>
  <conditionalFormatting sqref="AD88:AD101">
    <cfRule type="cellIs" dxfId="761" priority="55" operator="lessThan">
      <formula>-0.0001</formula>
    </cfRule>
    <cfRule type="cellIs" dxfId="760" priority="56" operator="greaterThan">
      <formula>0.00016</formula>
    </cfRule>
  </conditionalFormatting>
  <conditionalFormatting sqref="Y88:Y101">
    <cfRule type="cellIs" dxfId="759" priority="51" operator="lessThan">
      <formula>-0.0001</formula>
    </cfRule>
    <cfRule type="cellIs" dxfId="758" priority="52" operator="greaterThan">
      <formula>0.00016</formula>
    </cfRule>
  </conditionalFormatting>
  <conditionalFormatting sqref="W88:W101">
    <cfRule type="cellIs" dxfId="757" priority="49" operator="lessThan">
      <formula>-0.0001</formula>
    </cfRule>
    <cfRule type="cellIs" dxfId="756" priority="50" operator="greaterThan">
      <formula>0.00016</formula>
    </cfRule>
  </conditionalFormatting>
  <conditionalFormatting sqref="U88:U101">
    <cfRule type="cellIs" dxfId="755" priority="47" operator="lessThan">
      <formula>-0.0001</formula>
    </cfRule>
    <cfRule type="cellIs" dxfId="754" priority="48" operator="greaterThan">
      <formula>0.00016</formula>
    </cfRule>
  </conditionalFormatting>
  <conditionalFormatting sqref="S88:S101">
    <cfRule type="cellIs" dxfId="753" priority="45" operator="lessThan">
      <formula>-0.0001</formula>
    </cfRule>
    <cfRule type="cellIs" dxfId="752" priority="46" operator="greaterThan">
      <formula>0.00016</formula>
    </cfRule>
  </conditionalFormatting>
  <conditionalFormatting sqref="U88:U101">
    <cfRule type="cellIs" dxfId="751" priority="31" operator="lessThan">
      <formula>-0.0001</formula>
    </cfRule>
    <cfRule type="cellIs" dxfId="750" priority="32" operator="greaterThan">
      <formula>0.00016</formula>
    </cfRule>
  </conditionalFormatting>
  <conditionalFormatting sqref="AH88:AH101">
    <cfRule type="cellIs" dxfId="749" priority="43" operator="lessThan">
      <formula>-0.0001</formula>
    </cfRule>
    <cfRule type="cellIs" dxfId="748" priority="44" operator="greaterThan">
      <formula>0.00016</formula>
    </cfRule>
  </conditionalFormatting>
  <conditionalFormatting sqref="AD88:AD101">
    <cfRule type="cellIs" dxfId="747" priority="39" operator="lessThan">
      <formula>-0.0001</formula>
    </cfRule>
    <cfRule type="cellIs" dxfId="746" priority="40" operator="greaterThan">
      <formula>0.00016</formula>
    </cfRule>
  </conditionalFormatting>
  <conditionalFormatting sqref="AF88:AF101">
    <cfRule type="cellIs" dxfId="745" priority="41" operator="lessThan">
      <formula>-0.0001</formula>
    </cfRule>
    <cfRule type="cellIs" dxfId="744" priority="42" operator="greaterThan">
      <formula>0.00016</formula>
    </cfRule>
  </conditionalFormatting>
  <conditionalFormatting sqref="AB88:AB101">
    <cfRule type="cellIs" dxfId="743" priority="37" operator="lessThan">
      <formula>-0.0001</formula>
    </cfRule>
    <cfRule type="cellIs" dxfId="742" priority="38" operator="greaterThan">
      <formula>0.00016</formula>
    </cfRule>
  </conditionalFormatting>
  <conditionalFormatting sqref="Y88:Y101">
    <cfRule type="cellIs" dxfId="741" priority="35" operator="lessThan">
      <formula>-0.0001</formula>
    </cfRule>
    <cfRule type="cellIs" dxfId="740" priority="36" operator="greaterThan">
      <formula>0.00016</formula>
    </cfRule>
  </conditionalFormatting>
  <conditionalFormatting sqref="W88:W101">
    <cfRule type="cellIs" dxfId="739" priority="33" operator="lessThan">
      <formula>-0.0001</formula>
    </cfRule>
    <cfRule type="cellIs" dxfId="738" priority="34" operator="greaterThan">
      <formula>0.00016</formula>
    </cfRule>
  </conditionalFormatting>
  <conditionalFormatting sqref="AH88:AH101">
    <cfRule type="cellIs" dxfId="737" priority="29" operator="lessThan">
      <formula>-0.0001</formula>
    </cfRule>
    <cfRule type="cellIs" dxfId="736" priority="30" operator="greaterThan">
      <formula>0.00016</formula>
    </cfRule>
  </conditionalFormatting>
  <conditionalFormatting sqref="AD88:AD101">
    <cfRule type="cellIs" dxfId="735" priority="25" operator="lessThan">
      <formula>-0.0001</formula>
    </cfRule>
    <cfRule type="cellIs" dxfId="734" priority="26" operator="greaterThan">
      <formula>0.00016</formula>
    </cfRule>
  </conditionalFormatting>
  <conditionalFormatting sqref="AF88:AF101">
    <cfRule type="cellIs" dxfId="733" priority="27" operator="lessThan">
      <formula>-0.0001</formula>
    </cfRule>
    <cfRule type="cellIs" dxfId="732" priority="28" operator="greaterThan">
      <formula>0.00016</formula>
    </cfRule>
  </conditionalFormatting>
  <conditionalFormatting sqref="AB88:AB101">
    <cfRule type="cellIs" dxfId="731" priority="23" operator="lessThan">
      <formula>-0.0001</formula>
    </cfRule>
    <cfRule type="cellIs" dxfId="730" priority="24" operator="greaterThan">
      <formula>0.00016</formula>
    </cfRule>
  </conditionalFormatting>
  <conditionalFormatting sqref="Y88:Y101">
    <cfRule type="cellIs" dxfId="729" priority="21" operator="lessThan">
      <formula>-0.0001</formula>
    </cfRule>
    <cfRule type="cellIs" dxfId="728" priority="22" operator="greaterThan">
      <formula>0.00016</formula>
    </cfRule>
  </conditionalFormatting>
  <conditionalFormatting sqref="W88:W101">
    <cfRule type="cellIs" dxfId="727" priority="19" operator="lessThan">
      <formula>-0.0001</formula>
    </cfRule>
    <cfRule type="cellIs" dxfId="726" priority="20" operator="greaterThan">
      <formula>0.00016</formula>
    </cfRule>
  </conditionalFormatting>
  <conditionalFormatting sqref="U88:U101">
    <cfRule type="cellIs" dxfId="725" priority="17" operator="lessThan">
      <formula>-0.0001</formula>
    </cfRule>
    <cfRule type="cellIs" dxfId="724" priority="18" operator="greaterThan">
      <formula>0.00016</formula>
    </cfRule>
  </conditionalFormatting>
  <conditionalFormatting sqref="AJ88:AJ101">
    <cfRule type="cellIs" dxfId="723" priority="15" operator="lessThan">
      <formula>-0.0001</formula>
    </cfRule>
    <cfRule type="cellIs" dxfId="722" priority="16" operator="greaterThan">
      <formula>0.00016</formula>
    </cfRule>
  </conditionalFormatting>
  <conditionalFormatting sqref="AF88:AF101">
    <cfRule type="cellIs" dxfId="721" priority="11" operator="lessThan">
      <formula>-0.0001</formula>
    </cfRule>
    <cfRule type="cellIs" dxfId="720" priority="12" operator="greaterThan">
      <formula>0.00016</formula>
    </cfRule>
  </conditionalFormatting>
  <conditionalFormatting sqref="AH88:AH101">
    <cfRule type="cellIs" dxfId="719" priority="13" operator="lessThan">
      <formula>-0.0001</formula>
    </cfRule>
    <cfRule type="cellIs" dxfId="718" priority="14" operator="greaterThan">
      <formula>0.00016</formula>
    </cfRule>
  </conditionalFormatting>
  <conditionalFormatting sqref="AD88:AD101">
    <cfRule type="cellIs" dxfId="717" priority="9" operator="lessThan">
      <formula>-0.0001</formula>
    </cfRule>
    <cfRule type="cellIs" dxfId="716" priority="10" operator="greaterThan">
      <formula>0.00016</formula>
    </cfRule>
  </conditionalFormatting>
  <conditionalFormatting sqref="AB88:AB101">
    <cfRule type="cellIs" dxfId="715" priority="7" operator="lessThan">
      <formula>-0.0001</formula>
    </cfRule>
    <cfRule type="cellIs" dxfId="714" priority="8" operator="greaterThan">
      <formula>0.00016</formula>
    </cfRule>
  </conditionalFormatting>
  <conditionalFormatting sqref="Y88:Y101">
    <cfRule type="cellIs" dxfId="713" priority="5" operator="lessThan">
      <formula>-0.0001</formula>
    </cfRule>
    <cfRule type="cellIs" dxfId="712" priority="6" operator="greaterThan">
      <formula>0.00016</formula>
    </cfRule>
  </conditionalFormatting>
  <conditionalFormatting sqref="O88:O101">
    <cfRule type="cellIs" dxfId="711" priority="1" operator="lessThan">
      <formula>-0.0001</formula>
    </cfRule>
    <cfRule type="cellIs" dxfId="710" priority="2" operator="greaterThan">
      <formula>0.00016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98"/>
  <sheetViews>
    <sheetView topLeftCell="A2" workbookViewId="0">
      <selection activeCell="L83" sqref="L83"/>
    </sheetView>
  </sheetViews>
  <sheetFormatPr defaultRowHeight="15" x14ac:dyDescent="0.25"/>
  <cols>
    <col min="1" max="1" width="2.42578125" customWidth="1"/>
    <col min="2" max="2" width="9.42578125" style="8" customWidth="1"/>
    <col min="3" max="3" width="33.85546875" customWidth="1"/>
    <col min="4" max="4" width="5.85546875" customWidth="1"/>
    <col min="8" max="8" width="23.140625" customWidth="1"/>
    <col min="9" max="9" width="9.140625" hidden="1" customWidth="1"/>
    <col min="10" max="10" width="11.5703125" hidden="1" customWidth="1"/>
    <col min="11" max="11" width="7.5703125" style="13" customWidth="1"/>
    <col min="12" max="12" width="6.28515625" style="30" customWidth="1"/>
    <col min="13" max="13" width="6.85546875" style="30" customWidth="1"/>
    <col min="14" max="14" width="6" style="6" customWidth="1"/>
    <col min="15" max="15" width="6.85546875" style="6" customWidth="1"/>
    <col min="16" max="16" width="6.7109375" customWidth="1"/>
    <col min="17" max="17" width="5.85546875" customWidth="1"/>
    <col min="18" max="18" width="4.85546875" customWidth="1"/>
    <col min="19" max="20" width="4.5703125" customWidth="1"/>
    <col min="21" max="21" width="6.140625" customWidth="1"/>
    <col min="22" max="23" width="6" customWidth="1"/>
    <col min="24" max="25" width="5.85546875" customWidth="1"/>
    <col min="26" max="27" width="6.5703125" customWidth="1"/>
    <col min="28" max="28" width="6" customWidth="1"/>
    <col min="29" max="30" width="5.85546875" customWidth="1"/>
    <col min="31" max="31" width="6.7109375" customWidth="1"/>
    <col min="32" max="33" width="6.140625" customWidth="1"/>
    <col min="34" max="34" width="5.85546875" customWidth="1"/>
    <col min="35" max="35" width="6" customWidth="1"/>
    <col min="36" max="37" width="6.5703125" customWidth="1"/>
  </cols>
  <sheetData>
    <row r="1" spans="2:15" ht="15.75" hidden="1" customHeight="1" thickBot="1" x14ac:dyDescent="0.3"/>
    <row r="2" spans="2:15" ht="15.75" customHeight="1" thickBot="1" x14ac:dyDescent="0.3"/>
    <row r="3" spans="2:15" ht="15.75" thickBot="1" x14ac:dyDescent="0.3">
      <c r="C3" s="4" t="s">
        <v>198</v>
      </c>
    </row>
    <row r="4" spans="2:15" s="1" customFormat="1" x14ac:dyDescent="0.25">
      <c r="B4" s="45"/>
      <c r="C4" s="46"/>
      <c r="L4" s="47"/>
      <c r="M4" s="47"/>
      <c r="N4" s="7"/>
      <c r="O4" s="7"/>
    </row>
    <row r="5" spans="2:15" s="48" customFormat="1" x14ac:dyDescent="0.25">
      <c r="B5" s="49"/>
      <c r="C5" s="50" t="s">
        <v>186</v>
      </c>
      <c r="L5" s="51"/>
      <c r="M5" s="51"/>
      <c r="N5" s="52"/>
      <c r="O5" s="52"/>
    </row>
    <row r="6" spans="2:15" s="48" customFormat="1" x14ac:dyDescent="0.25">
      <c r="B6" s="49"/>
      <c r="C6" s="50"/>
      <c r="L6" s="51"/>
      <c r="M6" s="51"/>
      <c r="N6" s="52"/>
      <c r="O6" s="52"/>
    </row>
    <row r="7" spans="2:15" s="165" customFormat="1" x14ac:dyDescent="0.25">
      <c r="B7" s="166"/>
      <c r="C7" s="167" t="s">
        <v>202</v>
      </c>
      <c r="L7" s="168"/>
      <c r="M7" s="168"/>
      <c r="N7" s="169"/>
      <c r="O7" s="169"/>
    </row>
    <row r="8" spans="2:15" ht="15.75" thickBot="1" x14ac:dyDescent="0.3"/>
    <row r="9" spans="2:15" ht="15.75" thickBot="1" x14ac:dyDescent="0.3">
      <c r="B9" s="136" t="s">
        <v>3</v>
      </c>
      <c r="C9" s="570" t="s">
        <v>183</v>
      </c>
      <c r="D9" s="571"/>
      <c r="E9" s="571"/>
      <c r="F9" s="571"/>
      <c r="G9" s="571"/>
      <c r="H9" s="609"/>
      <c r="I9" s="160"/>
      <c r="J9" s="160"/>
      <c r="K9" s="138" t="s">
        <v>14</v>
      </c>
      <c r="L9" s="139" t="s">
        <v>16</v>
      </c>
      <c r="M9" s="71"/>
      <c r="N9" s="11"/>
      <c r="O9" s="11"/>
    </row>
    <row r="10" spans="2:15" s="12" customFormat="1" ht="11.25" x14ac:dyDescent="0.2">
      <c r="B10" s="164" t="s">
        <v>15</v>
      </c>
      <c r="C10" s="158"/>
      <c r="D10" s="158"/>
      <c r="E10" s="159"/>
      <c r="F10" s="159"/>
      <c r="G10" s="159"/>
      <c r="H10" s="159"/>
      <c r="I10" s="159"/>
      <c r="J10" s="161"/>
      <c r="K10" s="162" t="s">
        <v>32</v>
      </c>
      <c r="L10" s="163"/>
      <c r="M10" s="72"/>
      <c r="N10" s="11"/>
      <c r="O10" s="11"/>
    </row>
    <row r="11" spans="2:15" s="37" customFormat="1" ht="11.25" customHeight="1" x14ac:dyDescent="0.25">
      <c r="B11" s="592" t="s">
        <v>182</v>
      </c>
      <c r="C11" s="593"/>
      <c r="D11" s="593"/>
      <c r="E11" s="593"/>
      <c r="F11" s="593"/>
      <c r="G11" s="593"/>
      <c r="H11" s="593"/>
      <c r="I11" s="593"/>
      <c r="J11" s="593"/>
      <c r="K11" s="593"/>
      <c r="L11" s="594"/>
      <c r="M11" s="98"/>
      <c r="N11" s="99"/>
      <c r="O11" s="99"/>
    </row>
    <row r="12" spans="2:15" s="10" customFormat="1" ht="31.5" customHeight="1" x14ac:dyDescent="0.25">
      <c r="B12" s="33" t="s">
        <v>83</v>
      </c>
      <c r="C12" s="182" t="s">
        <v>82</v>
      </c>
      <c r="D12" s="18"/>
      <c r="E12" s="595" t="s">
        <v>84</v>
      </c>
      <c r="F12" s="595"/>
      <c r="G12" s="595"/>
      <c r="H12" s="595"/>
      <c r="I12" s="595"/>
      <c r="J12" s="595"/>
      <c r="K12" s="179">
        <v>27</v>
      </c>
      <c r="L12" s="44" t="s">
        <v>8</v>
      </c>
      <c r="M12" s="73"/>
      <c r="N12" s="94"/>
      <c r="O12" s="94"/>
    </row>
    <row r="13" spans="2:15" s="10" customFormat="1" ht="30" customHeight="1" x14ac:dyDescent="0.25">
      <c r="B13" s="33" t="s">
        <v>188</v>
      </c>
      <c r="C13" s="182" t="s">
        <v>187</v>
      </c>
      <c r="D13" s="18"/>
      <c r="E13" s="596" t="s">
        <v>84</v>
      </c>
      <c r="F13" s="597"/>
      <c r="G13" s="597"/>
      <c r="H13" s="597"/>
      <c r="I13" s="597"/>
      <c r="J13" s="598"/>
      <c r="K13" s="179">
        <v>8</v>
      </c>
      <c r="L13" s="44" t="s">
        <v>12</v>
      </c>
      <c r="M13" s="73"/>
      <c r="N13" s="94"/>
      <c r="O13" s="94"/>
    </row>
    <row r="14" spans="2:15" s="10" customFormat="1" ht="20.25" customHeight="1" x14ac:dyDescent="0.25">
      <c r="B14" s="33" t="s">
        <v>189</v>
      </c>
      <c r="C14" s="182" t="s">
        <v>201</v>
      </c>
      <c r="D14" s="21"/>
      <c r="E14" s="584" t="s">
        <v>85</v>
      </c>
      <c r="F14" s="584"/>
      <c r="G14" s="584"/>
      <c r="H14" s="584"/>
      <c r="I14" s="584"/>
      <c r="J14" s="584"/>
      <c r="K14" s="179">
        <v>13</v>
      </c>
      <c r="L14" s="44" t="s">
        <v>12</v>
      </c>
      <c r="M14" s="73"/>
      <c r="N14" s="94"/>
      <c r="O14" s="94"/>
    </row>
    <row r="15" spans="2:15" s="10" customFormat="1" ht="16.5" customHeight="1" x14ac:dyDescent="0.25">
      <c r="B15" s="33" t="s">
        <v>86</v>
      </c>
      <c r="C15" s="182" t="s">
        <v>87</v>
      </c>
      <c r="D15" s="93"/>
      <c r="E15" s="603" t="s">
        <v>26</v>
      </c>
      <c r="F15" s="603"/>
      <c r="G15" s="603"/>
      <c r="H15" s="603"/>
      <c r="I15" s="603"/>
      <c r="J15" s="603"/>
      <c r="K15" s="179">
        <v>5.9999999999999929</v>
      </c>
      <c r="L15" s="44" t="s">
        <v>10</v>
      </c>
      <c r="M15" s="73"/>
      <c r="N15" s="94"/>
      <c r="O15" s="95"/>
    </row>
    <row r="16" spans="2:15" s="10" customFormat="1" ht="26.25" customHeight="1" x14ac:dyDescent="0.25">
      <c r="B16" s="33" t="s">
        <v>90</v>
      </c>
      <c r="C16" s="182" t="s">
        <v>89</v>
      </c>
      <c r="D16" s="92"/>
      <c r="E16" s="603" t="s">
        <v>215</v>
      </c>
      <c r="F16" s="603"/>
      <c r="G16" s="603"/>
      <c r="H16" s="603"/>
      <c r="I16" s="603"/>
      <c r="J16" s="603"/>
      <c r="K16" s="179">
        <v>64</v>
      </c>
      <c r="L16" s="44" t="s">
        <v>91</v>
      </c>
      <c r="M16" s="185"/>
      <c r="N16" s="183" t="s">
        <v>212</v>
      </c>
      <c r="O16" s="95"/>
    </row>
    <row r="17" spans="2:20" s="10" customFormat="1" ht="30" customHeight="1" x14ac:dyDescent="0.25">
      <c r="B17" s="33" t="s">
        <v>93</v>
      </c>
      <c r="C17" s="182" t="s">
        <v>94</v>
      </c>
      <c r="D17" s="93"/>
      <c r="E17" s="603" t="s">
        <v>26</v>
      </c>
      <c r="F17" s="603"/>
      <c r="G17" s="603"/>
      <c r="H17" s="603"/>
      <c r="I17" s="603"/>
      <c r="J17" s="603"/>
      <c r="K17" s="179">
        <v>20</v>
      </c>
      <c r="L17" s="44" t="s">
        <v>10</v>
      </c>
      <c r="M17" s="73"/>
      <c r="N17" s="94"/>
      <c r="O17" s="94"/>
    </row>
    <row r="18" spans="2:20" s="10" customFormat="1" ht="26.25" customHeight="1" x14ac:dyDescent="0.25">
      <c r="B18" s="33" t="s">
        <v>95</v>
      </c>
      <c r="C18" s="182" t="s">
        <v>96</v>
      </c>
      <c r="D18" s="93"/>
      <c r="E18" s="603" t="s">
        <v>26</v>
      </c>
      <c r="F18" s="603"/>
      <c r="G18" s="603"/>
      <c r="H18" s="603"/>
      <c r="I18" s="603"/>
      <c r="J18" s="603"/>
      <c r="K18" s="179">
        <v>228</v>
      </c>
      <c r="L18" s="44" t="s">
        <v>10</v>
      </c>
      <c r="M18" s="73"/>
      <c r="N18" s="94"/>
      <c r="O18" s="94"/>
    </row>
    <row r="19" spans="2:20" s="10" customFormat="1" ht="11.25" customHeight="1" x14ac:dyDescent="0.25">
      <c r="B19" s="33" t="s">
        <v>98</v>
      </c>
      <c r="C19" s="182" t="s">
        <v>97</v>
      </c>
      <c r="D19" s="93"/>
      <c r="E19" s="603" t="s">
        <v>26</v>
      </c>
      <c r="F19" s="603"/>
      <c r="G19" s="603"/>
      <c r="H19" s="603"/>
      <c r="I19" s="603"/>
      <c r="J19" s="603"/>
      <c r="K19" s="179">
        <v>5.9999999999999432</v>
      </c>
      <c r="L19" s="44" t="s">
        <v>10</v>
      </c>
      <c r="M19" s="73"/>
      <c r="N19" s="94"/>
      <c r="O19" s="94"/>
    </row>
    <row r="20" spans="2:20" s="10" customFormat="1" ht="23.25" customHeight="1" x14ac:dyDescent="0.25">
      <c r="B20" s="33" t="s">
        <v>100</v>
      </c>
      <c r="C20" s="182" t="s">
        <v>99</v>
      </c>
      <c r="D20" s="93"/>
      <c r="E20" s="603" t="s">
        <v>26</v>
      </c>
      <c r="F20" s="603"/>
      <c r="G20" s="603"/>
      <c r="H20" s="603"/>
      <c r="I20" s="603"/>
      <c r="J20" s="603"/>
      <c r="K20" s="179">
        <v>234.00000000000006</v>
      </c>
      <c r="L20" s="44" t="s">
        <v>10</v>
      </c>
      <c r="M20" s="73"/>
      <c r="N20" s="94"/>
      <c r="O20" s="94"/>
    </row>
    <row r="21" spans="2:20" s="10" customFormat="1" ht="17.25" customHeight="1" x14ac:dyDescent="0.25">
      <c r="B21" s="33" t="s">
        <v>102</v>
      </c>
      <c r="C21" s="182" t="s">
        <v>101</v>
      </c>
      <c r="D21" s="93"/>
      <c r="E21" s="603" t="s">
        <v>26</v>
      </c>
      <c r="F21" s="603"/>
      <c r="G21" s="603"/>
      <c r="H21" s="603"/>
      <c r="I21" s="603"/>
      <c r="J21" s="603"/>
      <c r="K21" s="179">
        <v>6</v>
      </c>
      <c r="L21" s="44" t="s">
        <v>10</v>
      </c>
      <c r="M21" s="73"/>
      <c r="N21" s="94"/>
      <c r="O21" s="94"/>
    </row>
    <row r="22" spans="2:20" s="10" customFormat="1" ht="27.75" customHeight="1" x14ac:dyDescent="0.25">
      <c r="B22" s="33" t="s">
        <v>104</v>
      </c>
      <c r="C22" s="181" t="s">
        <v>103</v>
      </c>
      <c r="D22" s="93"/>
      <c r="E22" s="603" t="s">
        <v>105</v>
      </c>
      <c r="F22" s="603"/>
      <c r="G22" s="603"/>
      <c r="H22" s="603"/>
      <c r="I22" s="603"/>
      <c r="J22" s="603"/>
      <c r="K22" s="179">
        <v>48</v>
      </c>
      <c r="L22" s="44" t="s">
        <v>10</v>
      </c>
      <c r="M22" s="73"/>
      <c r="N22" s="94"/>
      <c r="O22" s="94"/>
    </row>
    <row r="23" spans="2:20" s="10" customFormat="1" ht="9.75" customHeight="1" x14ac:dyDescent="0.25">
      <c r="B23" s="33" t="s">
        <v>106</v>
      </c>
      <c r="C23" s="179" t="s">
        <v>101</v>
      </c>
      <c r="D23" s="93"/>
      <c r="E23" s="603" t="s">
        <v>26</v>
      </c>
      <c r="F23" s="603"/>
      <c r="G23" s="603"/>
      <c r="H23" s="603"/>
      <c r="I23" s="603"/>
      <c r="J23" s="603"/>
      <c r="K23" s="179">
        <v>6</v>
      </c>
      <c r="L23" s="44" t="s">
        <v>10</v>
      </c>
      <c r="M23" s="73"/>
      <c r="N23" s="94"/>
      <c r="O23" s="94"/>
    </row>
    <row r="24" spans="2:20" s="10" customFormat="1" ht="29.25" customHeight="1" x14ac:dyDescent="0.25">
      <c r="B24" s="32" t="s">
        <v>108</v>
      </c>
      <c r="C24" s="182" t="s">
        <v>107</v>
      </c>
      <c r="D24" s="93"/>
      <c r="E24" s="603" t="s">
        <v>26</v>
      </c>
      <c r="F24" s="603"/>
      <c r="G24" s="603"/>
      <c r="H24" s="603"/>
      <c r="I24" s="603"/>
      <c r="J24" s="603"/>
      <c r="K24" s="131">
        <v>49</v>
      </c>
      <c r="L24" s="44" t="s">
        <v>10</v>
      </c>
      <c r="M24" s="73"/>
      <c r="N24" s="94"/>
      <c r="O24" s="94"/>
    </row>
    <row r="25" spans="2:20" s="10" customFormat="1" ht="15" customHeight="1" x14ac:dyDescent="0.25">
      <c r="B25" s="33" t="s">
        <v>109</v>
      </c>
      <c r="C25" s="179" t="s">
        <v>110</v>
      </c>
      <c r="D25" s="93"/>
      <c r="E25" s="578" t="s">
        <v>26</v>
      </c>
      <c r="F25" s="578"/>
      <c r="G25" s="578"/>
      <c r="H25" s="578"/>
      <c r="I25" s="578"/>
      <c r="J25" s="578"/>
      <c r="K25" s="179">
        <v>6</v>
      </c>
      <c r="L25" s="44" t="s">
        <v>10</v>
      </c>
      <c r="M25" s="73"/>
      <c r="N25" s="94"/>
      <c r="O25" s="94"/>
    </row>
    <row r="26" spans="2:20" s="10" customFormat="1" ht="24.75" customHeight="1" x14ac:dyDescent="0.25">
      <c r="B26" s="33" t="s">
        <v>111</v>
      </c>
      <c r="C26" s="182" t="s">
        <v>178</v>
      </c>
      <c r="D26" s="96"/>
      <c r="E26" s="578" t="s">
        <v>26</v>
      </c>
      <c r="F26" s="578"/>
      <c r="G26" s="578"/>
      <c r="H26" s="578"/>
      <c r="I26" s="578"/>
      <c r="J26" s="578"/>
      <c r="K26" s="179">
        <v>19</v>
      </c>
      <c r="L26" s="44" t="s">
        <v>10</v>
      </c>
      <c r="M26" s="73"/>
      <c r="N26" s="94"/>
      <c r="O26" s="94"/>
    </row>
    <row r="27" spans="2:20" s="10" customFormat="1" ht="31.5" customHeight="1" x14ac:dyDescent="0.25">
      <c r="B27" s="33" t="s">
        <v>112</v>
      </c>
      <c r="C27" s="182" t="s">
        <v>179</v>
      </c>
      <c r="D27" s="93"/>
      <c r="E27" s="578" t="s">
        <v>113</v>
      </c>
      <c r="F27" s="578"/>
      <c r="G27" s="578"/>
      <c r="H27" s="578"/>
      <c r="I27" s="578"/>
      <c r="J27" s="578"/>
      <c r="K27" s="179">
        <v>133</v>
      </c>
      <c r="L27" s="44" t="s">
        <v>10</v>
      </c>
      <c r="M27" s="73"/>
      <c r="N27" s="94"/>
      <c r="O27" s="94"/>
    </row>
    <row r="28" spans="2:20" s="37" customFormat="1" ht="11.25" customHeight="1" x14ac:dyDescent="0.25">
      <c r="B28" s="558" t="s">
        <v>160</v>
      </c>
      <c r="C28" s="559"/>
      <c r="D28" s="559"/>
      <c r="E28" s="559"/>
      <c r="F28" s="559"/>
      <c r="G28" s="559"/>
      <c r="H28" s="559"/>
      <c r="I28" s="559"/>
      <c r="J28" s="559"/>
      <c r="K28" s="559"/>
      <c r="L28" s="560"/>
      <c r="M28" s="98"/>
      <c r="N28" s="99"/>
      <c r="O28" s="99"/>
    </row>
    <row r="29" spans="2:20" s="9" customFormat="1" ht="18.75" customHeight="1" x14ac:dyDescent="0.25">
      <c r="B29" s="33" t="s">
        <v>114</v>
      </c>
      <c r="C29" s="182" t="s">
        <v>204</v>
      </c>
      <c r="D29" s="93"/>
      <c r="E29" s="578" t="s">
        <v>26</v>
      </c>
      <c r="F29" s="578"/>
      <c r="G29" s="578"/>
      <c r="H29" s="578"/>
      <c r="I29" s="578"/>
      <c r="J29" s="578"/>
      <c r="K29" s="179">
        <v>198</v>
      </c>
      <c r="L29" s="44" t="s">
        <v>10</v>
      </c>
      <c r="M29" s="73"/>
      <c r="N29" s="94"/>
      <c r="O29" s="94"/>
      <c r="P29" s="10"/>
      <c r="Q29" s="10"/>
      <c r="R29" s="10"/>
      <c r="S29" s="10"/>
      <c r="T29" s="10"/>
    </row>
    <row r="30" spans="2:20" s="9" customFormat="1" ht="15" customHeight="1" x14ac:dyDescent="0.25">
      <c r="B30" s="32" t="s">
        <v>116</v>
      </c>
      <c r="C30" s="179" t="s">
        <v>115</v>
      </c>
      <c r="D30" s="93"/>
      <c r="E30" s="578" t="s">
        <v>26</v>
      </c>
      <c r="F30" s="578"/>
      <c r="G30" s="578"/>
      <c r="H30" s="578"/>
      <c r="I30" s="578"/>
      <c r="J30" s="578"/>
      <c r="K30" s="179">
        <v>10</v>
      </c>
      <c r="L30" s="44" t="s">
        <v>10</v>
      </c>
      <c r="M30" s="73"/>
      <c r="N30" s="94"/>
      <c r="O30" s="94"/>
      <c r="P30" s="10"/>
      <c r="Q30" s="10"/>
      <c r="R30" s="10"/>
      <c r="S30" s="10"/>
      <c r="T30" s="10"/>
    </row>
    <row r="31" spans="2:20" s="9" customFormat="1" ht="15" customHeight="1" x14ac:dyDescent="0.25">
      <c r="B31" s="32" t="s">
        <v>117</v>
      </c>
      <c r="C31" s="179" t="s">
        <v>118</v>
      </c>
      <c r="D31" s="93"/>
      <c r="E31" s="578" t="s">
        <v>26</v>
      </c>
      <c r="F31" s="578"/>
      <c r="G31" s="578"/>
      <c r="H31" s="578"/>
      <c r="I31" s="578"/>
      <c r="J31" s="578"/>
      <c r="K31" s="179">
        <v>6</v>
      </c>
      <c r="L31" s="44" t="s">
        <v>10</v>
      </c>
      <c r="M31" s="73"/>
      <c r="N31" s="94"/>
      <c r="O31" s="94"/>
      <c r="P31" s="10"/>
      <c r="Q31" s="10"/>
      <c r="R31" s="10"/>
      <c r="S31" s="10"/>
      <c r="T31" s="10"/>
    </row>
    <row r="32" spans="2:20" s="9" customFormat="1" ht="27" customHeight="1" x14ac:dyDescent="0.25">
      <c r="B32" s="32" t="s">
        <v>120</v>
      </c>
      <c r="C32" s="182" t="s">
        <v>119</v>
      </c>
      <c r="D32" s="92"/>
      <c r="E32" s="578" t="s">
        <v>216</v>
      </c>
      <c r="F32" s="578"/>
      <c r="G32" s="578"/>
      <c r="H32" s="578"/>
      <c r="I32" s="578"/>
      <c r="J32" s="578"/>
      <c r="K32" s="179">
        <v>152</v>
      </c>
      <c r="L32" s="44" t="s">
        <v>91</v>
      </c>
      <c r="M32" s="73"/>
      <c r="N32" s="183" t="s">
        <v>213</v>
      </c>
      <c r="O32" s="94"/>
      <c r="P32" s="10"/>
      <c r="Q32" s="10"/>
      <c r="R32" s="10"/>
      <c r="S32" s="10"/>
      <c r="T32" s="10"/>
    </row>
    <row r="33" spans="2:28" s="9" customFormat="1" ht="16.5" customHeight="1" x14ac:dyDescent="0.25">
      <c r="B33" s="32" t="s">
        <v>121</v>
      </c>
      <c r="C33" s="179" t="s">
        <v>122</v>
      </c>
      <c r="D33" s="96"/>
      <c r="E33" s="578" t="s">
        <v>26</v>
      </c>
      <c r="F33" s="578"/>
      <c r="G33" s="578"/>
      <c r="H33" s="578"/>
      <c r="I33" s="578"/>
      <c r="J33" s="578"/>
      <c r="K33" s="179">
        <v>6</v>
      </c>
      <c r="L33" s="44" t="s">
        <v>10</v>
      </c>
      <c r="M33" s="73"/>
      <c r="N33" s="94"/>
      <c r="O33" s="94"/>
      <c r="P33" s="10"/>
      <c r="Q33" s="10"/>
      <c r="R33" s="10"/>
      <c r="S33" s="10"/>
      <c r="T33" s="10"/>
    </row>
    <row r="34" spans="2:28" s="9" customFormat="1" ht="24.75" customHeight="1" x14ac:dyDescent="0.25">
      <c r="B34" s="32" t="s">
        <v>123</v>
      </c>
      <c r="C34" s="182" t="s">
        <v>124</v>
      </c>
      <c r="D34" s="92"/>
      <c r="E34" s="578" t="s">
        <v>217</v>
      </c>
      <c r="F34" s="578"/>
      <c r="G34" s="578"/>
      <c r="H34" s="578"/>
      <c r="I34" s="578"/>
      <c r="J34" s="578"/>
      <c r="K34" s="179">
        <v>118</v>
      </c>
      <c r="L34" s="44" t="s">
        <v>91</v>
      </c>
      <c r="M34" s="73"/>
      <c r="N34" s="183" t="s">
        <v>213</v>
      </c>
      <c r="O34" s="94"/>
      <c r="P34" s="10"/>
      <c r="Q34" s="10"/>
      <c r="R34" s="10"/>
      <c r="S34" s="10"/>
      <c r="T34" s="10"/>
    </row>
    <row r="35" spans="2:28" s="9" customFormat="1" ht="15" customHeight="1" x14ac:dyDescent="0.25">
      <c r="B35" s="32" t="s">
        <v>125</v>
      </c>
      <c r="C35" s="179" t="s">
        <v>126</v>
      </c>
      <c r="D35" s="93"/>
      <c r="E35" s="578" t="s">
        <v>26</v>
      </c>
      <c r="F35" s="578"/>
      <c r="G35" s="578"/>
      <c r="H35" s="578"/>
      <c r="I35" s="578"/>
      <c r="J35" s="578"/>
      <c r="K35" s="179">
        <v>6</v>
      </c>
      <c r="L35" s="44" t="s">
        <v>10</v>
      </c>
      <c r="M35" s="73"/>
      <c r="N35" s="94"/>
      <c r="O35" s="94"/>
      <c r="P35" s="10"/>
      <c r="Q35" s="10"/>
      <c r="R35" s="10"/>
      <c r="S35" s="10"/>
      <c r="T35" s="10"/>
    </row>
    <row r="36" spans="2:28" s="9" customFormat="1" ht="26.25" customHeight="1" x14ac:dyDescent="0.25">
      <c r="B36" s="32" t="s">
        <v>127</v>
      </c>
      <c r="C36" s="182" t="s">
        <v>128</v>
      </c>
      <c r="D36" s="92"/>
      <c r="E36" s="578" t="s">
        <v>216</v>
      </c>
      <c r="F36" s="578"/>
      <c r="G36" s="578"/>
      <c r="H36" s="578"/>
      <c r="I36" s="578"/>
      <c r="J36" s="578"/>
      <c r="K36" s="179">
        <v>155</v>
      </c>
      <c r="L36" s="44" t="s">
        <v>91</v>
      </c>
      <c r="M36" s="73"/>
      <c r="N36" s="183" t="s">
        <v>213</v>
      </c>
      <c r="O36" s="94"/>
      <c r="P36" s="10"/>
      <c r="Q36" s="10"/>
      <c r="R36" s="10"/>
      <c r="S36" s="10"/>
      <c r="T36" s="10"/>
    </row>
    <row r="37" spans="2:28" s="9" customFormat="1" ht="15.75" customHeight="1" x14ac:dyDescent="0.25">
      <c r="B37" s="32" t="s">
        <v>129</v>
      </c>
      <c r="C37" s="182" t="s">
        <v>130</v>
      </c>
      <c r="D37" s="93"/>
      <c r="E37" s="578" t="s">
        <v>26</v>
      </c>
      <c r="F37" s="578"/>
      <c r="G37" s="578"/>
      <c r="H37" s="578"/>
      <c r="I37" s="578"/>
      <c r="J37" s="578"/>
      <c r="K37" s="179">
        <v>6</v>
      </c>
      <c r="L37" s="44" t="s">
        <v>10</v>
      </c>
      <c r="M37" s="73"/>
      <c r="N37" s="94"/>
      <c r="O37" s="94"/>
      <c r="P37" s="10"/>
      <c r="Q37" s="10"/>
      <c r="R37" s="10"/>
      <c r="S37" s="10"/>
      <c r="T37" s="10"/>
    </row>
    <row r="38" spans="2:28" s="9" customFormat="1" ht="26.25" customHeight="1" x14ac:dyDescent="0.25">
      <c r="B38" s="32" t="s">
        <v>131</v>
      </c>
      <c r="C38" s="182" t="s">
        <v>132</v>
      </c>
      <c r="D38" s="184"/>
      <c r="E38" s="578" t="s">
        <v>210</v>
      </c>
      <c r="F38" s="578"/>
      <c r="G38" s="578"/>
      <c r="H38" s="578"/>
      <c r="I38" s="578"/>
      <c r="J38" s="578"/>
      <c r="K38" s="179">
        <v>239</v>
      </c>
      <c r="L38" s="44" t="s">
        <v>91</v>
      </c>
      <c r="M38" s="73"/>
      <c r="N38" s="183" t="s">
        <v>213</v>
      </c>
      <c r="O38" s="94"/>
      <c r="P38" s="10"/>
      <c r="Q38" s="10"/>
      <c r="R38" s="10"/>
      <c r="S38" s="10"/>
      <c r="T38" s="10"/>
    </row>
    <row r="39" spans="2:28" s="9" customFormat="1" ht="15" customHeight="1" x14ac:dyDescent="0.25">
      <c r="B39" s="32" t="s">
        <v>133</v>
      </c>
      <c r="C39" s="182" t="s">
        <v>134</v>
      </c>
      <c r="D39" s="93"/>
      <c r="E39" s="578" t="s">
        <v>26</v>
      </c>
      <c r="F39" s="578"/>
      <c r="G39" s="578"/>
      <c r="H39" s="578"/>
      <c r="I39" s="578"/>
      <c r="J39" s="578"/>
      <c r="K39" s="179">
        <v>6</v>
      </c>
      <c r="L39" s="44" t="s">
        <v>10</v>
      </c>
      <c r="M39" s="73"/>
      <c r="N39" s="94"/>
      <c r="O39" s="94"/>
      <c r="P39" s="10"/>
      <c r="Q39" s="10"/>
      <c r="R39" s="10"/>
      <c r="S39" s="10"/>
      <c r="T39" s="10"/>
    </row>
    <row r="40" spans="2:28" s="9" customFormat="1" ht="26.25" customHeight="1" x14ac:dyDescent="0.25">
      <c r="B40" s="32" t="s">
        <v>135</v>
      </c>
      <c r="C40" s="182" t="s">
        <v>136</v>
      </c>
      <c r="D40" s="93"/>
      <c r="E40" s="578" t="s">
        <v>26</v>
      </c>
      <c r="F40" s="578"/>
      <c r="G40" s="578"/>
      <c r="H40" s="578"/>
      <c r="I40" s="578"/>
      <c r="J40" s="578"/>
      <c r="K40" s="179">
        <v>173</v>
      </c>
      <c r="L40" s="44" t="s">
        <v>10</v>
      </c>
      <c r="M40" s="73"/>
      <c r="N40" s="94"/>
      <c r="O40" s="94"/>
      <c r="P40" s="10"/>
      <c r="Q40" s="10"/>
      <c r="R40" s="10"/>
      <c r="S40" s="10"/>
      <c r="T40" s="10"/>
    </row>
    <row r="41" spans="2:28" s="9" customFormat="1" ht="17.25" customHeight="1" x14ac:dyDescent="0.25">
      <c r="B41" s="32" t="s">
        <v>137</v>
      </c>
      <c r="C41" s="182" t="s">
        <v>138</v>
      </c>
      <c r="D41" s="93"/>
      <c r="E41" s="578" t="s">
        <v>26</v>
      </c>
      <c r="F41" s="578"/>
      <c r="G41" s="578"/>
      <c r="H41" s="578"/>
      <c r="I41" s="578"/>
      <c r="J41" s="578"/>
      <c r="K41" s="179">
        <v>6</v>
      </c>
      <c r="L41" s="44" t="s">
        <v>10</v>
      </c>
      <c r="M41" s="73"/>
      <c r="N41" s="94"/>
      <c r="O41" s="94"/>
      <c r="P41" s="10"/>
      <c r="Q41" s="10"/>
      <c r="R41" s="10"/>
      <c r="S41" s="10"/>
      <c r="T41" s="10"/>
    </row>
    <row r="42" spans="2:28" s="9" customFormat="1" ht="21.75" customHeight="1" x14ac:dyDescent="0.25">
      <c r="B42" s="32" t="s">
        <v>139</v>
      </c>
      <c r="C42" s="182" t="s">
        <v>140</v>
      </c>
      <c r="D42" s="93"/>
      <c r="E42" s="578" t="s">
        <v>26</v>
      </c>
      <c r="F42" s="578"/>
      <c r="G42" s="578"/>
      <c r="H42" s="578"/>
      <c r="I42" s="578"/>
      <c r="J42" s="578"/>
      <c r="K42" s="179">
        <v>69</v>
      </c>
      <c r="L42" s="44" t="s">
        <v>10</v>
      </c>
      <c r="M42" s="73"/>
      <c r="N42" s="94"/>
      <c r="O42" s="94"/>
      <c r="P42" s="10"/>
      <c r="Q42" s="10"/>
      <c r="R42" s="10"/>
      <c r="S42" s="10"/>
      <c r="T42" s="10"/>
      <c r="Z42" s="9" t="s">
        <v>143</v>
      </c>
      <c r="AA42" s="9" t="s">
        <v>145</v>
      </c>
      <c r="AB42" s="9" t="s">
        <v>144</v>
      </c>
    </row>
    <row r="43" spans="2:28" s="37" customFormat="1" ht="10.5" customHeight="1" x14ac:dyDescent="0.25">
      <c r="B43" s="558" t="s">
        <v>161</v>
      </c>
      <c r="C43" s="559"/>
      <c r="D43" s="559"/>
      <c r="E43" s="559"/>
      <c r="F43" s="559"/>
      <c r="G43" s="559"/>
      <c r="H43" s="559"/>
      <c r="I43" s="559"/>
      <c r="J43" s="559"/>
      <c r="K43" s="559"/>
      <c r="L43" s="560"/>
      <c r="M43" s="98"/>
      <c r="N43" s="99"/>
      <c r="O43" s="99"/>
    </row>
    <row r="44" spans="2:28" s="9" customFormat="1" ht="20.25" customHeight="1" x14ac:dyDescent="0.25">
      <c r="B44" s="32" t="s">
        <v>142</v>
      </c>
      <c r="C44" s="182" t="s">
        <v>141</v>
      </c>
      <c r="D44" s="29"/>
      <c r="E44" s="579" t="s">
        <v>2</v>
      </c>
      <c r="F44" s="579"/>
      <c r="G44" s="579"/>
      <c r="H44" s="579"/>
      <c r="I44" s="579"/>
      <c r="J44" s="580"/>
      <c r="K44" s="179">
        <v>491</v>
      </c>
      <c r="L44" s="44" t="s">
        <v>4</v>
      </c>
      <c r="M44" s="73"/>
      <c r="N44" s="94"/>
      <c r="O44" s="94"/>
      <c r="P44" s="10"/>
      <c r="Q44" s="10"/>
      <c r="R44" s="10"/>
      <c r="S44" s="10"/>
      <c r="T44" s="10"/>
      <c r="W44" s="10"/>
      <c r="Y44" s="10"/>
      <c r="Z44" s="9">
        <f>W44+Y44</f>
        <v>0</v>
      </c>
      <c r="AA44" s="9">
        <f>INT(Z44/80)</f>
        <v>0</v>
      </c>
      <c r="AB44" s="9">
        <f>(Z44-(INT(Z44/80)*80))</f>
        <v>0</v>
      </c>
    </row>
    <row r="45" spans="2:28" s="84" customFormat="1" ht="11.25" customHeight="1" x14ac:dyDescent="0.25">
      <c r="B45" s="558" t="s">
        <v>181</v>
      </c>
      <c r="C45" s="559"/>
      <c r="D45" s="559"/>
      <c r="E45" s="559"/>
      <c r="F45" s="559"/>
      <c r="G45" s="559"/>
      <c r="H45" s="559"/>
      <c r="I45" s="559"/>
      <c r="J45" s="559"/>
      <c r="K45" s="559"/>
      <c r="L45" s="560"/>
      <c r="M45" s="98"/>
      <c r="N45" s="99"/>
      <c r="O45" s="99"/>
      <c r="P45" s="37"/>
      <c r="Q45" s="37"/>
      <c r="R45" s="37"/>
      <c r="S45" s="37"/>
      <c r="T45" s="37"/>
      <c r="W45" s="37"/>
      <c r="Y45" s="37"/>
    </row>
    <row r="46" spans="2:28" s="9" customFormat="1" ht="23.25" customHeight="1" x14ac:dyDescent="0.25">
      <c r="B46" s="32" t="s">
        <v>190</v>
      </c>
      <c r="C46" s="182" t="s">
        <v>193</v>
      </c>
      <c r="D46" s="86"/>
      <c r="E46" s="578" t="s">
        <v>26</v>
      </c>
      <c r="F46" s="578"/>
      <c r="G46" s="578"/>
      <c r="H46" s="578"/>
      <c r="I46" s="578"/>
      <c r="J46" s="578"/>
      <c r="K46" s="179">
        <v>348</v>
      </c>
      <c r="L46" s="44" t="s">
        <v>10</v>
      </c>
      <c r="M46" s="73"/>
      <c r="N46" s="94"/>
      <c r="O46" s="94"/>
      <c r="P46" s="10"/>
      <c r="Q46" s="10"/>
      <c r="R46" s="10"/>
      <c r="S46" s="10"/>
      <c r="T46" s="10"/>
      <c r="W46" s="10"/>
      <c r="Y46" s="10"/>
      <c r="Z46" s="9">
        <f>W46+Y46</f>
        <v>0</v>
      </c>
      <c r="AA46" s="9">
        <f>INT(Z46/80)</f>
        <v>0</v>
      </c>
      <c r="AB46" s="9">
        <f>(Z46-(INT(Z46/80)*80))</f>
        <v>0</v>
      </c>
    </row>
    <row r="47" spans="2:28" s="9" customFormat="1" ht="21" customHeight="1" x14ac:dyDescent="0.25">
      <c r="B47" s="32" t="s">
        <v>191</v>
      </c>
      <c r="C47" s="182" t="s">
        <v>192</v>
      </c>
      <c r="D47" s="86"/>
      <c r="E47" s="578" t="s">
        <v>26</v>
      </c>
      <c r="F47" s="578"/>
      <c r="G47" s="578"/>
      <c r="H47" s="578"/>
      <c r="I47" s="578"/>
      <c r="J47" s="578"/>
      <c r="K47" s="179">
        <v>6</v>
      </c>
      <c r="L47" s="44" t="s">
        <v>10</v>
      </c>
      <c r="M47" s="73"/>
      <c r="N47" s="94"/>
      <c r="O47" s="94"/>
      <c r="P47" s="10"/>
      <c r="Q47" s="10"/>
      <c r="R47" s="10"/>
      <c r="S47" s="10"/>
      <c r="T47" s="10"/>
      <c r="W47" s="10"/>
      <c r="Y47" s="10"/>
      <c r="Z47" s="9">
        <f>W47+Y47</f>
        <v>0</v>
      </c>
      <c r="AA47" s="9">
        <f>INT(Z47/80)</f>
        <v>0</v>
      </c>
      <c r="AB47" s="9">
        <f>(Z47-(INT(Z47/80)*80))</f>
        <v>0</v>
      </c>
    </row>
    <row r="48" spans="2:28" s="9" customFormat="1" ht="21" customHeight="1" x14ac:dyDescent="0.25">
      <c r="B48" s="32" t="s">
        <v>147</v>
      </c>
      <c r="C48" s="182" t="s">
        <v>146</v>
      </c>
      <c r="D48" s="86"/>
      <c r="E48" s="578" t="s">
        <v>26</v>
      </c>
      <c r="F48" s="578"/>
      <c r="G48" s="578"/>
      <c r="H48" s="578"/>
      <c r="I48" s="578"/>
      <c r="J48" s="578"/>
      <c r="K48" s="179">
        <v>175</v>
      </c>
      <c r="L48" s="44" t="s">
        <v>10</v>
      </c>
      <c r="M48" s="73"/>
      <c r="N48" s="94"/>
      <c r="O48" s="94"/>
      <c r="P48" s="10"/>
      <c r="Q48" s="10"/>
      <c r="R48" s="10"/>
      <c r="S48" s="10"/>
      <c r="T48" s="10"/>
      <c r="W48" s="10"/>
      <c r="Y48" s="10"/>
      <c r="Z48" s="9">
        <f t="shared" ref="Z48:Z54" si="0">W48+Y48</f>
        <v>0</v>
      </c>
      <c r="AA48" s="9">
        <f t="shared" ref="AA48:AA54" si="1">INT(Z48/80)</f>
        <v>0</v>
      </c>
      <c r="AB48" s="9">
        <f t="shared" ref="AB48:AB54" si="2">(Z48-(INT(Z48/80)*80))</f>
        <v>0</v>
      </c>
    </row>
    <row r="49" spans="2:28" s="9" customFormat="1" ht="21" customHeight="1" x14ac:dyDescent="0.25">
      <c r="B49" s="32" t="s">
        <v>149</v>
      </c>
      <c r="C49" s="182" t="s">
        <v>148</v>
      </c>
      <c r="D49" s="86"/>
      <c r="E49" s="578" t="s">
        <v>26</v>
      </c>
      <c r="F49" s="578"/>
      <c r="G49" s="578"/>
      <c r="H49" s="578"/>
      <c r="I49" s="578"/>
      <c r="J49" s="578"/>
      <c r="K49" s="179">
        <v>87</v>
      </c>
      <c r="L49" s="44" t="s">
        <v>10</v>
      </c>
      <c r="M49" s="73"/>
      <c r="N49" s="94"/>
      <c r="O49" s="94"/>
      <c r="P49" s="10"/>
      <c r="Q49" s="10"/>
      <c r="R49" s="10"/>
      <c r="S49" s="10"/>
      <c r="T49" s="10"/>
      <c r="W49" s="10"/>
      <c r="Y49" s="10"/>
      <c r="Z49" s="9">
        <f t="shared" si="0"/>
        <v>0</v>
      </c>
      <c r="AA49" s="9">
        <f t="shared" si="1"/>
        <v>0</v>
      </c>
      <c r="AB49" s="9">
        <f t="shared" si="2"/>
        <v>0</v>
      </c>
    </row>
    <row r="50" spans="2:28" s="9" customFormat="1" ht="23.25" customHeight="1" x14ac:dyDescent="0.25">
      <c r="B50" s="32" t="s">
        <v>151</v>
      </c>
      <c r="C50" s="182" t="s">
        <v>150</v>
      </c>
      <c r="D50" s="86"/>
      <c r="E50" s="578" t="s">
        <v>26</v>
      </c>
      <c r="F50" s="578"/>
      <c r="G50" s="578"/>
      <c r="H50" s="578"/>
      <c r="I50" s="578"/>
      <c r="J50" s="578"/>
      <c r="K50" s="179">
        <v>466</v>
      </c>
      <c r="L50" s="44" t="s">
        <v>10</v>
      </c>
      <c r="M50" s="73"/>
      <c r="N50" s="94"/>
      <c r="O50" s="94"/>
      <c r="P50" s="10"/>
      <c r="Q50" s="10"/>
      <c r="R50" s="10"/>
      <c r="S50" s="10"/>
      <c r="T50" s="10"/>
      <c r="W50" s="10"/>
      <c r="Y50" s="10"/>
      <c r="Z50" s="9">
        <f t="shared" si="0"/>
        <v>0</v>
      </c>
      <c r="AA50" s="9">
        <f t="shared" si="1"/>
        <v>0</v>
      </c>
      <c r="AB50" s="9">
        <f t="shared" si="2"/>
        <v>0</v>
      </c>
    </row>
    <row r="51" spans="2:28" s="9" customFormat="1" ht="23.25" customHeight="1" x14ac:dyDescent="0.25">
      <c r="B51" s="32" t="s">
        <v>153</v>
      </c>
      <c r="C51" s="182" t="s">
        <v>152</v>
      </c>
      <c r="D51" s="97"/>
      <c r="E51" s="578" t="s">
        <v>26</v>
      </c>
      <c r="F51" s="578"/>
      <c r="G51" s="578"/>
      <c r="H51" s="578"/>
      <c r="I51" s="578"/>
      <c r="J51" s="578"/>
      <c r="K51" s="179">
        <v>12</v>
      </c>
      <c r="L51" s="44" t="s">
        <v>10</v>
      </c>
      <c r="M51" s="73"/>
      <c r="N51" s="94"/>
      <c r="O51" s="94"/>
      <c r="P51" s="10"/>
      <c r="Q51" s="10"/>
      <c r="R51" s="10"/>
      <c r="S51" s="10"/>
      <c r="T51" s="10"/>
      <c r="W51" s="10"/>
      <c r="Y51" s="10"/>
      <c r="Z51" s="9">
        <f t="shared" si="0"/>
        <v>0</v>
      </c>
      <c r="AA51" s="9">
        <f t="shared" si="1"/>
        <v>0</v>
      </c>
      <c r="AB51" s="9">
        <f t="shared" si="2"/>
        <v>0</v>
      </c>
    </row>
    <row r="52" spans="2:28" s="9" customFormat="1" ht="21" customHeight="1" x14ac:dyDescent="0.25">
      <c r="B52" s="32" t="s">
        <v>155</v>
      </c>
      <c r="C52" s="182" t="s">
        <v>154</v>
      </c>
      <c r="D52" s="97"/>
      <c r="E52" s="578" t="s">
        <v>26</v>
      </c>
      <c r="F52" s="578"/>
      <c r="G52" s="578"/>
      <c r="H52" s="578"/>
      <c r="I52" s="578"/>
      <c r="J52" s="578"/>
      <c r="K52" s="179">
        <v>149</v>
      </c>
      <c r="L52" s="44" t="s">
        <v>10</v>
      </c>
      <c r="M52" s="73"/>
      <c r="N52" s="94"/>
      <c r="O52" s="94"/>
      <c r="P52" s="10"/>
      <c r="Q52" s="10"/>
      <c r="R52" s="10"/>
      <c r="S52" s="10"/>
      <c r="T52" s="10"/>
      <c r="W52" s="10"/>
      <c r="Y52" s="10"/>
      <c r="Z52" s="9">
        <f t="shared" si="0"/>
        <v>0</v>
      </c>
      <c r="AA52" s="9">
        <f t="shared" si="1"/>
        <v>0</v>
      </c>
      <c r="AB52" s="9">
        <f t="shared" si="2"/>
        <v>0</v>
      </c>
    </row>
    <row r="53" spans="2:28" s="9" customFormat="1" ht="21" customHeight="1" x14ac:dyDescent="0.25">
      <c r="B53" s="32" t="s">
        <v>157</v>
      </c>
      <c r="C53" s="182" t="s">
        <v>156</v>
      </c>
      <c r="D53" s="97"/>
      <c r="E53" s="578" t="s">
        <v>26</v>
      </c>
      <c r="F53" s="578"/>
      <c r="G53" s="578"/>
      <c r="H53" s="578"/>
      <c r="I53" s="578"/>
      <c r="J53" s="578"/>
      <c r="K53" s="179">
        <v>6</v>
      </c>
      <c r="L53" s="44" t="s">
        <v>10</v>
      </c>
      <c r="M53" s="73"/>
      <c r="N53" s="94"/>
      <c r="O53" s="94"/>
      <c r="P53" s="10"/>
      <c r="Q53" s="10"/>
      <c r="R53" s="10"/>
      <c r="S53" s="10"/>
      <c r="T53" s="10"/>
      <c r="W53" s="10"/>
      <c r="Y53" s="10"/>
      <c r="Z53" s="9">
        <f t="shared" si="0"/>
        <v>0</v>
      </c>
      <c r="AA53" s="9">
        <f t="shared" si="1"/>
        <v>0</v>
      </c>
      <c r="AB53" s="9">
        <f t="shared" si="2"/>
        <v>0</v>
      </c>
    </row>
    <row r="54" spans="2:28" s="9" customFormat="1" ht="21" customHeight="1" thickBot="1" x14ac:dyDescent="0.3">
      <c r="B54" s="140" t="s">
        <v>159</v>
      </c>
      <c r="C54" s="141" t="s">
        <v>158</v>
      </c>
      <c r="D54" s="142"/>
      <c r="E54" s="604" t="s">
        <v>26</v>
      </c>
      <c r="F54" s="604"/>
      <c r="G54" s="604"/>
      <c r="H54" s="604"/>
      <c r="I54" s="604"/>
      <c r="J54" s="604"/>
      <c r="K54" s="180">
        <v>94</v>
      </c>
      <c r="L54" s="144" t="s">
        <v>10</v>
      </c>
      <c r="M54" s="73"/>
      <c r="N54" s="94"/>
      <c r="O54" s="94"/>
      <c r="P54" s="10"/>
      <c r="Q54" s="10"/>
      <c r="R54" s="10"/>
      <c r="S54" s="10"/>
      <c r="T54" s="10"/>
      <c r="W54" s="10"/>
      <c r="Y54" s="10"/>
      <c r="Z54" s="9">
        <f t="shared" si="0"/>
        <v>0</v>
      </c>
      <c r="AA54" s="9">
        <f t="shared" si="1"/>
        <v>0</v>
      </c>
      <c r="AB54" s="9">
        <f t="shared" si="2"/>
        <v>0</v>
      </c>
    </row>
    <row r="55" spans="2:28" s="6" customFormat="1" ht="12.75" customHeight="1" thickBot="1" x14ac:dyDescent="0.3">
      <c r="B55" s="145"/>
      <c r="C55" s="26"/>
      <c r="D55" s="146"/>
      <c r="E55" s="146"/>
      <c r="F55" s="26"/>
      <c r="G55" s="26"/>
      <c r="H55" s="26"/>
      <c r="I55" s="26"/>
      <c r="J55" s="156" t="s">
        <v>31</v>
      </c>
      <c r="K55" s="147">
        <f>SUM(K11:K54)</f>
        <v>3857</v>
      </c>
      <c r="L55" s="157"/>
      <c r="M55" s="74"/>
      <c r="N55" s="11"/>
      <c r="O55" s="11"/>
    </row>
    <row r="56" spans="2:28" s="6" customFormat="1" ht="12.75" customHeight="1" thickBot="1" x14ac:dyDescent="0.3">
      <c r="B56" s="153"/>
      <c r="C56" s="3"/>
      <c r="D56" s="2"/>
      <c r="E56" s="2"/>
      <c r="F56" s="3"/>
      <c r="G56" s="3"/>
      <c r="H56" s="3"/>
      <c r="I56" s="3"/>
      <c r="J56" s="154"/>
      <c r="K56" s="155"/>
      <c r="L56" s="74"/>
      <c r="M56" s="74"/>
      <c r="N56" s="11"/>
      <c r="O56" s="11"/>
    </row>
    <row r="57" spans="2:28" s="6" customFormat="1" ht="15.75" thickBot="1" x14ac:dyDescent="0.3">
      <c r="B57" s="136" t="s">
        <v>3</v>
      </c>
      <c r="C57" s="570" t="s">
        <v>185</v>
      </c>
      <c r="D57" s="571"/>
      <c r="E57" s="571"/>
      <c r="F57" s="571"/>
      <c r="G57" s="571"/>
      <c r="H57" s="571"/>
      <c r="I57" s="137"/>
      <c r="J57" s="137"/>
      <c r="K57" s="138" t="s">
        <v>14</v>
      </c>
      <c r="L57" s="139" t="s">
        <v>16</v>
      </c>
      <c r="M57" s="71"/>
      <c r="N57" s="11"/>
      <c r="O57" s="11"/>
    </row>
    <row r="58" spans="2:28" s="11" customFormat="1" ht="11.25" x14ac:dyDescent="0.2">
      <c r="B58" s="132" t="s">
        <v>15</v>
      </c>
      <c r="C58" s="572"/>
      <c r="D58" s="573"/>
      <c r="E58" s="573"/>
      <c r="F58" s="573"/>
      <c r="G58" s="573"/>
      <c r="H58" s="574"/>
      <c r="I58" s="133"/>
      <c r="J58" s="133"/>
      <c r="K58" s="134" t="s">
        <v>32</v>
      </c>
      <c r="L58" s="135"/>
      <c r="M58" s="72"/>
      <c r="Y58" s="9"/>
      <c r="Z58" s="9" t="s">
        <v>143</v>
      </c>
      <c r="AA58" s="9" t="s">
        <v>145</v>
      </c>
      <c r="AB58" s="9" t="s">
        <v>144</v>
      </c>
    </row>
    <row r="59" spans="2:28" s="37" customFormat="1" ht="10.5" customHeight="1" x14ac:dyDescent="0.25">
      <c r="B59" s="558" t="s">
        <v>184</v>
      </c>
      <c r="C59" s="559"/>
      <c r="D59" s="559"/>
      <c r="E59" s="559"/>
      <c r="F59" s="559"/>
      <c r="G59" s="559"/>
      <c r="H59" s="559"/>
      <c r="I59" s="559"/>
      <c r="J59" s="559"/>
      <c r="K59" s="559"/>
      <c r="L59" s="560"/>
      <c r="M59" s="98"/>
      <c r="N59" s="99"/>
      <c r="O59" s="99"/>
    </row>
    <row r="60" spans="2:28" s="37" customFormat="1" ht="12.75" customHeight="1" x14ac:dyDescent="0.25">
      <c r="B60" s="33" t="s">
        <v>196</v>
      </c>
      <c r="C60" s="179" t="s">
        <v>197</v>
      </c>
      <c r="D60" s="130"/>
      <c r="E60" s="567" t="s">
        <v>26</v>
      </c>
      <c r="F60" s="568"/>
      <c r="G60" s="568"/>
      <c r="H60" s="568"/>
      <c r="I60" s="568"/>
      <c r="J60" s="569"/>
      <c r="K60" s="179">
        <v>143</v>
      </c>
      <c r="L60" s="44" t="s">
        <v>10</v>
      </c>
      <c r="M60" s="98"/>
      <c r="N60" s="99"/>
      <c r="O60" s="99"/>
    </row>
    <row r="61" spans="2:28" s="9" customFormat="1" ht="15" customHeight="1" x14ac:dyDescent="0.25">
      <c r="B61" s="33" t="s">
        <v>162</v>
      </c>
      <c r="C61" s="179" t="s">
        <v>163</v>
      </c>
      <c r="D61" s="130"/>
      <c r="E61" s="567" t="s">
        <v>26</v>
      </c>
      <c r="F61" s="568"/>
      <c r="G61" s="568"/>
      <c r="H61" s="568"/>
      <c r="I61" s="568"/>
      <c r="J61" s="569"/>
      <c r="K61" s="179">
        <v>6</v>
      </c>
      <c r="L61" s="44" t="s">
        <v>10</v>
      </c>
      <c r="M61" s="73"/>
      <c r="N61" s="94"/>
      <c r="O61" s="94"/>
      <c r="P61" s="10"/>
      <c r="Q61" s="10"/>
      <c r="R61" s="10"/>
      <c r="S61" s="10"/>
      <c r="T61" s="10"/>
      <c r="W61" s="10"/>
      <c r="Y61" s="10"/>
      <c r="Z61" s="9">
        <f>W61+Y61</f>
        <v>0</v>
      </c>
      <c r="AA61" s="9">
        <f>INT(Z61/80)</f>
        <v>0</v>
      </c>
      <c r="AB61" s="9">
        <f>(Z61-(INT(Z61/80)*80))</f>
        <v>0</v>
      </c>
    </row>
    <row r="62" spans="2:28" s="9" customFormat="1" ht="15.75" customHeight="1" x14ac:dyDescent="0.25">
      <c r="B62" s="33" t="s">
        <v>164</v>
      </c>
      <c r="C62" s="179" t="s">
        <v>165</v>
      </c>
      <c r="D62" s="28"/>
      <c r="E62" s="567" t="s">
        <v>26</v>
      </c>
      <c r="F62" s="568"/>
      <c r="G62" s="568"/>
      <c r="H62" s="568"/>
      <c r="I62" s="568"/>
      <c r="J62" s="569"/>
      <c r="K62" s="179">
        <v>150</v>
      </c>
      <c r="L62" s="44" t="s">
        <v>10</v>
      </c>
      <c r="M62" s="73"/>
      <c r="N62" s="94"/>
      <c r="O62" s="94"/>
      <c r="P62" s="10"/>
      <c r="Q62" s="10"/>
      <c r="R62" s="10"/>
      <c r="S62" s="10"/>
      <c r="T62" s="10"/>
      <c r="U62" s="100"/>
      <c r="V62" s="100"/>
      <c r="W62" s="100"/>
      <c r="X62" s="100"/>
      <c r="Y62" s="100"/>
    </row>
    <row r="63" spans="2:28" s="37" customFormat="1" ht="10.5" customHeight="1" x14ac:dyDescent="0.25">
      <c r="B63" s="558" t="s">
        <v>180</v>
      </c>
      <c r="C63" s="559"/>
      <c r="D63" s="559"/>
      <c r="E63" s="559"/>
      <c r="F63" s="559"/>
      <c r="G63" s="559"/>
      <c r="H63" s="559"/>
      <c r="I63" s="559"/>
      <c r="J63" s="559"/>
      <c r="K63" s="559"/>
      <c r="L63" s="560"/>
      <c r="M63" s="98"/>
      <c r="N63" s="99"/>
      <c r="O63" s="99"/>
    </row>
    <row r="64" spans="2:28" s="9" customFormat="1" ht="15.75" customHeight="1" x14ac:dyDescent="0.25">
      <c r="B64" s="33" t="s">
        <v>167</v>
      </c>
      <c r="C64" s="179" t="s">
        <v>166</v>
      </c>
      <c r="D64" s="28"/>
      <c r="E64" s="567" t="s">
        <v>26</v>
      </c>
      <c r="F64" s="568"/>
      <c r="G64" s="568"/>
      <c r="H64" s="568"/>
      <c r="I64" s="568"/>
      <c r="J64" s="569"/>
      <c r="K64" s="179">
        <v>30</v>
      </c>
      <c r="L64" s="44" t="s">
        <v>10</v>
      </c>
      <c r="M64" s="73"/>
      <c r="N64" s="94"/>
      <c r="O64" s="94"/>
      <c r="Q64" s="10"/>
      <c r="R64" s="10"/>
      <c r="S64" s="10"/>
      <c r="T64" s="608"/>
      <c r="U64" s="608"/>
      <c r="V64" s="608"/>
      <c r="W64" s="608"/>
      <c r="X64" s="608"/>
      <c r="Y64" s="608"/>
    </row>
    <row r="65" spans="2:28" s="9" customFormat="1" ht="15.75" customHeight="1" x14ac:dyDescent="0.25">
      <c r="B65" s="33" t="s">
        <v>169</v>
      </c>
      <c r="C65" s="179" t="s">
        <v>168</v>
      </c>
      <c r="D65" s="28"/>
      <c r="E65" s="567" t="s">
        <v>26</v>
      </c>
      <c r="F65" s="568"/>
      <c r="G65" s="568"/>
      <c r="H65" s="568"/>
      <c r="I65" s="568"/>
      <c r="J65" s="569"/>
      <c r="K65" s="28">
        <v>6</v>
      </c>
      <c r="L65" s="44" t="s">
        <v>10</v>
      </c>
      <c r="M65" s="73"/>
      <c r="N65" s="94"/>
      <c r="Q65" s="10"/>
      <c r="R65" s="85"/>
      <c r="S65" s="10"/>
      <c r="T65" s="608"/>
      <c r="U65" s="608"/>
      <c r="V65" s="608"/>
      <c r="W65" s="608"/>
      <c r="X65" s="608"/>
      <c r="Y65" s="608"/>
    </row>
    <row r="66" spans="2:28" s="9" customFormat="1" ht="12" customHeight="1" x14ac:dyDescent="0.25">
      <c r="B66" s="33" t="s">
        <v>171</v>
      </c>
      <c r="C66" s="178" t="s">
        <v>170</v>
      </c>
      <c r="D66" s="28"/>
      <c r="E66" s="567" t="s">
        <v>26</v>
      </c>
      <c r="F66" s="568"/>
      <c r="G66" s="568"/>
      <c r="H66" s="568"/>
      <c r="I66" s="568"/>
      <c r="J66" s="569"/>
      <c r="K66" s="28">
        <v>123</v>
      </c>
      <c r="L66" s="44" t="s">
        <v>10</v>
      </c>
      <c r="M66" s="73"/>
      <c r="N66" s="94"/>
      <c r="O66" s="94"/>
      <c r="P66" s="10"/>
      <c r="Q66" s="10"/>
      <c r="R66" s="10"/>
      <c r="S66" s="10"/>
      <c r="T66" s="10"/>
      <c r="U66" s="100"/>
      <c r="V66" s="100"/>
      <c r="W66" s="100"/>
      <c r="X66" s="100"/>
      <c r="Y66" s="100"/>
    </row>
    <row r="67" spans="2:28" s="9" customFormat="1" ht="12.75" customHeight="1" x14ac:dyDescent="0.25">
      <c r="B67" s="33" t="s">
        <v>173</v>
      </c>
      <c r="C67" s="179" t="s">
        <v>172</v>
      </c>
      <c r="D67" s="28"/>
      <c r="E67" s="567" t="s">
        <v>26</v>
      </c>
      <c r="F67" s="568"/>
      <c r="G67" s="568"/>
      <c r="H67" s="568"/>
      <c r="I67" s="568"/>
      <c r="J67" s="569"/>
      <c r="K67" s="28">
        <v>6</v>
      </c>
      <c r="L67" s="44" t="s">
        <v>10</v>
      </c>
      <c r="M67" s="73"/>
      <c r="N67" s="94"/>
      <c r="O67" s="94"/>
      <c r="P67" s="10"/>
      <c r="Q67" s="10"/>
      <c r="R67" s="10"/>
      <c r="S67" s="10"/>
      <c r="T67" s="10"/>
      <c r="U67" s="100"/>
      <c r="V67" s="100"/>
      <c r="W67" s="100"/>
      <c r="X67" s="100"/>
      <c r="Y67" s="100"/>
    </row>
    <row r="68" spans="2:28" s="9" customFormat="1" ht="18.75" customHeight="1" x14ac:dyDescent="0.25">
      <c r="B68" s="33" t="s">
        <v>174</v>
      </c>
      <c r="C68" s="179" t="s">
        <v>175</v>
      </c>
      <c r="D68" s="28"/>
      <c r="E68" s="567" t="s">
        <v>26</v>
      </c>
      <c r="F68" s="568"/>
      <c r="G68" s="568"/>
      <c r="H68" s="568"/>
      <c r="I68" s="568"/>
      <c r="J68" s="569"/>
      <c r="K68" s="28">
        <v>50</v>
      </c>
      <c r="L68" s="44" t="s">
        <v>10</v>
      </c>
      <c r="M68" s="73"/>
      <c r="N68" s="94"/>
      <c r="O68" s="94"/>
      <c r="P68" s="10"/>
      <c r="Q68" s="10"/>
      <c r="R68" s="10"/>
      <c r="S68" s="10"/>
      <c r="T68" s="10"/>
      <c r="U68" s="100"/>
      <c r="V68" s="100"/>
      <c r="W68" s="100"/>
      <c r="X68" s="100"/>
      <c r="Y68" s="100"/>
    </row>
    <row r="69" spans="2:28" s="9" customFormat="1" ht="15.6" customHeight="1" thickBot="1" x14ac:dyDescent="0.3">
      <c r="B69" s="103"/>
      <c r="C69" s="14" t="s">
        <v>176</v>
      </c>
      <c r="D69" s="31"/>
      <c r="E69" s="14" t="s">
        <v>2</v>
      </c>
      <c r="F69" s="14"/>
      <c r="G69" s="14"/>
      <c r="H69" s="14"/>
      <c r="I69" s="104"/>
      <c r="J69" s="105"/>
      <c r="K69" s="106"/>
      <c r="L69" s="107" t="s">
        <v>4</v>
      </c>
      <c r="M69" s="73"/>
      <c r="N69" s="94"/>
      <c r="O69" s="94"/>
      <c r="P69" s="10"/>
      <c r="Q69" s="10"/>
      <c r="R69" s="10"/>
      <c r="S69" s="10"/>
      <c r="T69" s="10"/>
    </row>
    <row r="70" spans="2:28" s="9" customFormat="1" ht="12" thickBot="1" x14ac:dyDescent="0.3">
      <c r="B70" s="34"/>
      <c r="C70" s="35"/>
      <c r="D70" s="36"/>
      <c r="E70" s="36"/>
      <c r="F70" s="35"/>
      <c r="G70" s="35"/>
      <c r="H70" s="35"/>
      <c r="I70" s="35"/>
      <c r="J70" s="101" t="s">
        <v>31</v>
      </c>
      <c r="K70" s="38">
        <f>SUM(K59:K69)</f>
        <v>514</v>
      </c>
      <c r="L70" s="102"/>
      <c r="M70" s="39"/>
    </row>
    <row r="71" spans="2:28" s="6" customFormat="1" ht="15.75" thickBot="1" x14ac:dyDescent="0.3">
      <c r="B71" s="8"/>
      <c r="C71"/>
      <c r="D71" s="2"/>
      <c r="E71" s="1"/>
      <c r="F71"/>
      <c r="G71"/>
      <c r="H71"/>
      <c r="I71"/>
      <c r="J71"/>
      <c r="K71" s="11"/>
      <c r="L71" s="30"/>
      <c r="M71" s="30"/>
      <c r="N71" s="11"/>
      <c r="O71" s="11"/>
    </row>
    <row r="72" spans="2:28" s="6" customFormat="1" ht="15.75" thickBot="1" x14ac:dyDescent="0.3">
      <c r="B72" s="136" t="s">
        <v>3</v>
      </c>
      <c r="C72" s="570" t="s">
        <v>194</v>
      </c>
      <c r="D72" s="571"/>
      <c r="E72" s="571"/>
      <c r="F72" s="571"/>
      <c r="G72" s="571"/>
      <c r="H72" s="571"/>
      <c r="I72" s="137"/>
      <c r="J72" s="137"/>
      <c r="K72" s="138" t="s">
        <v>14</v>
      </c>
      <c r="L72" s="139" t="s">
        <v>16</v>
      </c>
      <c r="M72" s="71"/>
      <c r="N72" s="11"/>
      <c r="O72" s="11"/>
    </row>
    <row r="73" spans="2:28" s="11" customFormat="1" ht="11.25" x14ac:dyDescent="0.2">
      <c r="B73" s="132" t="s">
        <v>15</v>
      </c>
      <c r="C73" s="133"/>
      <c r="D73" s="133"/>
      <c r="E73" s="133"/>
      <c r="F73" s="133"/>
      <c r="G73" s="133"/>
      <c r="H73" s="133"/>
      <c r="I73" s="133"/>
      <c r="J73" s="133"/>
      <c r="K73" s="134" t="s">
        <v>32</v>
      </c>
      <c r="L73" s="135"/>
      <c r="M73" s="72"/>
      <c r="Y73" s="9"/>
      <c r="Z73" s="9" t="s">
        <v>143</v>
      </c>
      <c r="AA73" s="9" t="s">
        <v>145</v>
      </c>
      <c r="AB73" s="9" t="s">
        <v>144</v>
      </c>
    </row>
    <row r="74" spans="2:28" s="37" customFormat="1" ht="10.5" customHeight="1" x14ac:dyDescent="0.25">
      <c r="B74" s="558" t="s">
        <v>195</v>
      </c>
      <c r="C74" s="559"/>
      <c r="D74" s="559"/>
      <c r="E74" s="559"/>
      <c r="F74" s="559"/>
      <c r="G74" s="559"/>
      <c r="H74" s="559"/>
      <c r="I74" s="559"/>
      <c r="J74" s="559"/>
      <c r="K74" s="559"/>
      <c r="L74" s="560"/>
      <c r="M74" s="98"/>
      <c r="N74" s="99"/>
      <c r="O74" s="99"/>
    </row>
    <row r="75" spans="2:28" s="9" customFormat="1" ht="27.75" customHeight="1" thickBot="1" x14ac:dyDescent="0.3">
      <c r="B75" s="170" t="s">
        <v>199</v>
      </c>
      <c r="C75" s="141" t="s">
        <v>200</v>
      </c>
      <c r="D75" s="171"/>
      <c r="E75" s="575" t="s">
        <v>203</v>
      </c>
      <c r="F75" s="576"/>
      <c r="G75" s="576"/>
      <c r="H75" s="576"/>
      <c r="I75" s="576"/>
      <c r="J75" s="577"/>
      <c r="K75" s="180">
        <v>139</v>
      </c>
      <c r="L75" s="144" t="s">
        <v>10</v>
      </c>
      <c r="M75" s="73"/>
      <c r="N75" s="94"/>
      <c r="O75" s="94"/>
      <c r="P75" s="10"/>
      <c r="Q75" s="10"/>
      <c r="R75" s="10"/>
      <c r="S75" s="10"/>
      <c r="T75" s="10"/>
      <c r="W75" s="10"/>
      <c r="Y75" s="10"/>
      <c r="Z75" s="9">
        <f>W75+Y75</f>
        <v>0</v>
      </c>
      <c r="AA75" s="9">
        <f>INT(Z75/80)</f>
        <v>0</v>
      </c>
      <c r="AB75" s="9">
        <f>(Z75-(INT(Z75/80)*80))</f>
        <v>0</v>
      </c>
    </row>
    <row r="76" spans="2:28" s="9" customFormat="1" ht="12" thickBot="1" x14ac:dyDescent="0.3">
      <c r="B76" s="172"/>
      <c r="C76" s="173"/>
      <c r="D76" s="174"/>
      <c r="E76" s="174"/>
      <c r="F76" s="173"/>
      <c r="G76" s="173"/>
      <c r="H76" s="173"/>
      <c r="I76" s="173"/>
      <c r="J76" s="175" t="s">
        <v>31</v>
      </c>
      <c r="K76" s="176">
        <f>SUM(K74:K75)</f>
        <v>139</v>
      </c>
      <c r="L76" s="177"/>
      <c r="M76" s="39"/>
    </row>
    <row r="77" spans="2:28" x14ac:dyDescent="0.25">
      <c r="N77" s="11"/>
      <c r="O77" s="11"/>
    </row>
    <row r="78" spans="2:28" s="1" customFormat="1" x14ac:dyDescent="0.25">
      <c r="B78" s="45"/>
      <c r="C78" s="46"/>
      <c r="K78" s="5"/>
      <c r="L78" s="47"/>
      <c r="M78" s="47"/>
      <c r="N78" s="7"/>
      <c r="O78" s="7"/>
      <c r="Q78" s="1" t="s">
        <v>205</v>
      </c>
    </row>
    <row r="79" spans="2:28" s="48" customFormat="1" x14ac:dyDescent="0.25">
      <c r="B79" s="49"/>
      <c r="C79" s="50" t="s">
        <v>35</v>
      </c>
      <c r="L79" s="51"/>
      <c r="M79" s="51"/>
      <c r="N79" s="52"/>
      <c r="O79" s="52"/>
    </row>
    <row r="80" spans="2:28" s="48" customFormat="1" x14ac:dyDescent="0.25">
      <c r="B80" s="49"/>
      <c r="C80" s="50"/>
      <c r="L80" s="51"/>
      <c r="M80" s="51"/>
      <c r="N80" s="52"/>
      <c r="O80" s="52"/>
    </row>
    <row r="81" spans="2:39" s="81" customFormat="1" ht="15.75" thickBot="1" x14ac:dyDescent="0.3">
      <c r="B81" s="79"/>
      <c r="C81" s="80" t="s">
        <v>177</v>
      </c>
      <c r="L81" s="82"/>
      <c r="M81" s="82"/>
      <c r="N81" s="83"/>
      <c r="O81" s="83"/>
    </row>
    <row r="82" spans="2:39" ht="15.75" thickBot="1" x14ac:dyDescent="0.3">
      <c r="L82" s="65">
        <v>42079</v>
      </c>
      <c r="M82" s="108" t="s">
        <v>74</v>
      </c>
      <c r="N82" s="65">
        <v>42071</v>
      </c>
      <c r="O82" s="108" t="s">
        <v>74</v>
      </c>
      <c r="P82" s="65">
        <v>42071</v>
      </c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13"/>
      <c r="AF82" s="113"/>
      <c r="AG82" s="113"/>
      <c r="AH82" s="113"/>
      <c r="AI82" s="113"/>
      <c r="AJ82" s="113"/>
      <c r="AK82" s="113"/>
      <c r="AL82" s="3"/>
      <c r="AM82" s="3"/>
    </row>
    <row r="83" spans="2:39" ht="15.75" thickBot="1" x14ac:dyDescent="0.3">
      <c r="C83" s="27" t="s">
        <v>22</v>
      </c>
      <c r="D83" s="26"/>
      <c r="E83" s="26"/>
      <c r="F83" s="26"/>
      <c r="G83" s="26"/>
      <c r="H83" s="26"/>
      <c r="I83" s="26"/>
      <c r="J83" s="26"/>
      <c r="K83" s="27" t="s">
        <v>14</v>
      </c>
      <c r="L83" s="56" t="s">
        <v>33</v>
      </c>
      <c r="M83" s="109"/>
      <c r="N83" s="56" t="s">
        <v>33</v>
      </c>
      <c r="O83" s="109"/>
      <c r="P83" s="56" t="s">
        <v>33</v>
      </c>
      <c r="Q83" s="115"/>
      <c r="R83" s="114"/>
      <c r="S83" s="115"/>
      <c r="T83" s="114"/>
      <c r="U83" s="115"/>
      <c r="V83" s="114"/>
      <c r="W83" s="115"/>
      <c r="X83" s="114"/>
      <c r="Y83" s="115"/>
      <c r="Z83" s="114"/>
      <c r="AA83" s="114"/>
      <c r="AB83" s="115"/>
      <c r="AC83" s="114"/>
      <c r="AD83" s="115"/>
      <c r="AE83" s="114"/>
      <c r="AF83" s="115"/>
      <c r="AG83" s="114"/>
      <c r="AH83" s="115"/>
      <c r="AI83" s="115"/>
      <c r="AJ83" s="115"/>
      <c r="AK83" s="115"/>
      <c r="AL83" s="3"/>
      <c r="AM83" s="3"/>
    </row>
    <row r="84" spans="2:39" s="43" customFormat="1" x14ac:dyDescent="0.25">
      <c r="B84" s="66"/>
      <c r="C84" s="75" t="s">
        <v>4</v>
      </c>
      <c r="D84" s="76"/>
      <c r="E84" s="561" t="s">
        <v>23</v>
      </c>
      <c r="F84" s="561"/>
      <c r="G84" s="561"/>
      <c r="H84" s="561"/>
      <c r="I84" s="561"/>
      <c r="J84" s="562"/>
      <c r="K84" s="77">
        <f t="shared" ref="K84:K97" si="3">SUMIF(L$11:L$77,C84,K$11:K$77)</f>
        <v>491</v>
      </c>
      <c r="L84" s="78">
        <f>K84/K98</f>
        <v>0.10886917960088692</v>
      </c>
      <c r="M84" s="110">
        <f>L84-N84</f>
        <v>0</v>
      </c>
      <c r="N84" s="78">
        <v>0.10886917960088692</v>
      </c>
      <c r="O84" s="110">
        <f>N84-P84</f>
        <v>0</v>
      </c>
      <c r="P84" s="78">
        <v>0.10886917960088692</v>
      </c>
      <c r="Q84" s="117"/>
      <c r="R84" s="116"/>
      <c r="S84" s="117"/>
      <c r="T84" s="116"/>
      <c r="U84" s="117"/>
      <c r="V84" s="116"/>
      <c r="W84" s="117"/>
      <c r="X84" s="116"/>
      <c r="Y84" s="117"/>
      <c r="Z84" s="116"/>
      <c r="AA84" s="116"/>
      <c r="AB84" s="117"/>
      <c r="AC84" s="117"/>
      <c r="AD84" s="117"/>
      <c r="AE84" s="117"/>
      <c r="AF84" s="117"/>
      <c r="AG84" s="117"/>
      <c r="AH84" s="117"/>
      <c r="AI84" s="117"/>
      <c r="AJ84" s="117"/>
      <c r="AK84" s="117"/>
      <c r="AL84" s="118"/>
      <c r="AM84" s="118"/>
    </row>
    <row r="85" spans="2:39" s="13" customFormat="1" x14ac:dyDescent="0.25">
      <c r="B85" s="15"/>
      <c r="C85" s="40" t="s">
        <v>5</v>
      </c>
      <c r="D85" s="16"/>
      <c r="E85" s="563" t="s">
        <v>29</v>
      </c>
      <c r="F85" s="563"/>
      <c r="G85" s="563"/>
      <c r="H85" s="563"/>
      <c r="I85" s="563"/>
      <c r="J85" s="564"/>
      <c r="K85" s="53">
        <f t="shared" si="3"/>
        <v>0</v>
      </c>
      <c r="L85" s="57">
        <f>K85/K98</f>
        <v>0</v>
      </c>
      <c r="M85" s="111">
        <f t="shared" ref="M85:M97" si="4">L85-N85</f>
        <v>0</v>
      </c>
      <c r="N85" s="57">
        <v>0</v>
      </c>
      <c r="O85" s="111">
        <f t="shared" ref="O85:O97" si="5">N85-P85</f>
        <v>0</v>
      </c>
      <c r="P85" s="57">
        <v>0</v>
      </c>
      <c r="Q85" s="120"/>
      <c r="R85" s="119"/>
      <c r="S85" s="120"/>
      <c r="T85" s="119"/>
      <c r="U85" s="120"/>
      <c r="V85" s="119"/>
      <c r="W85" s="120"/>
      <c r="X85" s="119"/>
      <c r="Y85" s="120"/>
      <c r="Z85" s="119"/>
      <c r="AA85" s="119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1"/>
      <c r="AM85" s="121"/>
    </row>
    <row r="86" spans="2:39" s="13" customFormat="1" x14ac:dyDescent="0.25">
      <c r="B86" s="15"/>
      <c r="C86" s="40" t="s">
        <v>6</v>
      </c>
      <c r="D86" s="17"/>
      <c r="E86" s="556" t="s">
        <v>0</v>
      </c>
      <c r="F86" s="556"/>
      <c r="G86" s="556"/>
      <c r="H86" s="556"/>
      <c r="I86" s="556"/>
      <c r="J86" s="557"/>
      <c r="K86" s="53">
        <f t="shared" si="3"/>
        <v>0</v>
      </c>
      <c r="L86" s="58">
        <f>K86/K98</f>
        <v>0</v>
      </c>
      <c r="M86" s="111">
        <f t="shared" si="4"/>
        <v>0</v>
      </c>
      <c r="N86" s="58">
        <v>0</v>
      </c>
      <c r="O86" s="111">
        <f t="shared" si="5"/>
        <v>0</v>
      </c>
      <c r="P86" s="58">
        <v>0</v>
      </c>
      <c r="Q86" s="120"/>
      <c r="R86" s="119"/>
      <c r="S86" s="120"/>
      <c r="T86" s="119"/>
      <c r="U86" s="120"/>
      <c r="V86" s="119"/>
      <c r="W86" s="120"/>
      <c r="X86" s="119"/>
      <c r="Y86" s="120"/>
      <c r="Z86" s="119"/>
      <c r="AA86" s="119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1"/>
      <c r="AM86" s="121"/>
    </row>
    <row r="87" spans="2:39" s="43" customFormat="1" x14ac:dyDescent="0.25">
      <c r="B87" s="66"/>
      <c r="C87" s="67" t="s">
        <v>7</v>
      </c>
      <c r="D87" s="68"/>
      <c r="E87" s="565" t="s">
        <v>79</v>
      </c>
      <c r="F87" s="565"/>
      <c r="G87" s="565"/>
      <c r="H87" s="565"/>
      <c r="I87" s="565"/>
      <c r="J87" s="566"/>
      <c r="K87" s="69">
        <f t="shared" si="3"/>
        <v>0</v>
      </c>
      <c r="L87" s="70">
        <f>K87/K98</f>
        <v>0</v>
      </c>
      <c r="M87" s="110">
        <f t="shared" si="4"/>
        <v>0</v>
      </c>
      <c r="N87" s="70">
        <v>0</v>
      </c>
      <c r="O87" s="110">
        <f t="shared" si="5"/>
        <v>0</v>
      </c>
      <c r="P87" s="70">
        <v>0</v>
      </c>
      <c r="Q87" s="117"/>
      <c r="R87" s="116"/>
      <c r="S87" s="117"/>
      <c r="T87" s="116"/>
      <c r="U87" s="117"/>
      <c r="V87" s="116"/>
      <c r="W87" s="117"/>
      <c r="X87" s="116"/>
      <c r="Y87" s="117"/>
      <c r="Z87" s="116"/>
      <c r="AA87" s="116"/>
      <c r="AB87" s="117"/>
      <c r="AC87" s="117"/>
      <c r="AD87" s="117"/>
      <c r="AE87" s="117"/>
      <c r="AF87" s="117"/>
      <c r="AG87" s="117"/>
      <c r="AH87" s="117"/>
      <c r="AI87" s="117"/>
      <c r="AJ87" s="117"/>
      <c r="AK87" s="117"/>
      <c r="AL87" s="118"/>
      <c r="AM87" s="118"/>
    </row>
    <row r="88" spans="2:39" s="13" customFormat="1" x14ac:dyDescent="0.25">
      <c r="B88" s="15"/>
      <c r="C88" s="40" t="s">
        <v>8</v>
      </c>
      <c r="D88" s="18"/>
      <c r="E88" s="556" t="s">
        <v>19</v>
      </c>
      <c r="F88" s="556"/>
      <c r="G88" s="556"/>
      <c r="H88" s="556"/>
      <c r="I88" s="556"/>
      <c r="J88" s="557"/>
      <c r="K88" s="53">
        <f t="shared" si="3"/>
        <v>27</v>
      </c>
      <c r="L88" s="58">
        <f>K88/K98</f>
        <v>5.9866962305986701E-3</v>
      </c>
      <c r="M88" s="110">
        <f t="shared" si="4"/>
        <v>0</v>
      </c>
      <c r="N88" s="58">
        <v>5.9866962305986701E-3</v>
      </c>
      <c r="O88" s="110">
        <f t="shared" si="5"/>
        <v>0</v>
      </c>
      <c r="P88" s="58">
        <v>5.9866962305986701E-3</v>
      </c>
      <c r="Q88" s="120"/>
      <c r="R88" s="119"/>
      <c r="S88" s="120"/>
      <c r="T88" s="119"/>
      <c r="U88" s="120"/>
      <c r="V88" s="119"/>
      <c r="W88" s="120"/>
      <c r="X88" s="119"/>
      <c r="Y88" s="120"/>
      <c r="Z88" s="119"/>
      <c r="AA88" s="119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1"/>
      <c r="AM88" s="121"/>
    </row>
    <row r="89" spans="2:39" s="13" customFormat="1" x14ac:dyDescent="0.25">
      <c r="B89" s="15"/>
      <c r="C89" s="40" t="s">
        <v>9</v>
      </c>
      <c r="D89" s="19"/>
      <c r="E89" s="556" t="s">
        <v>20</v>
      </c>
      <c r="F89" s="556"/>
      <c r="G89" s="556"/>
      <c r="H89" s="556"/>
      <c r="I89" s="556"/>
      <c r="J89" s="557"/>
      <c r="K89" s="53">
        <f t="shared" si="3"/>
        <v>0</v>
      </c>
      <c r="L89" s="58">
        <f>K89/K98</f>
        <v>0</v>
      </c>
      <c r="M89" s="111">
        <f t="shared" si="4"/>
        <v>0</v>
      </c>
      <c r="N89" s="58">
        <v>0</v>
      </c>
      <c r="O89" s="111">
        <f t="shared" si="5"/>
        <v>0</v>
      </c>
      <c r="P89" s="58">
        <v>0</v>
      </c>
      <c r="Q89" s="120"/>
      <c r="R89" s="119"/>
      <c r="S89" s="120"/>
      <c r="T89" s="119"/>
      <c r="U89" s="120"/>
      <c r="V89" s="119"/>
      <c r="W89" s="120"/>
      <c r="X89" s="119"/>
      <c r="Y89" s="120"/>
      <c r="Z89" s="119"/>
      <c r="AA89" s="119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1"/>
      <c r="AM89" s="121"/>
    </row>
    <row r="90" spans="2:39" s="13" customFormat="1" x14ac:dyDescent="0.25">
      <c r="B90" s="15"/>
      <c r="C90" s="40" t="s">
        <v>11</v>
      </c>
      <c r="D90" s="20"/>
      <c r="E90" s="556" t="s">
        <v>21</v>
      </c>
      <c r="F90" s="556"/>
      <c r="G90" s="556"/>
      <c r="H90" s="556"/>
      <c r="I90" s="556"/>
      <c r="J90" s="557"/>
      <c r="K90" s="53">
        <f t="shared" si="3"/>
        <v>0</v>
      </c>
      <c r="L90" s="58">
        <f>K90/K98</f>
        <v>0</v>
      </c>
      <c r="M90" s="111">
        <f t="shared" si="4"/>
        <v>0</v>
      </c>
      <c r="N90" s="58">
        <v>0</v>
      </c>
      <c r="O90" s="111">
        <f t="shared" si="5"/>
        <v>0</v>
      </c>
      <c r="P90" s="58">
        <v>0</v>
      </c>
      <c r="Q90" s="120"/>
      <c r="R90" s="119"/>
      <c r="S90" s="120"/>
      <c r="T90" s="119"/>
      <c r="U90" s="120"/>
      <c r="V90" s="119"/>
      <c r="W90" s="120"/>
      <c r="X90" s="119"/>
      <c r="Y90" s="120"/>
      <c r="Z90" s="119"/>
      <c r="AA90" s="119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1"/>
      <c r="AM90" s="121"/>
    </row>
    <row r="91" spans="2:39" s="13" customFormat="1" x14ac:dyDescent="0.25">
      <c r="B91" s="15"/>
      <c r="C91" s="40" t="s">
        <v>12</v>
      </c>
      <c r="D91" s="21"/>
      <c r="E91" s="556" t="s">
        <v>1</v>
      </c>
      <c r="F91" s="556"/>
      <c r="G91" s="556"/>
      <c r="H91" s="556"/>
      <c r="I91" s="556"/>
      <c r="J91" s="557"/>
      <c r="K91" s="53">
        <f t="shared" si="3"/>
        <v>21</v>
      </c>
      <c r="L91" s="58">
        <f>K91/K98</f>
        <v>4.6563192904656324E-3</v>
      </c>
      <c r="M91" s="111">
        <f t="shared" si="4"/>
        <v>0</v>
      </c>
      <c r="N91" s="58">
        <v>4.6563192904656324E-3</v>
      </c>
      <c r="O91" s="111">
        <f t="shared" si="5"/>
        <v>0</v>
      </c>
      <c r="P91" s="58">
        <v>4.6563192904656324E-3</v>
      </c>
      <c r="Q91" s="120"/>
      <c r="R91" s="119"/>
      <c r="S91" s="120"/>
      <c r="T91" s="119"/>
      <c r="U91" s="120"/>
      <c r="V91" s="119"/>
      <c r="W91" s="120"/>
      <c r="X91" s="119"/>
      <c r="Y91" s="120"/>
      <c r="Z91" s="119"/>
      <c r="AA91" s="119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1"/>
      <c r="AM91" s="121"/>
    </row>
    <row r="92" spans="2:39" x14ac:dyDescent="0.25">
      <c r="C92" s="40" t="s">
        <v>13</v>
      </c>
      <c r="D92" s="22"/>
      <c r="E92" s="556" t="s">
        <v>18</v>
      </c>
      <c r="F92" s="556"/>
      <c r="G92" s="556"/>
      <c r="H92" s="556"/>
      <c r="I92" s="556"/>
      <c r="J92" s="557"/>
      <c r="K92" s="53">
        <f t="shared" si="3"/>
        <v>0</v>
      </c>
      <c r="L92" s="58">
        <f>K92/K98</f>
        <v>0</v>
      </c>
      <c r="M92" s="111">
        <f t="shared" si="4"/>
        <v>0</v>
      </c>
      <c r="N92" s="58">
        <v>0</v>
      </c>
      <c r="O92" s="111">
        <f t="shared" si="5"/>
        <v>0</v>
      </c>
      <c r="P92" s="58">
        <v>0</v>
      </c>
      <c r="Q92" s="120"/>
      <c r="R92" s="119"/>
      <c r="S92" s="120"/>
      <c r="T92" s="119"/>
      <c r="U92" s="120"/>
      <c r="V92" s="119"/>
      <c r="W92" s="120"/>
      <c r="X92" s="119"/>
      <c r="Y92" s="120"/>
      <c r="Z92" s="119"/>
      <c r="AA92" s="119"/>
      <c r="AB92" s="120"/>
      <c r="AC92" s="120"/>
      <c r="AD92" s="120"/>
      <c r="AE92" s="120"/>
      <c r="AF92" s="120"/>
      <c r="AG92" s="120"/>
      <c r="AH92" s="120"/>
      <c r="AI92" s="122"/>
      <c r="AJ92" s="120"/>
      <c r="AK92" s="122"/>
      <c r="AL92" s="3"/>
      <c r="AM92" s="3"/>
    </row>
    <row r="93" spans="2:39" x14ac:dyDescent="0.25">
      <c r="C93" s="40" t="s">
        <v>17</v>
      </c>
      <c r="D93" s="23"/>
      <c r="E93" s="549" t="s">
        <v>27</v>
      </c>
      <c r="F93" s="549"/>
      <c r="G93" s="549"/>
      <c r="H93" s="549"/>
      <c r="I93" s="549"/>
      <c r="J93" s="550"/>
      <c r="K93" s="53">
        <f t="shared" si="3"/>
        <v>0</v>
      </c>
      <c r="L93" s="58">
        <f>K93/K98</f>
        <v>0</v>
      </c>
      <c r="M93" s="111">
        <f t="shared" si="4"/>
        <v>0</v>
      </c>
      <c r="N93" s="58">
        <v>0</v>
      </c>
      <c r="O93" s="111">
        <f t="shared" si="5"/>
        <v>0</v>
      </c>
      <c r="P93" s="58">
        <v>0</v>
      </c>
      <c r="Q93" s="120"/>
      <c r="R93" s="119"/>
      <c r="S93" s="120"/>
      <c r="T93" s="119"/>
      <c r="U93" s="120"/>
      <c r="V93" s="119"/>
      <c r="W93" s="120"/>
      <c r="X93" s="119"/>
      <c r="Y93" s="120"/>
      <c r="Z93" s="119"/>
      <c r="AA93" s="119"/>
      <c r="AB93" s="120"/>
      <c r="AC93" s="120"/>
      <c r="AD93" s="120"/>
      <c r="AE93" s="120"/>
      <c r="AF93" s="120"/>
      <c r="AG93" s="120"/>
      <c r="AH93" s="120"/>
      <c r="AI93" s="122"/>
      <c r="AJ93" s="120"/>
      <c r="AK93" s="122"/>
      <c r="AL93" s="3"/>
      <c r="AM93" s="3"/>
    </row>
    <row r="94" spans="2:39" x14ac:dyDescent="0.25">
      <c r="C94" s="40" t="s">
        <v>25</v>
      </c>
      <c r="D94" s="24"/>
      <c r="E94" s="549" t="s">
        <v>28</v>
      </c>
      <c r="F94" s="549"/>
      <c r="G94" s="549"/>
      <c r="H94" s="549"/>
      <c r="I94" s="549"/>
      <c r="J94" s="550"/>
      <c r="K94" s="53">
        <f t="shared" si="3"/>
        <v>0</v>
      </c>
      <c r="L94" s="58">
        <f>K94/K98</f>
        <v>0</v>
      </c>
      <c r="M94" s="111">
        <f t="shared" si="4"/>
        <v>0</v>
      </c>
      <c r="N94" s="58">
        <v>0</v>
      </c>
      <c r="O94" s="111">
        <f t="shared" si="5"/>
        <v>0</v>
      </c>
      <c r="P94" s="58">
        <v>0</v>
      </c>
      <c r="Q94" s="120"/>
      <c r="R94" s="119"/>
      <c r="S94" s="120"/>
      <c r="T94" s="119"/>
      <c r="U94" s="120"/>
      <c r="V94" s="119"/>
      <c r="W94" s="120"/>
      <c r="X94" s="119"/>
      <c r="Y94" s="120"/>
      <c r="Z94" s="119"/>
      <c r="AA94" s="119"/>
      <c r="AB94" s="120"/>
      <c r="AC94" s="120"/>
      <c r="AD94" s="120"/>
      <c r="AE94" s="120"/>
      <c r="AF94" s="120"/>
      <c r="AG94" s="120"/>
      <c r="AH94" s="120"/>
      <c r="AI94" s="122"/>
      <c r="AJ94" s="120"/>
      <c r="AK94" s="122"/>
      <c r="AL94" s="3"/>
      <c r="AM94" s="3"/>
    </row>
    <row r="95" spans="2:39" x14ac:dyDescent="0.25">
      <c r="C95" s="41" t="s">
        <v>24</v>
      </c>
      <c r="D95" s="90"/>
      <c r="E95" s="550" t="s">
        <v>30</v>
      </c>
      <c r="F95" s="551"/>
      <c r="G95" s="551"/>
      <c r="H95" s="551"/>
      <c r="I95" s="551"/>
      <c r="J95" s="551"/>
      <c r="K95" s="53">
        <f t="shared" si="3"/>
        <v>0</v>
      </c>
      <c r="L95" s="58">
        <f>K95/K98</f>
        <v>0</v>
      </c>
      <c r="M95" s="111">
        <f t="shared" si="4"/>
        <v>0</v>
      </c>
      <c r="N95" s="58">
        <v>0</v>
      </c>
      <c r="O95" s="111">
        <f t="shared" si="5"/>
        <v>0</v>
      </c>
      <c r="P95" s="58">
        <v>0</v>
      </c>
      <c r="Q95" s="120"/>
      <c r="R95" s="119"/>
      <c r="S95" s="120"/>
      <c r="T95" s="119"/>
      <c r="U95" s="120"/>
      <c r="V95" s="119"/>
      <c r="W95" s="120"/>
      <c r="X95" s="119"/>
      <c r="Y95" s="120"/>
      <c r="Z95" s="119"/>
      <c r="AA95" s="119"/>
      <c r="AB95" s="120"/>
      <c r="AC95" s="120"/>
      <c r="AD95" s="120"/>
      <c r="AE95" s="120"/>
      <c r="AF95" s="120"/>
      <c r="AG95" s="120"/>
      <c r="AH95" s="120"/>
      <c r="AI95" s="122"/>
      <c r="AJ95" s="120"/>
      <c r="AK95" s="122"/>
      <c r="AL95" s="3"/>
      <c r="AM95" s="3"/>
    </row>
    <row r="96" spans="2:39" x14ac:dyDescent="0.25">
      <c r="C96" s="41" t="s">
        <v>91</v>
      </c>
      <c r="D96" s="91"/>
      <c r="E96" s="87" t="s">
        <v>92</v>
      </c>
      <c r="F96" s="88"/>
      <c r="G96" s="88"/>
      <c r="H96" s="88"/>
      <c r="I96" s="88"/>
      <c r="J96" s="88"/>
      <c r="K96" s="89">
        <f t="shared" si="3"/>
        <v>728</v>
      </c>
      <c r="L96" s="58">
        <f>K96/K98</f>
        <v>0.1614190687361419</v>
      </c>
      <c r="M96" s="111">
        <f t="shared" si="4"/>
        <v>0</v>
      </c>
      <c r="N96" s="58">
        <v>0.1614190687361419</v>
      </c>
      <c r="O96" s="111">
        <f t="shared" si="5"/>
        <v>0</v>
      </c>
      <c r="P96" s="58">
        <v>0.1614190687361419</v>
      </c>
      <c r="Q96" s="120"/>
      <c r="R96" s="119"/>
      <c r="S96" s="120"/>
      <c r="T96" s="119"/>
      <c r="U96" s="120"/>
      <c r="V96" s="119"/>
      <c r="W96" s="120"/>
      <c r="X96" s="119"/>
      <c r="Y96" s="120"/>
      <c r="Z96" s="119"/>
      <c r="AA96" s="119"/>
      <c r="AB96" s="120"/>
      <c r="AC96" s="120"/>
      <c r="AD96" s="120"/>
      <c r="AE96" s="120"/>
      <c r="AF96" s="120"/>
      <c r="AG96" s="120"/>
      <c r="AH96" s="120"/>
      <c r="AI96" s="122"/>
      <c r="AJ96" s="120"/>
      <c r="AK96" s="122"/>
      <c r="AL96" s="3"/>
      <c r="AM96" s="3"/>
    </row>
    <row r="97" spans="3:39" ht="15.75" thickBot="1" x14ac:dyDescent="0.3">
      <c r="C97" s="42" t="s">
        <v>10</v>
      </c>
      <c r="D97" s="25"/>
      <c r="E97" s="552" t="s">
        <v>26</v>
      </c>
      <c r="F97" s="552"/>
      <c r="G97" s="552"/>
      <c r="H97" s="552"/>
      <c r="I97" s="552"/>
      <c r="J97" s="553"/>
      <c r="K97" s="54">
        <f t="shared" si="3"/>
        <v>3243</v>
      </c>
      <c r="L97" s="59">
        <f>K97/K98</f>
        <v>0.71906873614190692</v>
      </c>
      <c r="M97" s="111">
        <f t="shared" si="4"/>
        <v>0</v>
      </c>
      <c r="N97" s="59">
        <v>0.71906873614190692</v>
      </c>
      <c r="O97" s="111">
        <f t="shared" si="5"/>
        <v>0</v>
      </c>
      <c r="P97" s="59">
        <v>0.71906873614190692</v>
      </c>
      <c r="Q97" s="120"/>
      <c r="R97" s="119"/>
      <c r="S97" s="120"/>
      <c r="T97" s="119"/>
      <c r="U97" s="120"/>
      <c r="V97" s="119"/>
      <c r="W97" s="120"/>
      <c r="X97" s="119"/>
      <c r="Y97" s="120"/>
      <c r="Z97" s="119"/>
      <c r="AA97" s="119"/>
      <c r="AB97" s="120"/>
      <c r="AC97" s="120"/>
      <c r="AD97" s="120"/>
      <c r="AE97" s="120"/>
      <c r="AF97" s="120"/>
      <c r="AG97" s="120"/>
      <c r="AH97" s="120"/>
      <c r="AI97" s="122"/>
      <c r="AJ97" s="120"/>
      <c r="AK97" s="122"/>
      <c r="AL97" s="3"/>
      <c r="AM97" s="3"/>
    </row>
    <row r="98" spans="3:39" ht="15.75" thickBot="1" x14ac:dyDescent="0.3">
      <c r="J98" s="43" t="s">
        <v>34</v>
      </c>
      <c r="K98" s="55">
        <f>SUM(K84:K97)</f>
        <v>4510</v>
      </c>
      <c r="L98" s="60">
        <f>SUM(L84:L97)</f>
        <v>1</v>
      </c>
      <c r="M98" s="112"/>
      <c r="N98" s="60">
        <v>1</v>
      </c>
      <c r="O98" s="112"/>
      <c r="P98" s="60">
        <v>1</v>
      </c>
      <c r="Q98" s="124"/>
      <c r="R98" s="123"/>
      <c r="S98" s="124"/>
      <c r="T98" s="123"/>
      <c r="U98" s="124"/>
      <c r="V98" s="123"/>
      <c r="W98" s="124"/>
      <c r="X98" s="123"/>
      <c r="Y98" s="124"/>
      <c r="Z98" s="123"/>
      <c r="AA98" s="123"/>
      <c r="AB98" s="124"/>
      <c r="AC98" s="125"/>
      <c r="AD98" s="124"/>
      <c r="AE98" s="125"/>
      <c r="AF98" s="124"/>
      <c r="AG98" s="125"/>
      <c r="AH98" s="124"/>
      <c r="AI98" s="124"/>
      <c r="AJ98" s="124"/>
      <c r="AK98" s="124"/>
      <c r="AL98" s="3"/>
      <c r="AM98" s="3"/>
    </row>
  </sheetData>
  <mergeCells count="75">
    <mergeCell ref="E15:J15"/>
    <mergeCell ref="C9:H9"/>
    <mergeCell ref="B11:L11"/>
    <mergeCell ref="E12:J12"/>
    <mergeCell ref="E13:J13"/>
    <mergeCell ref="E14:J14"/>
    <mergeCell ref="E27:J27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39:J39"/>
    <mergeCell ref="B28:L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51:J51"/>
    <mergeCell ref="E40:J40"/>
    <mergeCell ref="E41:J41"/>
    <mergeCell ref="E42:J42"/>
    <mergeCell ref="B43:L43"/>
    <mergeCell ref="E44:J44"/>
    <mergeCell ref="B45:L45"/>
    <mergeCell ref="E46:J46"/>
    <mergeCell ref="E47:J47"/>
    <mergeCell ref="E48:J48"/>
    <mergeCell ref="E49:J49"/>
    <mergeCell ref="E50:J50"/>
    <mergeCell ref="T64:Y64"/>
    <mergeCell ref="E52:J52"/>
    <mergeCell ref="E53:J53"/>
    <mergeCell ref="E54:J54"/>
    <mergeCell ref="C57:H57"/>
    <mergeCell ref="C58:H58"/>
    <mergeCell ref="B59:L59"/>
    <mergeCell ref="E60:J60"/>
    <mergeCell ref="E61:J61"/>
    <mergeCell ref="E62:J62"/>
    <mergeCell ref="B63:L63"/>
    <mergeCell ref="E64:J64"/>
    <mergeCell ref="E87:J87"/>
    <mergeCell ref="E65:J65"/>
    <mergeCell ref="T65:Y65"/>
    <mergeCell ref="E66:J66"/>
    <mergeCell ref="E67:J67"/>
    <mergeCell ref="E68:J68"/>
    <mergeCell ref="C72:H72"/>
    <mergeCell ref="B74:L74"/>
    <mergeCell ref="E75:J75"/>
    <mergeCell ref="E84:J84"/>
    <mergeCell ref="E85:J85"/>
    <mergeCell ref="E86:J86"/>
    <mergeCell ref="E94:J94"/>
    <mergeCell ref="E95:J95"/>
    <mergeCell ref="E97:J97"/>
    <mergeCell ref="E88:J88"/>
    <mergeCell ref="E89:J89"/>
    <mergeCell ref="E90:J90"/>
    <mergeCell ref="E91:J91"/>
    <mergeCell ref="E92:J92"/>
    <mergeCell ref="E93:J93"/>
  </mergeCells>
  <conditionalFormatting sqref="AB84:AB97">
    <cfRule type="cellIs" dxfId="709" priority="227" operator="lessThan">
      <formula>-0.0001</formula>
    </cfRule>
    <cfRule type="cellIs" dxfId="708" priority="228" operator="greaterThan">
      <formula>0.00016</formula>
    </cfRule>
  </conditionalFormatting>
  <conditionalFormatting sqref="W84:W97">
    <cfRule type="cellIs" dxfId="707" priority="223" operator="lessThan">
      <formula>-0.0001</formula>
    </cfRule>
    <cfRule type="cellIs" dxfId="706" priority="224" operator="greaterThan">
      <formula>0.00016</formula>
    </cfRule>
  </conditionalFormatting>
  <conditionalFormatting sqref="Y84:Y97">
    <cfRule type="cellIs" dxfId="705" priority="225" operator="lessThan">
      <formula>-0.0001</formula>
    </cfRule>
    <cfRule type="cellIs" dxfId="704" priority="226" operator="greaterThan">
      <formula>0.00016</formula>
    </cfRule>
  </conditionalFormatting>
  <conditionalFormatting sqref="M84:M97">
    <cfRule type="cellIs" dxfId="703" priority="215" operator="lessThan">
      <formula>-0.0001</formula>
    </cfRule>
    <cfRule type="cellIs" dxfId="702" priority="216" operator="greaterThan">
      <formula>0.00016</formula>
    </cfRule>
  </conditionalFormatting>
  <conditionalFormatting sqref="U84:U97">
    <cfRule type="cellIs" dxfId="701" priority="221" operator="lessThan">
      <formula>-0.0001</formula>
    </cfRule>
    <cfRule type="cellIs" dxfId="700" priority="222" operator="greaterThan">
      <formula>0.00016</formula>
    </cfRule>
  </conditionalFormatting>
  <conditionalFormatting sqref="S84:S97">
    <cfRule type="cellIs" dxfId="699" priority="219" operator="lessThan">
      <formula>-0.0001</formula>
    </cfRule>
    <cfRule type="cellIs" dxfId="698" priority="220" operator="greaterThan">
      <formula>0.00016</formula>
    </cfRule>
  </conditionalFormatting>
  <conditionalFormatting sqref="Q84:Q97">
    <cfRule type="cellIs" dxfId="697" priority="217" operator="lessThan">
      <formula>-0.0001</formula>
    </cfRule>
    <cfRule type="cellIs" dxfId="696" priority="218" operator="greaterThan">
      <formula>0.00016</formula>
    </cfRule>
  </conditionalFormatting>
  <conditionalFormatting sqref="Q84:Q97">
    <cfRule type="cellIs" dxfId="695" priority="201" operator="lessThan">
      <formula>-0.0001</formula>
    </cfRule>
    <cfRule type="cellIs" dxfId="694" priority="202" operator="greaterThan">
      <formula>0.00016</formula>
    </cfRule>
  </conditionalFormatting>
  <conditionalFormatting sqref="AD84:AD97">
    <cfRule type="cellIs" dxfId="693" priority="213" operator="lessThan">
      <formula>-0.0001</formula>
    </cfRule>
    <cfRule type="cellIs" dxfId="692" priority="214" operator="greaterThan">
      <formula>0.00016</formula>
    </cfRule>
  </conditionalFormatting>
  <conditionalFormatting sqref="Y84:Y97">
    <cfRule type="cellIs" dxfId="691" priority="209" operator="lessThan">
      <formula>-0.0001</formula>
    </cfRule>
    <cfRule type="cellIs" dxfId="690" priority="210" operator="greaterThan">
      <formula>0.00016</formula>
    </cfRule>
  </conditionalFormatting>
  <conditionalFormatting sqref="AB84:AB97">
    <cfRule type="cellIs" dxfId="689" priority="211" operator="lessThan">
      <formula>-0.0001</formula>
    </cfRule>
    <cfRule type="cellIs" dxfId="688" priority="212" operator="greaterThan">
      <formula>0.00016</formula>
    </cfRule>
  </conditionalFormatting>
  <conditionalFormatting sqref="W84:W97">
    <cfRule type="cellIs" dxfId="687" priority="207" operator="lessThan">
      <formula>-0.0001</formula>
    </cfRule>
    <cfRule type="cellIs" dxfId="686" priority="208" operator="greaterThan">
      <formula>0.00016</formula>
    </cfRule>
  </conditionalFormatting>
  <conditionalFormatting sqref="U84:U97">
    <cfRule type="cellIs" dxfId="685" priority="205" operator="lessThan">
      <formula>-0.0001</formula>
    </cfRule>
    <cfRule type="cellIs" dxfId="684" priority="206" operator="greaterThan">
      <formula>0.00016</formula>
    </cfRule>
  </conditionalFormatting>
  <conditionalFormatting sqref="S84:S97">
    <cfRule type="cellIs" dxfId="683" priority="203" operator="lessThan">
      <formula>-0.0001</formula>
    </cfRule>
    <cfRule type="cellIs" dxfId="682" priority="204" operator="greaterThan">
      <formula>0.00016</formula>
    </cfRule>
  </conditionalFormatting>
  <conditionalFormatting sqref="AD84:AD97">
    <cfRule type="cellIs" dxfId="681" priority="199" operator="lessThan">
      <formula>-0.0001</formula>
    </cfRule>
    <cfRule type="cellIs" dxfId="680" priority="200" operator="greaterThan">
      <formula>0.00016</formula>
    </cfRule>
  </conditionalFormatting>
  <conditionalFormatting sqref="Y84:Y97">
    <cfRule type="cellIs" dxfId="679" priority="195" operator="lessThan">
      <formula>-0.0001</formula>
    </cfRule>
    <cfRule type="cellIs" dxfId="678" priority="196" operator="greaterThan">
      <formula>0.00016</formula>
    </cfRule>
  </conditionalFormatting>
  <conditionalFormatting sqref="AB84:AB97">
    <cfRule type="cellIs" dxfId="677" priority="197" operator="lessThan">
      <formula>-0.0001</formula>
    </cfRule>
    <cfRule type="cellIs" dxfId="676" priority="198" operator="greaterThan">
      <formula>0.00016</formula>
    </cfRule>
  </conditionalFormatting>
  <conditionalFormatting sqref="W84:W97">
    <cfRule type="cellIs" dxfId="675" priority="193" operator="lessThan">
      <formula>-0.0001</formula>
    </cfRule>
    <cfRule type="cellIs" dxfId="674" priority="194" operator="greaterThan">
      <formula>0.00016</formula>
    </cfRule>
  </conditionalFormatting>
  <conditionalFormatting sqref="U84:U97">
    <cfRule type="cellIs" dxfId="673" priority="191" operator="lessThan">
      <formula>-0.0001</formula>
    </cfRule>
    <cfRule type="cellIs" dxfId="672" priority="192" operator="greaterThan">
      <formula>0.00016</formula>
    </cfRule>
  </conditionalFormatting>
  <conditionalFormatting sqref="S84:S97">
    <cfRule type="cellIs" dxfId="671" priority="189" operator="lessThan">
      <formula>-0.0001</formula>
    </cfRule>
    <cfRule type="cellIs" dxfId="670" priority="190" operator="greaterThan">
      <formula>0.00016</formula>
    </cfRule>
  </conditionalFormatting>
  <conditionalFormatting sqref="Q84:Q97">
    <cfRule type="cellIs" dxfId="669" priority="187" operator="lessThan">
      <formula>-0.0001</formula>
    </cfRule>
    <cfRule type="cellIs" dxfId="668" priority="188" operator="greaterThan">
      <formula>0.00016</formula>
    </cfRule>
  </conditionalFormatting>
  <conditionalFormatting sqref="S84:S97">
    <cfRule type="cellIs" dxfId="667" priority="173" operator="lessThan">
      <formula>-0.0001</formula>
    </cfRule>
    <cfRule type="cellIs" dxfId="666" priority="174" operator="greaterThan">
      <formula>0.00016</formula>
    </cfRule>
  </conditionalFormatting>
  <conditionalFormatting sqref="AF84:AF97">
    <cfRule type="cellIs" dxfId="665" priority="185" operator="lessThan">
      <formula>-0.0001</formula>
    </cfRule>
    <cfRule type="cellIs" dxfId="664" priority="186" operator="greaterThan">
      <formula>0.00016</formula>
    </cfRule>
  </conditionalFormatting>
  <conditionalFormatting sqref="AB84:AB97">
    <cfRule type="cellIs" dxfId="663" priority="181" operator="lessThan">
      <formula>-0.0001</formula>
    </cfRule>
    <cfRule type="cellIs" dxfId="662" priority="182" operator="greaterThan">
      <formula>0.00016</formula>
    </cfRule>
  </conditionalFormatting>
  <conditionalFormatting sqref="AD84:AD97">
    <cfRule type="cellIs" dxfId="661" priority="183" operator="lessThan">
      <formula>-0.0001</formula>
    </cfRule>
    <cfRule type="cellIs" dxfId="660" priority="184" operator="greaterThan">
      <formula>0.00016</formula>
    </cfRule>
  </conditionalFormatting>
  <conditionalFormatting sqref="Y84:Y97">
    <cfRule type="cellIs" dxfId="659" priority="179" operator="lessThan">
      <formula>-0.0001</formula>
    </cfRule>
    <cfRule type="cellIs" dxfId="658" priority="180" operator="greaterThan">
      <formula>0.00016</formula>
    </cfRule>
  </conditionalFormatting>
  <conditionalFormatting sqref="W84:W97">
    <cfRule type="cellIs" dxfId="657" priority="177" operator="lessThan">
      <formula>-0.0001</formula>
    </cfRule>
    <cfRule type="cellIs" dxfId="656" priority="178" operator="greaterThan">
      <formula>0.00016</formula>
    </cfRule>
  </conditionalFormatting>
  <conditionalFormatting sqref="U84:U97">
    <cfRule type="cellIs" dxfId="655" priority="175" operator="lessThan">
      <formula>-0.0001</formula>
    </cfRule>
    <cfRule type="cellIs" dxfId="654" priority="176" operator="greaterThan">
      <formula>0.00016</formula>
    </cfRule>
  </conditionalFormatting>
  <conditionalFormatting sqref="U84:U97">
    <cfRule type="cellIs" dxfId="653" priority="117" operator="lessThan">
      <formula>-0.0001</formula>
    </cfRule>
    <cfRule type="cellIs" dxfId="652" priority="118" operator="greaterThan">
      <formula>0.00016</formula>
    </cfRule>
  </conditionalFormatting>
  <conditionalFormatting sqref="AD84:AD97">
    <cfRule type="cellIs" dxfId="651" priority="171" operator="lessThan">
      <formula>-0.0001</formula>
    </cfRule>
    <cfRule type="cellIs" dxfId="650" priority="172" operator="greaterThan">
      <formula>0.00016</formula>
    </cfRule>
  </conditionalFormatting>
  <conditionalFormatting sqref="Y84:Y97">
    <cfRule type="cellIs" dxfId="649" priority="167" operator="lessThan">
      <formula>-0.0001</formula>
    </cfRule>
    <cfRule type="cellIs" dxfId="648" priority="168" operator="greaterThan">
      <formula>0.00016</formula>
    </cfRule>
  </conditionalFormatting>
  <conditionalFormatting sqref="AB84:AB97">
    <cfRule type="cellIs" dxfId="647" priority="169" operator="lessThan">
      <formula>-0.0001</formula>
    </cfRule>
    <cfRule type="cellIs" dxfId="646" priority="170" operator="greaterThan">
      <formula>0.00016</formula>
    </cfRule>
  </conditionalFormatting>
  <conditionalFormatting sqref="W84:W97">
    <cfRule type="cellIs" dxfId="645" priority="165" operator="lessThan">
      <formula>-0.0001</formula>
    </cfRule>
    <cfRule type="cellIs" dxfId="644" priority="166" operator="greaterThan">
      <formula>0.00016</formula>
    </cfRule>
  </conditionalFormatting>
  <conditionalFormatting sqref="U84:U97">
    <cfRule type="cellIs" dxfId="643" priority="163" operator="lessThan">
      <formula>-0.0001</formula>
    </cfRule>
    <cfRule type="cellIs" dxfId="642" priority="164" operator="greaterThan">
      <formula>0.00016</formula>
    </cfRule>
  </conditionalFormatting>
  <conditionalFormatting sqref="S84:S97">
    <cfRule type="cellIs" dxfId="641" priority="161" operator="lessThan">
      <formula>-0.0001</formula>
    </cfRule>
    <cfRule type="cellIs" dxfId="640" priority="162" operator="greaterThan">
      <formula>0.00016</formula>
    </cfRule>
  </conditionalFormatting>
  <conditionalFormatting sqref="Q84:Q97">
    <cfRule type="cellIs" dxfId="639" priority="159" operator="lessThan">
      <formula>-0.0001</formula>
    </cfRule>
    <cfRule type="cellIs" dxfId="638" priority="160" operator="greaterThan">
      <formula>0.00016</formula>
    </cfRule>
  </conditionalFormatting>
  <conditionalFormatting sqref="S84:S97">
    <cfRule type="cellIs" dxfId="637" priority="145" operator="lessThan">
      <formula>-0.0001</formula>
    </cfRule>
    <cfRule type="cellIs" dxfId="636" priority="146" operator="greaterThan">
      <formula>0.00016</formula>
    </cfRule>
  </conditionalFormatting>
  <conditionalFormatting sqref="AF84:AF97">
    <cfRule type="cellIs" dxfId="635" priority="157" operator="lessThan">
      <formula>-0.0001</formula>
    </cfRule>
    <cfRule type="cellIs" dxfId="634" priority="158" operator="greaterThan">
      <formula>0.00016</formula>
    </cfRule>
  </conditionalFormatting>
  <conditionalFormatting sqref="AB84:AB97">
    <cfRule type="cellIs" dxfId="633" priority="153" operator="lessThan">
      <formula>-0.0001</formula>
    </cfRule>
    <cfRule type="cellIs" dxfId="632" priority="154" operator="greaterThan">
      <formula>0.00016</formula>
    </cfRule>
  </conditionalFormatting>
  <conditionalFormatting sqref="AD84:AD97">
    <cfRule type="cellIs" dxfId="631" priority="155" operator="lessThan">
      <formula>-0.0001</formula>
    </cfRule>
    <cfRule type="cellIs" dxfId="630" priority="156" operator="greaterThan">
      <formula>0.00016</formula>
    </cfRule>
  </conditionalFormatting>
  <conditionalFormatting sqref="Y84:Y97">
    <cfRule type="cellIs" dxfId="629" priority="151" operator="lessThan">
      <formula>-0.0001</formula>
    </cfRule>
    <cfRule type="cellIs" dxfId="628" priority="152" operator="greaterThan">
      <formula>0.00016</formula>
    </cfRule>
  </conditionalFormatting>
  <conditionalFormatting sqref="W84:W97">
    <cfRule type="cellIs" dxfId="627" priority="149" operator="lessThan">
      <formula>-0.0001</formula>
    </cfRule>
    <cfRule type="cellIs" dxfId="626" priority="150" operator="greaterThan">
      <formula>0.00016</formula>
    </cfRule>
  </conditionalFormatting>
  <conditionalFormatting sqref="U84:U97">
    <cfRule type="cellIs" dxfId="625" priority="147" operator="lessThan">
      <formula>-0.0001</formula>
    </cfRule>
    <cfRule type="cellIs" dxfId="624" priority="148" operator="greaterThan">
      <formula>0.00016</formula>
    </cfRule>
  </conditionalFormatting>
  <conditionalFormatting sqref="AF84:AF97">
    <cfRule type="cellIs" dxfId="623" priority="143" operator="lessThan">
      <formula>-0.0001</formula>
    </cfRule>
    <cfRule type="cellIs" dxfId="622" priority="144" operator="greaterThan">
      <formula>0.00016</formula>
    </cfRule>
  </conditionalFormatting>
  <conditionalFormatting sqref="AB84:AB97">
    <cfRule type="cellIs" dxfId="621" priority="139" operator="lessThan">
      <formula>-0.0001</formula>
    </cfRule>
    <cfRule type="cellIs" dxfId="620" priority="140" operator="greaterThan">
      <formula>0.00016</formula>
    </cfRule>
  </conditionalFormatting>
  <conditionalFormatting sqref="AD84:AD97">
    <cfRule type="cellIs" dxfId="619" priority="141" operator="lessThan">
      <formula>-0.0001</formula>
    </cfRule>
    <cfRule type="cellIs" dxfId="618" priority="142" operator="greaterThan">
      <formula>0.00016</formula>
    </cfRule>
  </conditionalFormatting>
  <conditionalFormatting sqref="Y84:Y97">
    <cfRule type="cellIs" dxfId="617" priority="137" operator="lessThan">
      <formula>-0.0001</formula>
    </cfRule>
    <cfRule type="cellIs" dxfId="616" priority="138" operator="greaterThan">
      <formula>0.00016</formula>
    </cfRule>
  </conditionalFormatting>
  <conditionalFormatting sqref="W84:W97">
    <cfRule type="cellIs" dxfId="615" priority="135" operator="lessThan">
      <formula>-0.0001</formula>
    </cfRule>
    <cfRule type="cellIs" dxfId="614" priority="136" operator="greaterThan">
      <formula>0.00016</formula>
    </cfRule>
  </conditionalFormatting>
  <conditionalFormatting sqref="U84:U97">
    <cfRule type="cellIs" dxfId="613" priority="133" operator="lessThan">
      <formula>-0.0001</formula>
    </cfRule>
    <cfRule type="cellIs" dxfId="612" priority="134" operator="greaterThan">
      <formula>0.00016</formula>
    </cfRule>
  </conditionalFormatting>
  <conditionalFormatting sqref="S84:S97">
    <cfRule type="cellIs" dxfId="611" priority="131" operator="lessThan">
      <formula>-0.0001</formula>
    </cfRule>
    <cfRule type="cellIs" dxfId="610" priority="132" operator="greaterThan">
      <formula>0.00016</formula>
    </cfRule>
  </conditionalFormatting>
  <conditionalFormatting sqref="AH84:AH97">
    <cfRule type="cellIs" dxfId="609" priority="129" operator="lessThan">
      <formula>-0.0001</formula>
    </cfRule>
    <cfRule type="cellIs" dxfId="608" priority="130" operator="greaterThan">
      <formula>0.00016</formula>
    </cfRule>
  </conditionalFormatting>
  <conditionalFormatting sqref="AD84:AD97">
    <cfRule type="cellIs" dxfId="607" priority="125" operator="lessThan">
      <formula>-0.0001</formula>
    </cfRule>
    <cfRule type="cellIs" dxfId="606" priority="126" operator="greaterThan">
      <formula>0.00016</formula>
    </cfRule>
  </conditionalFormatting>
  <conditionalFormatting sqref="AF84:AF97">
    <cfRule type="cellIs" dxfId="605" priority="127" operator="lessThan">
      <formula>-0.0001</formula>
    </cfRule>
    <cfRule type="cellIs" dxfId="604" priority="128" operator="greaterThan">
      <formula>0.00016</formula>
    </cfRule>
  </conditionalFormatting>
  <conditionalFormatting sqref="AB84:AB97">
    <cfRule type="cellIs" dxfId="603" priority="123" operator="lessThan">
      <formula>-0.0001</formula>
    </cfRule>
    <cfRule type="cellIs" dxfId="602" priority="124" operator="greaterThan">
      <formula>0.00016</formula>
    </cfRule>
  </conditionalFormatting>
  <conditionalFormatting sqref="Y84:Y97">
    <cfRule type="cellIs" dxfId="601" priority="121" operator="lessThan">
      <formula>-0.0001</formula>
    </cfRule>
    <cfRule type="cellIs" dxfId="600" priority="122" operator="greaterThan">
      <formula>0.00016</formula>
    </cfRule>
  </conditionalFormatting>
  <conditionalFormatting sqref="W84:W97">
    <cfRule type="cellIs" dxfId="599" priority="119" operator="lessThan">
      <formula>-0.0001</formula>
    </cfRule>
    <cfRule type="cellIs" dxfId="598" priority="120" operator="greaterThan">
      <formula>0.00016</formula>
    </cfRule>
  </conditionalFormatting>
  <conditionalFormatting sqref="AD84:AD97">
    <cfRule type="cellIs" dxfId="597" priority="115" operator="lessThan">
      <formula>-0.0001</formula>
    </cfRule>
    <cfRule type="cellIs" dxfId="596" priority="116" operator="greaterThan">
      <formula>0.00016</formula>
    </cfRule>
  </conditionalFormatting>
  <conditionalFormatting sqref="Y84:Y97">
    <cfRule type="cellIs" dxfId="595" priority="111" operator="lessThan">
      <formula>-0.0001</formula>
    </cfRule>
    <cfRule type="cellIs" dxfId="594" priority="112" operator="greaterThan">
      <formula>0.00016</formula>
    </cfRule>
  </conditionalFormatting>
  <conditionalFormatting sqref="AB84:AB97">
    <cfRule type="cellIs" dxfId="593" priority="113" operator="lessThan">
      <formula>-0.0001</formula>
    </cfRule>
    <cfRule type="cellIs" dxfId="592" priority="114" operator="greaterThan">
      <formula>0.00016</formula>
    </cfRule>
  </conditionalFormatting>
  <conditionalFormatting sqref="W84:W97">
    <cfRule type="cellIs" dxfId="591" priority="109" operator="lessThan">
      <formula>-0.0001</formula>
    </cfRule>
    <cfRule type="cellIs" dxfId="590" priority="110" operator="greaterThan">
      <formula>0.00016</formula>
    </cfRule>
  </conditionalFormatting>
  <conditionalFormatting sqref="U84:U97">
    <cfRule type="cellIs" dxfId="589" priority="107" operator="lessThan">
      <formula>-0.0001</formula>
    </cfRule>
    <cfRule type="cellIs" dxfId="588" priority="108" operator="greaterThan">
      <formula>0.00016</formula>
    </cfRule>
  </conditionalFormatting>
  <conditionalFormatting sqref="S84:S97">
    <cfRule type="cellIs" dxfId="587" priority="105" operator="lessThan">
      <formula>-0.0001</formula>
    </cfRule>
    <cfRule type="cellIs" dxfId="586" priority="106" operator="greaterThan">
      <formula>0.00016</formula>
    </cfRule>
  </conditionalFormatting>
  <conditionalFormatting sqref="Q84:Q97">
    <cfRule type="cellIs" dxfId="585" priority="103" operator="lessThan">
      <formula>-0.0001</formula>
    </cfRule>
    <cfRule type="cellIs" dxfId="584" priority="104" operator="greaterThan">
      <formula>0.00016</formula>
    </cfRule>
  </conditionalFormatting>
  <conditionalFormatting sqref="S84:S97">
    <cfRule type="cellIs" dxfId="583" priority="89" operator="lessThan">
      <formula>-0.0001</formula>
    </cfRule>
    <cfRule type="cellIs" dxfId="582" priority="90" operator="greaterThan">
      <formula>0.00016</formula>
    </cfRule>
  </conditionalFormatting>
  <conditionalFormatting sqref="AF84:AF97">
    <cfRule type="cellIs" dxfId="581" priority="101" operator="lessThan">
      <formula>-0.0001</formula>
    </cfRule>
    <cfRule type="cellIs" dxfId="580" priority="102" operator="greaterThan">
      <formula>0.00016</formula>
    </cfRule>
  </conditionalFormatting>
  <conditionalFormatting sqref="AB84:AB97">
    <cfRule type="cellIs" dxfId="579" priority="97" operator="lessThan">
      <formula>-0.0001</formula>
    </cfRule>
    <cfRule type="cellIs" dxfId="578" priority="98" operator="greaterThan">
      <formula>0.00016</formula>
    </cfRule>
  </conditionalFormatting>
  <conditionalFormatting sqref="AD84:AD97">
    <cfRule type="cellIs" dxfId="577" priority="99" operator="lessThan">
      <formula>-0.0001</formula>
    </cfRule>
    <cfRule type="cellIs" dxfId="576" priority="100" operator="greaterThan">
      <formula>0.00016</formula>
    </cfRule>
  </conditionalFormatting>
  <conditionalFormatting sqref="Y84:Y97">
    <cfRule type="cellIs" dxfId="575" priority="95" operator="lessThan">
      <formula>-0.0001</formula>
    </cfRule>
    <cfRule type="cellIs" dxfId="574" priority="96" operator="greaterThan">
      <formula>0.00016</formula>
    </cfRule>
  </conditionalFormatting>
  <conditionalFormatting sqref="W84:W97">
    <cfRule type="cellIs" dxfId="573" priority="93" operator="lessThan">
      <formula>-0.0001</formula>
    </cfRule>
    <cfRule type="cellIs" dxfId="572" priority="94" operator="greaterThan">
      <formula>0.00016</formula>
    </cfRule>
  </conditionalFormatting>
  <conditionalFormatting sqref="U84:U97">
    <cfRule type="cellIs" dxfId="571" priority="91" operator="lessThan">
      <formula>-0.0001</formula>
    </cfRule>
    <cfRule type="cellIs" dxfId="570" priority="92" operator="greaterThan">
      <formula>0.00016</formula>
    </cfRule>
  </conditionalFormatting>
  <conditionalFormatting sqref="AF84:AF97">
    <cfRule type="cellIs" dxfId="569" priority="87" operator="lessThan">
      <formula>-0.0001</formula>
    </cfRule>
    <cfRule type="cellIs" dxfId="568" priority="88" operator="greaterThan">
      <formula>0.00016</formula>
    </cfRule>
  </conditionalFormatting>
  <conditionalFormatting sqref="AB84:AB97">
    <cfRule type="cellIs" dxfId="567" priority="83" operator="lessThan">
      <formula>-0.0001</formula>
    </cfRule>
    <cfRule type="cellIs" dxfId="566" priority="84" operator="greaterThan">
      <formula>0.00016</formula>
    </cfRule>
  </conditionalFormatting>
  <conditionalFormatting sqref="AD84:AD97">
    <cfRule type="cellIs" dxfId="565" priority="85" operator="lessThan">
      <formula>-0.0001</formula>
    </cfRule>
    <cfRule type="cellIs" dxfId="564" priority="86" operator="greaterThan">
      <formula>0.00016</formula>
    </cfRule>
  </conditionalFormatting>
  <conditionalFormatting sqref="Y84:Y97">
    <cfRule type="cellIs" dxfId="563" priority="81" operator="lessThan">
      <formula>-0.0001</formula>
    </cfRule>
    <cfRule type="cellIs" dxfId="562" priority="82" operator="greaterThan">
      <formula>0.00016</formula>
    </cfRule>
  </conditionalFormatting>
  <conditionalFormatting sqref="W84:W97">
    <cfRule type="cellIs" dxfId="561" priority="79" operator="lessThan">
      <formula>-0.0001</formula>
    </cfRule>
    <cfRule type="cellIs" dxfId="560" priority="80" operator="greaterThan">
      <formula>0.00016</formula>
    </cfRule>
  </conditionalFormatting>
  <conditionalFormatting sqref="U84:U97">
    <cfRule type="cellIs" dxfId="559" priority="77" operator="lessThan">
      <formula>-0.0001</formula>
    </cfRule>
    <cfRule type="cellIs" dxfId="558" priority="78" operator="greaterThan">
      <formula>0.00016</formula>
    </cfRule>
  </conditionalFormatting>
  <conditionalFormatting sqref="S84:S97">
    <cfRule type="cellIs" dxfId="557" priority="75" operator="lessThan">
      <formula>-0.0001</formula>
    </cfRule>
    <cfRule type="cellIs" dxfId="556" priority="76" operator="greaterThan">
      <formula>0.00016</formula>
    </cfRule>
  </conditionalFormatting>
  <conditionalFormatting sqref="U84:U97">
    <cfRule type="cellIs" dxfId="555" priority="61" operator="lessThan">
      <formula>-0.0001</formula>
    </cfRule>
    <cfRule type="cellIs" dxfId="554" priority="62" operator="greaterThan">
      <formula>0.00016</formula>
    </cfRule>
  </conditionalFormatting>
  <conditionalFormatting sqref="AH84:AH97">
    <cfRule type="cellIs" dxfId="553" priority="73" operator="lessThan">
      <formula>-0.0001</formula>
    </cfRule>
    <cfRule type="cellIs" dxfId="552" priority="74" operator="greaterThan">
      <formula>0.00016</formula>
    </cfRule>
  </conditionalFormatting>
  <conditionalFormatting sqref="AD84:AD97">
    <cfRule type="cellIs" dxfId="551" priority="69" operator="lessThan">
      <formula>-0.0001</formula>
    </cfRule>
    <cfRule type="cellIs" dxfId="550" priority="70" operator="greaterThan">
      <formula>0.00016</formula>
    </cfRule>
  </conditionalFormatting>
  <conditionalFormatting sqref="AF84:AF97">
    <cfRule type="cellIs" dxfId="549" priority="71" operator="lessThan">
      <formula>-0.0001</formula>
    </cfRule>
    <cfRule type="cellIs" dxfId="548" priority="72" operator="greaterThan">
      <formula>0.00016</formula>
    </cfRule>
  </conditionalFormatting>
  <conditionalFormatting sqref="AB84:AB97">
    <cfRule type="cellIs" dxfId="547" priority="67" operator="lessThan">
      <formula>-0.0001</formula>
    </cfRule>
    <cfRule type="cellIs" dxfId="546" priority="68" operator="greaterThan">
      <formula>0.00016</formula>
    </cfRule>
  </conditionalFormatting>
  <conditionalFormatting sqref="Y84:Y97">
    <cfRule type="cellIs" dxfId="545" priority="65" operator="lessThan">
      <formula>-0.0001</formula>
    </cfRule>
    <cfRule type="cellIs" dxfId="544" priority="66" operator="greaterThan">
      <formula>0.00016</formula>
    </cfRule>
  </conditionalFormatting>
  <conditionalFormatting sqref="W84:W97">
    <cfRule type="cellIs" dxfId="543" priority="63" operator="lessThan">
      <formula>-0.0001</formula>
    </cfRule>
    <cfRule type="cellIs" dxfId="542" priority="64" operator="greaterThan">
      <formula>0.00016</formula>
    </cfRule>
  </conditionalFormatting>
  <conditionalFormatting sqref="W84:W97">
    <cfRule type="cellIs" dxfId="541" priority="5" operator="lessThan">
      <formula>-0.0001</formula>
    </cfRule>
    <cfRule type="cellIs" dxfId="540" priority="6" operator="greaterThan">
      <formula>0.00016</formula>
    </cfRule>
  </conditionalFormatting>
  <conditionalFormatting sqref="AF84:AF97">
    <cfRule type="cellIs" dxfId="539" priority="59" operator="lessThan">
      <formula>-0.0001</formula>
    </cfRule>
    <cfRule type="cellIs" dxfId="538" priority="60" operator="greaterThan">
      <formula>0.00016</formula>
    </cfRule>
  </conditionalFormatting>
  <conditionalFormatting sqref="AB84:AB97">
    <cfRule type="cellIs" dxfId="537" priority="55" operator="lessThan">
      <formula>-0.0001</formula>
    </cfRule>
    <cfRule type="cellIs" dxfId="536" priority="56" operator="greaterThan">
      <formula>0.00016</formula>
    </cfRule>
  </conditionalFormatting>
  <conditionalFormatting sqref="AD84:AD97">
    <cfRule type="cellIs" dxfId="535" priority="57" operator="lessThan">
      <formula>-0.0001</formula>
    </cfRule>
    <cfRule type="cellIs" dxfId="534" priority="58" operator="greaterThan">
      <formula>0.00016</formula>
    </cfRule>
  </conditionalFormatting>
  <conditionalFormatting sqref="Y84:Y97">
    <cfRule type="cellIs" dxfId="533" priority="53" operator="lessThan">
      <formula>-0.0001</formula>
    </cfRule>
    <cfRule type="cellIs" dxfId="532" priority="54" operator="greaterThan">
      <formula>0.00016</formula>
    </cfRule>
  </conditionalFormatting>
  <conditionalFormatting sqref="W84:W97">
    <cfRule type="cellIs" dxfId="531" priority="51" operator="lessThan">
      <formula>-0.0001</formula>
    </cfRule>
    <cfRule type="cellIs" dxfId="530" priority="52" operator="greaterThan">
      <formula>0.00016</formula>
    </cfRule>
  </conditionalFormatting>
  <conditionalFormatting sqref="U84:U97">
    <cfRule type="cellIs" dxfId="529" priority="49" operator="lessThan">
      <formula>-0.0001</formula>
    </cfRule>
    <cfRule type="cellIs" dxfId="528" priority="50" operator="greaterThan">
      <formula>0.00016</formula>
    </cfRule>
  </conditionalFormatting>
  <conditionalFormatting sqref="S84:S97">
    <cfRule type="cellIs" dxfId="527" priority="47" operator="lessThan">
      <formula>-0.0001</formula>
    </cfRule>
    <cfRule type="cellIs" dxfId="526" priority="48" operator="greaterThan">
      <formula>0.00016</formula>
    </cfRule>
  </conditionalFormatting>
  <conditionalFormatting sqref="U84:U97">
    <cfRule type="cellIs" dxfId="525" priority="33" operator="lessThan">
      <formula>-0.0001</formula>
    </cfRule>
    <cfRule type="cellIs" dxfId="524" priority="34" operator="greaterThan">
      <formula>0.00016</formula>
    </cfRule>
  </conditionalFormatting>
  <conditionalFormatting sqref="AH84:AH97">
    <cfRule type="cellIs" dxfId="523" priority="45" operator="lessThan">
      <formula>-0.0001</formula>
    </cfRule>
    <cfRule type="cellIs" dxfId="522" priority="46" operator="greaterThan">
      <formula>0.00016</formula>
    </cfRule>
  </conditionalFormatting>
  <conditionalFormatting sqref="AD84:AD97">
    <cfRule type="cellIs" dxfId="521" priority="41" operator="lessThan">
      <formula>-0.0001</formula>
    </cfRule>
    <cfRule type="cellIs" dxfId="520" priority="42" operator="greaterThan">
      <formula>0.00016</formula>
    </cfRule>
  </conditionalFormatting>
  <conditionalFormatting sqref="AF84:AF97">
    <cfRule type="cellIs" dxfId="519" priority="43" operator="lessThan">
      <formula>-0.0001</formula>
    </cfRule>
    <cfRule type="cellIs" dxfId="518" priority="44" operator="greaterThan">
      <formula>0.00016</formula>
    </cfRule>
  </conditionalFormatting>
  <conditionalFormatting sqref="AB84:AB97">
    <cfRule type="cellIs" dxfId="517" priority="39" operator="lessThan">
      <formula>-0.0001</formula>
    </cfRule>
    <cfRule type="cellIs" dxfId="516" priority="40" operator="greaterThan">
      <formula>0.00016</formula>
    </cfRule>
  </conditionalFormatting>
  <conditionalFormatting sqref="Y84:Y97">
    <cfRule type="cellIs" dxfId="515" priority="37" operator="lessThan">
      <formula>-0.0001</formula>
    </cfRule>
    <cfRule type="cellIs" dxfId="514" priority="38" operator="greaterThan">
      <formula>0.00016</formula>
    </cfRule>
  </conditionalFormatting>
  <conditionalFormatting sqref="W84:W97">
    <cfRule type="cellIs" dxfId="513" priority="35" operator="lessThan">
      <formula>-0.0001</formula>
    </cfRule>
    <cfRule type="cellIs" dxfId="512" priority="36" operator="greaterThan">
      <formula>0.00016</formula>
    </cfRule>
  </conditionalFormatting>
  <conditionalFormatting sqref="AH84:AH97">
    <cfRule type="cellIs" dxfId="511" priority="31" operator="lessThan">
      <formula>-0.0001</formula>
    </cfRule>
    <cfRule type="cellIs" dxfId="510" priority="32" operator="greaterThan">
      <formula>0.00016</formula>
    </cfRule>
  </conditionalFormatting>
  <conditionalFormatting sqref="AD84:AD97">
    <cfRule type="cellIs" dxfId="509" priority="27" operator="lessThan">
      <formula>-0.0001</formula>
    </cfRule>
    <cfRule type="cellIs" dxfId="508" priority="28" operator="greaterThan">
      <formula>0.00016</formula>
    </cfRule>
  </conditionalFormatting>
  <conditionalFormatting sqref="AF84:AF97">
    <cfRule type="cellIs" dxfId="507" priority="29" operator="lessThan">
      <formula>-0.0001</formula>
    </cfRule>
    <cfRule type="cellIs" dxfId="506" priority="30" operator="greaterThan">
      <formula>0.00016</formula>
    </cfRule>
  </conditionalFormatting>
  <conditionalFormatting sqref="AB84:AB97">
    <cfRule type="cellIs" dxfId="505" priority="25" operator="lessThan">
      <formula>-0.0001</formula>
    </cfRule>
    <cfRule type="cellIs" dxfId="504" priority="26" operator="greaterThan">
      <formula>0.00016</formula>
    </cfRule>
  </conditionalFormatting>
  <conditionalFormatting sqref="Y84:Y97">
    <cfRule type="cellIs" dxfId="503" priority="23" operator="lessThan">
      <formula>-0.0001</formula>
    </cfRule>
    <cfRule type="cellIs" dxfId="502" priority="24" operator="greaterThan">
      <formula>0.00016</formula>
    </cfRule>
  </conditionalFormatting>
  <conditionalFormatting sqref="W84:W97">
    <cfRule type="cellIs" dxfId="501" priority="21" operator="lessThan">
      <formula>-0.0001</formula>
    </cfRule>
    <cfRule type="cellIs" dxfId="500" priority="22" operator="greaterThan">
      <formula>0.00016</formula>
    </cfRule>
  </conditionalFormatting>
  <conditionalFormatting sqref="U84:U97">
    <cfRule type="cellIs" dxfId="499" priority="19" operator="lessThan">
      <formula>-0.0001</formula>
    </cfRule>
    <cfRule type="cellIs" dxfId="498" priority="20" operator="greaterThan">
      <formula>0.00016</formula>
    </cfRule>
  </conditionalFormatting>
  <conditionalFormatting sqref="AJ84:AJ97">
    <cfRule type="cellIs" dxfId="497" priority="17" operator="lessThan">
      <formula>-0.0001</formula>
    </cfRule>
    <cfRule type="cellIs" dxfId="496" priority="18" operator="greaterThan">
      <formula>0.00016</formula>
    </cfRule>
  </conditionalFormatting>
  <conditionalFormatting sqref="AF84:AF97">
    <cfRule type="cellIs" dxfId="495" priority="13" operator="lessThan">
      <formula>-0.0001</formula>
    </cfRule>
    <cfRule type="cellIs" dxfId="494" priority="14" operator="greaterThan">
      <formula>0.00016</formula>
    </cfRule>
  </conditionalFormatting>
  <conditionalFormatting sqref="AH84:AH97">
    <cfRule type="cellIs" dxfId="493" priority="15" operator="lessThan">
      <formula>-0.0001</formula>
    </cfRule>
    <cfRule type="cellIs" dxfId="492" priority="16" operator="greaterThan">
      <formula>0.00016</formula>
    </cfRule>
  </conditionalFormatting>
  <conditionalFormatting sqref="AD84:AD97">
    <cfRule type="cellIs" dxfId="491" priority="11" operator="lessThan">
      <formula>-0.0001</formula>
    </cfRule>
    <cfRule type="cellIs" dxfId="490" priority="12" operator="greaterThan">
      <formula>0.00016</formula>
    </cfRule>
  </conditionalFormatting>
  <conditionalFormatting sqref="AB84:AB97">
    <cfRule type="cellIs" dxfId="489" priority="9" operator="lessThan">
      <formula>-0.0001</formula>
    </cfRule>
    <cfRule type="cellIs" dxfId="488" priority="10" operator="greaterThan">
      <formula>0.00016</formula>
    </cfRule>
  </conditionalFormatting>
  <conditionalFormatting sqref="Y84:Y97">
    <cfRule type="cellIs" dxfId="487" priority="7" operator="lessThan">
      <formula>-0.0001</formula>
    </cfRule>
    <cfRule type="cellIs" dxfId="486" priority="8" operator="greaterThan">
      <formula>0.00016</formula>
    </cfRule>
  </conditionalFormatting>
  <conditionalFormatting sqref="O84:O97">
    <cfRule type="cellIs" dxfId="485" priority="1" operator="lessThan">
      <formula>-0.0001</formula>
    </cfRule>
    <cfRule type="cellIs" dxfId="484" priority="2" operator="greaterThan">
      <formula>0.00016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103"/>
  <sheetViews>
    <sheetView topLeftCell="H80" workbookViewId="0">
      <selection activeCell="N89" sqref="N89:O102"/>
    </sheetView>
  </sheetViews>
  <sheetFormatPr defaultRowHeight="15" x14ac:dyDescent="0.25"/>
  <cols>
    <col min="1" max="1" width="2.42578125" customWidth="1"/>
    <col min="2" max="2" width="9.42578125" style="8" customWidth="1"/>
    <col min="3" max="3" width="33.85546875" customWidth="1"/>
    <col min="4" max="4" width="5.85546875" customWidth="1"/>
    <col min="8" max="8" width="23.140625" customWidth="1"/>
    <col min="9" max="9" width="9.140625" hidden="1" customWidth="1"/>
    <col min="10" max="10" width="11.5703125" hidden="1" customWidth="1"/>
    <col min="11" max="11" width="7.5703125" style="13" customWidth="1"/>
    <col min="12" max="12" width="6.28515625" style="30" customWidth="1"/>
    <col min="13" max="27" width="6.85546875" style="30" customWidth="1"/>
    <col min="28" max="28" width="7" style="6" customWidth="1"/>
    <col min="29" max="29" width="5.7109375" style="6" customWidth="1"/>
    <col min="30" max="30" width="7" style="6" customWidth="1"/>
    <col min="31" max="31" width="5.7109375" style="6" customWidth="1"/>
  </cols>
  <sheetData>
    <row r="1" spans="2:31" ht="15.75" hidden="1" customHeight="1" thickBot="1" x14ac:dyDescent="0.3"/>
    <row r="2" spans="2:31" ht="15.75" customHeight="1" thickBot="1" x14ac:dyDescent="0.3"/>
    <row r="3" spans="2:31" ht="15.75" thickBot="1" x14ac:dyDescent="0.3">
      <c r="C3" s="4" t="s">
        <v>198</v>
      </c>
    </row>
    <row r="4" spans="2:31" s="1" customFormat="1" x14ac:dyDescent="0.25">
      <c r="B4" s="45"/>
      <c r="C4" s="46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7"/>
      <c r="AC4" s="7"/>
      <c r="AD4" s="7"/>
      <c r="AE4" s="7"/>
    </row>
    <row r="5" spans="2:31" s="48" customFormat="1" x14ac:dyDescent="0.25">
      <c r="B5" s="49"/>
      <c r="C5" s="50" t="s">
        <v>186</v>
      </c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2"/>
      <c r="AC5" s="52"/>
      <c r="AD5" s="52"/>
      <c r="AE5" s="52"/>
    </row>
    <row r="6" spans="2:31" s="48" customFormat="1" x14ac:dyDescent="0.25">
      <c r="B6" s="49"/>
      <c r="C6" s="50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2"/>
      <c r="AC6" s="52"/>
      <c r="AD6" s="52"/>
      <c r="AE6" s="52"/>
    </row>
    <row r="7" spans="2:31" s="165" customFormat="1" ht="15.75" thickBot="1" x14ac:dyDescent="0.3">
      <c r="B7" s="166"/>
      <c r="C7" s="167" t="s">
        <v>202</v>
      </c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9"/>
      <c r="AC7" s="169"/>
      <c r="AD7" s="169"/>
      <c r="AE7" s="169"/>
    </row>
    <row r="8" spans="2:31" ht="15.75" thickBot="1" x14ac:dyDescent="0.3">
      <c r="N8" s="554">
        <v>42940</v>
      </c>
      <c r="O8" s="599"/>
      <c r="P8" s="554">
        <v>42931</v>
      </c>
      <c r="Q8" s="599"/>
      <c r="R8" s="554">
        <v>42840</v>
      </c>
      <c r="S8" s="599"/>
      <c r="T8" s="554">
        <v>42824</v>
      </c>
      <c r="U8" s="599"/>
      <c r="V8" s="554">
        <v>42814</v>
      </c>
      <c r="W8" s="555"/>
      <c r="X8" s="554">
        <v>42803</v>
      </c>
      <c r="Y8" s="555"/>
      <c r="Z8" s="554">
        <v>42782</v>
      </c>
      <c r="AA8" s="555"/>
      <c r="AB8" s="554">
        <v>42668</v>
      </c>
      <c r="AC8" s="555"/>
      <c r="AD8" s="554">
        <v>42478</v>
      </c>
      <c r="AE8" s="555"/>
    </row>
    <row r="9" spans="2:31" ht="23.25" thickBot="1" x14ac:dyDescent="0.3">
      <c r="B9" s="136" t="s">
        <v>3</v>
      </c>
      <c r="C9" s="589" t="s">
        <v>183</v>
      </c>
      <c r="D9" s="590"/>
      <c r="E9" s="590"/>
      <c r="F9" s="590"/>
      <c r="G9" s="590"/>
      <c r="H9" s="591"/>
      <c r="I9" s="160"/>
      <c r="J9" s="160"/>
      <c r="K9" s="138" t="s">
        <v>14</v>
      </c>
      <c r="L9" s="139" t="s">
        <v>16</v>
      </c>
      <c r="M9" s="71"/>
      <c r="N9" s="250" t="s">
        <v>226</v>
      </c>
      <c r="O9" s="251" t="s">
        <v>225</v>
      </c>
      <c r="P9" s="250" t="s">
        <v>226</v>
      </c>
      <c r="Q9" s="251" t="s">
        <v>225</v>
      </c>
      <c r="R9" s="250" t="s">
        <v>226</v>
      </c>
      <c r="S9" s="251" t="s">
        <v>225</v>
      </c>
      <c r="T9" s="250" t="s">
        <v>226</v>
      </c>
      <c r="U9" s="251" t="s">
        <v>225</v>
      </c>
      <c r="V9" s="250" t="s">
        <v>226</v>
      </c>
      <c r="W9" s="251" t="s">
        <v>225</v>
      </c>
      <c r="X9" s="250" t="s">
        <v>226</v>
      </c>
      <c r="Y9" s="251" t="s">
        <v>225</v>
      </c>
      <c r="Z9" s="250" t="s">
        <v>226</v>
      </c>
      <c r="AA9" s="251" t="s">
        <v>225</v>
      </c>
      <c r="AB9" s="250" t="s">
        <v>226</v>
      </c>
      <c r="AC9" s="251" t="s">
        <v>225</v>
      </c>
      <c r="AD9" s="250" t="s">
        <v>226</v>
      </c>
      <c r="AE9" s="251" t="s">
        <v>225</v>
      </c>
    </row>
    <row r="10" spans="2:31" s="12" customFormat="1" ht="12" customHeight="1" x14ac:dyDescent="0.2">
      <c r="B10" s="164" t="s">
        <v>15</v>
      </c>
      <c r="C10" s="158"/>
      <c r="D10" s="158"/>
      <c r="E10" s="159"/>
      <c r="F10" s="159"/>
      <c r="G10" s="159"/>
      <c r="H10" s="159"/>
      <c r="I10" s="159"/>
      <c r="J10" s="161"/>
      <c r="K10" s="162" t="s">
        <v>32</v>
      </c>
      <c r="L10" s="163"/>
      <c r="M10" s="72"/>
      <c r="N10" s="220"/>
      <c r="O10" s="221"/>
      <c r="P10" s="220"/>
      <c r="Q10" s="221"/>
      <c r="R10" s="220"/>
      <c r="S10" s="221"/>
      <c r="T10" s="220"/>
      <c r="U10" s="221"/>
      <c r="V10" s="220"/>
      <c r="W10" s="221"/>
      <c r="X10" s="220"/>
      <c r="Y10" s="221"/>
      <c r="Z10" s="220"/>
      <c r="AA10" s="221"/>
      <c r="AB10" s="220"/>
      <c r="AC10" s="221"/>
      <c r="AD10" s="220"/>
      <c r="AE10" s="221"/>
    </row>
    <row r="11" spans="2:31" s="37" customFormat="1" ht="11.25" customHeight="1" x14ac:dyDescent="0.25">
      <c r="B11" s="592" t="s">
        <v>182</v>
      </c>
      <c r="C11" s="593"/>
      <c r="D11" s="593"/>
      <c r="E11" s="593"/>
      <c r="F11" s="593"/>
      <c r="G11" s="593"/>
      <c r="H11" s="593"/>
      <c r="I11" s="593"/>
      <c r="J11" s="593"/>
      <c r="K11" s="593"/>
      <c r="L11" s="594"/>
      <c r="M11" s="98"/>
      <c r="N11" s="210"/>
      <c r="O11" s="211"/>
      <c r="P11" s="210"/>
      <c r="Q11" s="211"/>
      <c r="R11" s="210"/>
      <c r="S11" s="211"/>
      <c r="T11" s="210"/>
      <c r="U11" s="211"/>
      <c r="V11" s="210"/>
      <c r="W11" s="211"/>
      <c r="X11" s="210"/>
      <c r="Y11" s="211"/>
      <c r="Z11" s="210"/>
      <c r="AA11" s="211"/>
      <c r="AB11" s="210"/>
      <c r="AC11" s="211"/>
      <c r="AD11" s="210"/>
      <c r="AE11" s="211"/>
    </row>
    <row r="12" spans="2:31" s="10" customFormat="1" ht="31.5" customHeight="1" x14ac:dyDescent="0.25">
      <c r="B12" s="33" t="s">
        <v>83</v>
      </c>
      <c r="C12" s="522" t="s">
        <v>82</v>
      </c>
      <c r="D12" s="18"/>
      <c r="E12" s="595" t="s">
        <v>79</v>
      </c>
      <c r="F12" s="595"/>
      <c r="G12" s="595"/>
      <c r="H12" s="595"/>
      <c r="I12" s="595"/>
      <c r="J12" s="595"/>
      <c r="K12" s="521">
        <v>27</v>
      </c>
      <c r="L12" s="44" t="s">
        <v>7</v>
      </c>
      <c r="M12" s="73"/>
      <c r="N12" s="212"/>
      <c r="O12" s="213"/>
      <c r="P12" s="212"/>
      <c r="Q12" s="213"/>
      <c r="R12" s="212"/>
      <c r="S12" s="213"/>
      <c r="T12" s="212"/>
      <c r="U12" s="213"/>
      <c r="V12" s="212"/>
      <c r="W12" s="213"/>
      <c r="X12" s="212"/>
      <c r="Y12" s="213"/>
      <c r="Z12" s="212"/>
      <c r="AA12" s="213"/>
      <c r="AB12" s="212"/>
      <c r="AC12" s="213"/>
      <c r="AD12" s="212"/>
      <c r="AE12" s="213"/>
    </row>
    <row r="13" spans="2:31" s="10" customFormat="1" ht="30" customHeight="1" x14ac:dyDescent="0.25">
      <c r="B13" s="33" t="s">
        <v>188</v>
      </c>
      <c r="C13" s="522" t="s">
        <v>187</v>
      </c>
      <c r="D13" s="18"/>
      <c r="E13" s="596" t="s">
        <v>79</v>
      </c>
      <c r="F13" s="597"/>
      <c r="G13" s="597"/>
      <c r="H13" s="597"/>
      <c r="I13" s="597"/>
      <c r="J13" s="598"/>
      <c r="K13" s="521">
        <v>8</v>
      </c>
      <c r="L13" s="44" t="s">
        <v>7</v>
      </c>
      <c r="M13" s="73"/>
      <c r="N13" s="212"/>
      <c r="O13" s="213"/>
      <c r="P13" s="212"/>
      <c r="Q13" s="213"/>
      <c r="R13" s="212"/>
      <c r="S13" s="213"/>
      <c r="T13" s="212"/>
      <c r="U13" s="213"/>
      <c r="V13" s="212"/>
      <c r="W13" s="213"/>
      <c r="X13" s="212"/>
      <c r="Y13" s="213"/>
      <c r="Z13" s="212"/>
      <c r="AA13" s="213"/>
      <c r="AB13" s="212"/>
      <c r="AC13" s="213"/>
      <c r="AD13" s="212"/>
      <c r="AE13" s="213"/>
    </row>
    <row r="14" spans="2:31" s="199" customFormat="1" ht="20.25" customHeight="1" thickBot="1" x14ac:dyDescent="0.3">
      <c r="B14" s="193"/>
      <c r="C14" s="587" t="s">
        <v>220</v>
      </c>
      <c r="D14" s="588"/>
      <c r="E14" s="588"/>
      <c r="F14" s="588"/>
      <c r="G14" s="588"/>
      <c r="H14" s="588"/>
      <c r="I14" s="194"/>
      <c r="J14" s="195"/>
      <c r="K14" s="196"/>
      <c r="L14" s="197"/>
      <c r="M14" s="198"/>
      <c r="N14" s="222"/>
      <c r="O14" s="223"/>
      <c r="P14" s="222"/>
      <c r="Q14" s="223"/>
      <c r="R14" s="222"/>
      <c r="S14" s="223"/>
      <c r="T14" s="222"/>
      <c r="U14" s="223"/>
      <c r="V14" s="222"/>
      <c r="W14" s="223"/>
      <c r="X14" s="222"/>
      <c r="Y14" s="223"/>
      <c r="Z14" s="222"/>
      <c r="AA14" s="223"/>
      <c r="AB14" s="222"/>
      <c r="AC14" s="223"/>
      <c r="AD14" s="222"/>
      <c r="AE14" s="223"/>
    </row>
    <row r="15" spans="2:31" s="10" customFormat="1" ht="20.25" customHeight="1" x14ac:dyDescent="0.25">
      <c r="B15" s="33" t="s">
        <v>189</v>
      </c>
      <c r="C15" s="522" t="s">
        <v>201</v>
      </c>
      <c r="D15" s="21"/>
      <c r="E15" s="584" t="s">
        <v>268</v>
      </c>
      <c r="F15" s="584"/>
      <c r="G15" s="584"/>
      <c r="H15" s="584"/>
      <c r="I15" s="584"/>
      <c r="J15" s="584"/>
      <c r="K15" s="521">
        <v>13</v>
      </c>
      <c r="L15" s="44" t="s">
        <v>12</v>
      </c>
      <c r="M15" s="73"/>
      <c r="N15" s="228">
        <v>0</v>
      </c>
      <c r="O15" s="505">
        <v>12</v>
      </c>
      <c r="P15" s="228">
        <v>0</v>
      </c>
      <c r="Q15" s="229">
        <v>0</v>
      </c>
      <c r="R15" s="228">
        <v>0</v>
      </c>
      <c r="S15" s="229">
        <v>0</v>
      </c>
      <c r="T15" s="446">
        <v>0</v>
      </c>
      <c r="U15" s="229">
        <v>0</v>
      </c>
      <c r="V15" s="446">
        <v>0</v>
      </c>
      <c r="W15" s="229">
        <v>0</v>
      </c>
      <c r="X15" s="446">
        <v>0</v>
      </c>
      <c r="Y15" s="229">
        <v>0</v>
      </c>
      <c r="Z15" s="228">
        <v>0</v>
      </c>
      <c r="AA15" s="229">
        <v>0</v>
      </c>
      <c r="AB15" s="228">
        <v>0</v>
      </c>
      <c r="AC15" s="229">
        <v>0</v>
      </c>
      <c r="AD15" s="228">
        <v>0</v>
      </c>
      <c r="AE15" s="229">
        <v>0</v>
      </c>
    </row>
    <row r="16" spans="2:31" s="10" customFormat="1" ht="16.5" customHeight="1" x14ac:dyDescent="0.25">
      <c r="B16" s="33" t="s">
        <v>86</v>
      </c>
      <c r="C16" s="522" t="s">
        <v>87</v>
      </c>
      <c r="D16" s="24"/>
      <c r="E16" s="584" t="s">
        <v>85</v>
      </c>
      <c r="F16" s="584"/>
      <c r="G16" s="584"/>
      <c r="H16" s="584"/>
      <c r="I16" s="584"/>
      <c r="J16" s="584"/>
      <c r="K16" s="521">
        <v>5.9999999999999929</v>
      </c>
      <c r="L16" s="44" t="s">
        <v>25</v>
      </c>
      <c r="M16" s="73"/>
      <c r="N16" s="446">
        <v>0</v>
      </c>
      <c r="O16" s="543">
        <v>3</v>
      </c>
      <c r="P16" s="228">
        <v>0</v>
      </c>
      <c r="Q16" s="231">
        <v>3</v>
      </c>
      <c r="R16" s="228">
        <v>1</v>
      </c>
      <c r="S16" s="231">
        <v>2</v>
      </c>
      <c r="T16" s="446">
        <v>1</v>
      </c>
      <c r="U16" s="231">
        <v>2</v>
      </c>
      <c r="V16" s="446">
        <v>1</v>
      </c>
      <c r="W16" s="231">
        <v>2</v>
      </c>
      <c r="X16" s="446">
        <v>1</v>
      </c>
      <c r="Y16" s="231">
        <v>2</v>
      </c>
      <c r="Z16" s="228">
        <v>1</v>
      </c>
      <c r="AA16" s="231">
        <v>2</v>
      </c>
      <c r="AB16" s="228">
        <v>0</v>
      </c>
      <c r="AC16" s="231">
        <v>0</v>
      </c>
      <c r="AD16" s="228">
        <v>0</v>
      </c>
      <c r="AE16" s="231">
        <v>0</v>
      </c>
    </row>
    <row r="17" spans="2:31" s="10" customFormat="1" ht="26.25" customHeight="1" x14ac:dyDescent="0.25">
      <c r="B17" s="33" t="s">
        <v>90</v>
      </c>
      <c r="C17" s="522" t="s">
        <v>89</v>
      </c>
      <c r="D17" s="22"/>
      <c r="E17" s="584" t="s">
        <v>18</v>
      </c>
      <c r="F17" s="584"/>
      <c r="G17" s="584"/>
      <c r="H17" s="584"/>
      <c r="I17" s="584"/>
      <c r="J17" s="585"/>
      <c r="K17" s="521">
        <v>64</v>
      </c>
      <c r="L17" s="44" t="s">
        <v>13</v>
      </c>
      <c r="M17" s="185"/>
      <c r="N17" s="446">
        <v>18</v>
      </c>
      <c r="O17" s="543">
        <v>48</v>
      </c>
      <c r="P17" s="228">
        <v>18</v>
      </c>
      <c r="Q17" s="231">
        <v>48</v>
      </c>
      <c r="R17" s="228">
        <v>37</v>
      </c>
      <c r="S17" s="231">
        <v>0</v>
      </c>
      <c r="T17" s="446">
        <v>37</v>
      </c>
      <c r="U17" s="231">
        <v>0</v>
      </c>
      <c r="V17" s="446">
        <v>37</v>
      </c>
      <c r="W17" s="231">
        <v>0</v>
      </c>
      <c r="X17" s="446">
        <v>37</v>
      </c>
      <c r="Y17" s="231">
        <v>0</v>
      </c>
      <c r="Z17" s="228">
        <v>37</v>
      </c>
      <c r="AA17" s="231">
        <v>0</v>
      </c>
      <c r="AB17" s="228">
        <v>37</v>
      </c>
      <c r="AC17" s="231">
        <v>0</v>
      </c>
      <c r="AD17" s="228">
        <v>37</v>
      </c>
      <c r="AE17" s="231">
        <v>0</v>
      </c>
    </row>
    <row r="18" spans="2:31" s="10" customFormat="1" ht="30" customHeight="1" x14ac:dyDescent="0.25">
      <c r="B18" s="33" t="s">
        <v>93</v>
      </c>
      <c r="C18" s="522" t="s">
        <v>94</v>
      </c>
      <c r="D18" s="24"/>
      <c r="E18" s="582" t="s">
        <v>256</v>
      </c>
      <c r="F18" s="582"/>
      <c r="G18" s="582"/>
      <c r="H18" s="582"/>
      <c r="I18" s="582"/>
      <c r="J18" s="583"/>
      <c r="K18" s="521">
        <v>20</v>
      </c>
      <c r="L18" s="44" t="s">
        <v>25</v>
      </c>
      <c r="M18" s="73"/>
      <c r="N18" s="446">
        <v>0</v>
      </c>
      <c r="O18" s="447">
        <v>2</v>
      </c>
      <c r="P18" s="446">
        <v>0</v>
      </c>
      <c r="Q18" s="447">
        <v>2</v>
      </c>
      <c r="R18" s="446">
        <v>1</v>
      </c>
      <c r="S18" s="447">
        <v>0</v>
      </c>
      <c r="T18" s="446">
        <v>0</v>
      </c>
      <c r="U18" s="233">
        <v>0</v>
      </c>
      <c r="V18" s="446">
        <v>0</v>
      </c>
      <c r="W18" s="233">
        <v>0</v>
      </c>
      <c r="X18" s="446">
        <v>0</v>
      </c>
      <c r="Y18" s="233">
        <v>0</v>
      </c>
      <c r="Z18" s="228">
        <v>0</v>
      </c>
      <c r="AA18" s="233">
        <v>0</v>
      </c>
      <c r="AB18" s="228">
        <v>0</v>
      </c>
      <c r="AC18" s="233">
        <v>0</v>
      </c>
      <c r="AD18" s="228">
        <v>0</v>
      </c>
      <c r="AE18" s="233">
        <v>0</v>
      </c>
    </row>
    <row r="19" spans="2:31" s="10" customFormat="1" ht="26.25" customHeight="1" x14ac:dyDescent="0.25">
      <c r="B19" s="33" t="s">
        <v>95</v>
      </c>
      <c r="C19" s="522" t="s">
        <v>96</v>
      </c>
      <c r="D19" s="24"/>
      <c r="E19" s="578" t="s">
        <v>256</v>
      </c>
      <c r="F19" s="578"/>
      <c r="G19" s="578"/>
      <c r="H19" s="578"/>
      <c r="I19" s="578"/>
      <c r="J19" s="578"/>
      <c r="K19" s="521">
        <v>228</v>
      </c>
      <c r="L19" s="44" t="s">
        <v>25</v>
      </c>
      <c r="M19" s="73"/>
      <c r="N19" s="446">
        <v>40</v>
      </c>
      <c r="O19" s="447">
        <v>19</v>
      </c>
      <c r="P19" s="446">
        <v>40</v>
      </c>
      <c r="Q19" s="447">
        <v>19</v>
      </c>
      <c r="R19" s="446">
        <v>46</v>
      </c>
      <c r="S19" s="447">
        <v>0</v>
      </c>
      <c r="T19" s="446">
        <v>46</v>
      </c>
      <c r="U19" s="233">
        <v>0</v>
      </c>
      <c r="V19" s="446">
        <v>44</v>
      </c>
      <c r="W19" s="233">
        <v>0</v>
      </c>
      <c r="X19" s="446">
        <v>44</v>
      </c>
      <c r="Y19" s="233">
        <v>0</v>
      </c>
      <c r="Z19" s="228">
        <v>25</v>
      </c>
      <c r="AA19" s="233">
        <v>0</v>
      </c>
      <c r="AB19" s="228">
        <v>28</v>
      </c>
      <c r="AC19" s="233">
        <v>0</v>
      </c>
      <c r="AD19" s="228">
        <v>22</v>
      </c>
      <c r="AE19" s="233">
        <v>0</v>
      </c>
    </row>
    <row r="20" spans="2:31" s="10" customFormat="1" ht="11.25" customHeight="1" x14ac:dyDescent="0.25">
      <c r="B20" s="33" t="s">
        <v>98</v>
      </c>
      <c r="C20" s="522" t="s">
        <v>97</v>
      </c>
      <c r="D20" s="90"/>
      <c r="E20" s="583" t="s">
        <v>30</v>
      </c>
      <c r="F20" s="586"/>
      <c r="G20" s="586"/>
      <c r="H20" s="586"/>
      <c r="I20" s="586"/>
      <c r="J20" s="586"/>
      <c r="K20" s="521">
        <v>5.9999999999999432</v>
      </c>
      <c r="L20" s="44" t="s">
        <v>24</v>
      </c>
      <c r="M20" s="73"/>
      <c r="N20" s="446">
        <v>1</v>
      </c>
      <c r="O20" s="447">
        <v>0</v>
      </c>
      <c r="P20" s="446">
        <v>1</v>
      </c>
      <c r="Q20" s="447">
        <v>0</v>
      </c>
      <c r="R20" s="446">
        <v>0</v>
      </c>
      <c r="S20" s="447">
        <v>0</v>
      </c>
      <c r="T20" s="446">
        <v>0</v>
      </c>
      <c r="U20" s="233">
        <v>0</v>
      </c>
      <c r="V20" s="446">
        <v>0</v>
      </c>
      <c r="W20" s="233">
        <v>0</v>
      </c>
      <c r="X20" s="446">
        <v>0</v>
      </c>
      <c r="Y20" s="233">
        <v>0</v>
      </c>
      <c r="Z20" s="228">
        <v>0</v>
      </c>
      <c r="AA20" s="233">
        <v>0</v>
      </c>
      <c r="AB20" s="228">
        <v>0</v>
      </c>
      <c r="AC20" s="233">
        <v>0</v>
      </c>
      <c r="AD20" s="228">
        <v>0</v>
      </c>
      <c r="AE20" s="233">
        <v>0</v>
      </c>
    </row>
    <row r="21" spans="2:31" s="10" customFormat="1" ht="23.25" customHeight="1" x14ac:dyDescent="0.25">
      <c r="B21" s="33" t="s">
        <v>100</v>
      </c>
      <c r="C21" s="522" t="s">
        <v>99</v>
      </c>
      <c r="D21" s="92"/>
      <c r="E21" s="578" t="s">
        <v>92</v>
      </c>
      <c r="F21" s="578"/>
      <c r="G21" s="578"/>
      <c r="H21" s="578"/>
      <c r="I21" s="578"/>
      <c r="J21" s="578"/>
      <c r="K21" s="521">
        <v>234.00000000000006</v>
      </c>
      <c r="L21" s="44" t="s">
        <v>91</v>
      </c>
      <c r="M21" s="73"/>
      <c r="N21" s="436">
        <v>42</v>
      </c>
      <c r="O21" s="447">
        <v>0</v>
      </c>
      <c r="P21" s="446">
        <v>41</v>
      </c>
      <c r="Q21" s="447">
        <v>0</v>
      </c>
      <c r="R21" s="446">
        <v>26</v>
      </c>
      <c r="S21" s="447">
        <v>0</v>
      </c>
      <c r="T21" s="446">
        <v>11</v>
      </c>
      <c r="U21" s="233">
        <v>0</v>
      </c>
      <c r="V21" s="446">
        <v>0</v>
      </c>
      <c r="W21" s="233">
        <v>0</v>
      </c>
      <c r="X21" s="446">
        <v>0</v>
      </c>
      <c r="Y21" s="233">
        <v>0</v>
      </c>
      <c r="Z21" s="228">
        <v>0</v>
      </c>
      <c r="AA21" s="233">
        <v>0</v>
      </c>
      <c r="AB21" s="228">
        <v>0</v>
      </c>
      <c r="AC21" s="233">
        <v>0</v>
      </c>
      <c r="AD21" s="228">
        <v>0</v>
      </c>
      <c r="AE21" s="233">
        <v>0</v>
      </c>
    </row>
    <row r="22" spans="2:31" s="10" customFormat="1" ht="17.25" customHeight="1" x14ac:dyDescent="0.25">
      <c r="B22" s="33" t="s">
        <v>102</v>
      </c>
      <c r="C22" s="522" t="s">
        <v>101</v>
      </c>
      <c r="D22" s="90"/>
      <c r="E22" s="583" t="s">
        <v>30</v>
      </c>
      <c r="F22" s="586"/>
      <c r="G22" s="586"/>
      <c r="H22" s="586"/>
      <c r="I22" s="586"/>
      <c r="J22" s="586"/>
      <c r="K22" s="521">
        <v>6</v>
      </c>
      <c r="L22" s="44" t="s">
        <v>24</v>
      </c>
      <c r="M22" s="73"/>
      <c r="N22" s="446">
        <v>3</v>
      </c>
      <c r="O22" s="447">
        <v>0</v>
      </c>
      <c r="P22" s="446">
        <v>3</v>
      </c>
      <c r="Q22" s="447">
        <v>0</v>
      </c>
      <c r="R22" s="446">
        <v>0</v>
      </c>
      <c r="S22" s="447">
        <v>0</v>
      </c>
      <c r="T22" s="446">
        <v>0</v>
      </c>
      <c r="U22" s="233">
        <v>0</v>
      </c>
      <c r="V22" s="446">
        <v>0</v>
      </c>
      <c r="W22" s="233">
        <v>0</v>
      </c>
      <c r="X22" s="446">
        <v>0</v>
      </c>
      <c r="Y22" s="233">
        <v>0</v>
      </c>
      <c r="Z22" s="228">
        <v>0</v>
      </c>
      <c r="AA22" s="233">
        <v>0</v>
      </c>
      <c r="AB22" s="228">
        <v>0</v>
      </c>
      <c r="AC22" s="233">
        <v>0</v>
      </c>
      <c r="AD22" s="228">
        <v>0</v>
      </c>
      <c r="AE22" s="233">
        <v>0</v>
      </c>
    </row>
    <row r="23" spans="2:31" s="10" customFormat="1" ht="27.75" customHeight="1" x14ac:dyDescent="0.25">
      <c r="B23" s="33" t="s">
        <v>104</v>
      </c>
      <c r="C23" s="524" t="s">
        <v>103</v>
      </c>
      <c r="D23" s="92"/>
      <c r="E23" s="578" t="s">
        <v>92</v>
      </c>
      <c r="F23" s="578"/>
      <c r="G23" s="578"/>
      <c r="H23" s="578"/>
      <c r="I23" s="578"/>
      <c r="J23" s="578"/>
      <c r="K23" s="521">
        <v>48</v>
      </c>
      <c r="L23" s="44" t="s">
        <v>91</v>
      </c>
      <c r="M23" s="73"/>
      <c r="N23" s="446">
        <v>15</v>
      </c>
      <c r="O23" s="447">
        <v>0</v>
      </c>
      <c r="P23" s="446">
        <v>15</v>
      </c>
      <c r="Q23" s="447">
        <v>0</v>
      </c>
      <c r="R23" s="446">
        <v>0</v>
      </c>
      <c r="S23" s="447">
        <v>0</v>
      </c>
      <c r="T23" s="446">
        <v>0</v>
      </c>
      <c r="U23" s="233">
        <v>0</v>
      </c>
      <c r="V23" s="446">
        <v>0</v>
      </c>
      <c r="W23" s="233">
        <v>0</v>
      </c>
      <c r="X23" s="446">
        <v>0</v>
      </c>
      <c r="Y23" s="233">
        <v>0</v>
      </c>
      <c r="Z23" s="228">
        <v>0</v>
      </c>
      <c r="AA23" s="233">
        <v>0</v>
      </c>
      <c r="AB23" s="228">
        <v>0</v>
      </c>
      <c r="AC23" s="233">
        <v>0</v>
      </c>
      <c r="AD23" s="228">
        <v>0</v>
      </c>
      <c r="AE23" s="233">
        <v>0</v>
      </c>
    </row>
    <row r="24" spans="2:31" s="10" customFormat="1" ht="9.75" customHeight="1" x14ac:dyDescent="0.25">
      <c r="B24" s="33" t="s">
        <v>106</v>
      </c>
      <c r="C24" s="521" t="s">
        <v>257</v>
      </c>
      <c r="D24" s="90"/>
      <c r="E24" s="583" t="s">
        <v>30</v>
      </c>
      <c r="F24" s="586"/>
      <c r="G24" s="586"/>
      <c r="H24" s="586"/>
      <c r="I24" s="586"/>
      <c r="J24" s="586"/>
      <c r="K24" s="521">
        <v>6</v>
      </c>
      <c r="L24" s="44" t="s">
        <v>13</v>
      </c>
      <c r="M24" s="73"/>
      <c r="N24" s="446">
        <v>1</v>
      </c>
      <c r="O24" s="447">
        <v>0</v>
      </c>
      <c r="P24" s="446">
        <v>1</v>
      </c>
      <c r="Q24" s="447">
        <v>0</v>
      </c>
      <c r="R24" s="446">
        <v>0</v>
      </c>
      <c r="S24" s="447">
        <v>0</v>
      </c>
      <c r="T24" s="446">
        <v>0</v>
      </c>
      <c r="U24" s="233">
        <v>0</v>
      </c>
      <c r="V24" s="446">
        <v>0</v>
      </c>
      <c r="W24" s="233">
        <v>0</v>
      </c>
      <c r="X24" s="446">
        <v>0</v>
      </c>
      <c r="Y24" s="233">
        <v>0</v>
      </c>
      <c r="Z24" s="228">
        <v>0</v>
      </c>
      <c r="AA24" s="233">
        <v>0</v>
      </c>
      <c r="AB24" s="228">
        <v>0</v>
      </c>
      <c r="AC24" s="233">
        <v>0</v>
      </c>
      <c r="AD24" s="228">
        <v>0</v>
      </c>
      <c r="AE24" s="233">
        <v>0</v>
      </c>
    </row>
    <row r="25" spans="2:31" s="10" customFormat="1" ht="29.25" customHeight="1" x14ac:dyDescent="0.25">
      <c r="B25" s="32" t="s">
        <v>108</v>
      </c>
      <c r="C25" s="522" t="s">
        <v>258</v>
      </c>
      <c r="D25" s="24"/>
      <c r="E25" s="578" t="s">
        <v>265</v>
      </c>
      <c r="F25" s="578"/>
      <c r="G25" s="578"/>
      <c r="H25" s="578"/>
      <c r="I25" s="578"/>
      <c r="J25" s="578"/>
      <c r="K25" s="131">
        <v>49</v>
      </c>
      <c r="L25" s="44" t="s">
        <v>25</v>
      </c>
      <c r="M25" s="73"/>
      <c r="N25" s="436">
        <v>9</v>
      </c>
      <c r="O25" s="447">
        <v>13</v>
      </c>
      <c r="P25" s="446">
        <v>8</v>
      </c>
      <c r="Q25" s="447">
        <v>13</v>
      </c>
      <c r="R25" s="446">
        <v>4</v>
      </c>
      <c r="S25" s="447">
        <v>8</v>
      </c>
      <c r="T25" s="446">
        <v>4</v>
      </c>
      <c r="U25" s="233">
        <v>7</v>
      </c>
      <c r="V25" s="446">
        <v>11</v>
      </c>
      <c r="W25" s="233">
        <v>0</v>
      </c>
      <c r="X25" s="446">
        <v>4</v>
      </c>
      <c r="Y25" s="233">
        <v>0</v>
      </c>
      <c r="Z25" s="228">
        <v>0</v>
      </c>
      <c r="AA25" s="233">
        <v>0</v>
      </c>
      <c r="AB25" s="228">
        <v>0</v>
      </c>
      <c r="AC25" s="233">
        <v>0</v>
      </c>
      <c r="AD25" s="228">
        <v>0</v>
      </c>
      <c r="AE25" s="233">
        <v>0</v>
      </c>
    </row>
    <row r="26" spans="2:31" s="10" customFormat="1" ht="15" customHeight="1" x14ac:dyDescent="0.25">
      <c r="B26" s="33" t="s">
        <v>109</v>
      </c>
      <c r="C26" s="521" t="s">
        <v>110</v>
      </c>
      <c r="D26" s="21"/>
      <c r="E26" s="584" t="s">
        <v>1</v>
      </c>
      <c r="F26" s="584"/>
      <c r="G26" s="584"/>
      <c r="H26" s="584"/>
      <c r="I26" s="584"/>
      <c r="J26" s="585"/>
      <c r="K26" s="521">
        <v>6</v>
      </c>
      <c r="L26" s="44" t="s">
        <v>12</v>
      </c>
      <c r="M26" s="73"/>
      <c r="N26" s="446">
        <v>0</v>
      </c>
      <c r="O26" s="447">
        <v>2</v>
      </c>
      <c r="P26" s="446">
        <v>0</v>
      </c>
      <c r="Q26" s="447">
        <v>2</v>
      </c>
      <c r="R26" s="446">
        <v>0</v>
      </c>
      <c r="S26" s="447">
        <v>1</v>
      </c>
      <c r="T26" s="446">
        <v>0</v>
      </c>
      <c r="U26" s="233">
        <v>0</v>
      </c>
      <c r="V26" s="446">
        <v>0</v>
      </c>
      <c r="W26" s="233">
        <v>0</v>
      </c>
      <c r="X26" s="446">
        <v>0</v>
      </c>
      <c r="Y26" s="233">
        <v>0</v>
      </c>
      <c r="Z26" s="228">
        <v>0</v>
      </c>
      <c r="AA26" s="233">
        <v>0</v>
      </c>
      <c r="AB26" s="228">
        <v>0</v>
      </c>
      <c r="AC26" s="233">
        <v>0</v>
      </c>
      <c r="AD26" s="228">
        <v>0</v>
      </c>
      <c r="AE26" s="233">
        <v>0</v>
      </c>
    </row>
    <row r="27" spans="2:31" s="10" customFormat="1" ht="24.75" customHeight="1" x14ac:dyDescent="0.25">
      <c r="B27" s="33" t="s">
        <v>111</v>
      </c>
      <c r="C27" s="522" t="s">
        <v>266</v>
      </c>
      <c r="D27" s="24"/>
      <c r="E27" s="578" t="s">
        <v>255</v>
      </c>
      <c r="F27" s="578"/>
      <c r="G27" s="578"/>
      <c r="H27" s="578"/>
      <c r="I27" s="578"/>
      <c r="J27" s="578"/>
      <c r="K27" s="521">
        <v>19</v>
      </c>
      <c r="L27" s="44" t="s">
        <v>25</v>
      </c>
      <c r="M27" s="73"/>
      <c r="N27" s="436">
        <v>2</v>
      </c>
      <c r="O27" s="447">
        <v>56</v>
      </c>
      <c r="P27" s="446">
        <v>1</v>
      </c>
      <c r="Q27" s="447">
        <v>56</v>
      </c>
      <c r="R27" s="446">
        <v>7</v>
      </c>
      <c r="S27" s="447">
        <v>42</v>
      </c>
      <c r="T27" s="446">
        <v>55</v>
      </c>
      <c r="U27" s="233">
        <v>4</v>
      </c>
      <c r="V27" s="446">
        <v>36</v>
      </c>
      <c r="W27" s="233">
        <v>0</v>
      </c>
      <c r="X27" s="446">
        <v>36</v>
      </c>
      <c r="Y27" s="233">
        <v>0</v>
      </c>
      <c r="Z27" s="228">
        <v>0</v>
      </c>
      <c r="AA27" s="233">
        <v>0</v>
      </c>
      <c r="AB27" s="228">
        <v>0</v>
      </c>
      <c r="AC27" s="233">
        <v>0</v>
      </c>
      <c r="AD27" s="228">
        <v>0</v>
      </c>
      <c r="AE27" s="233">
        <v>0</v>
      </c>
    </row>
    <row r="28" spans="2:31" s="10" customFormat="1" ht="31.5" customHeight="1" thickBot="1" x14ac:dyDescent="0.3">
      <c r="B28" s="33" t="s">
        <v>112</v>
      </c>
      <c r="C28" s="522" t="s">
        <v>260</v>
      </c>
      <c r="D28" s="24"/>
      <c r="E28" s="578" t="s">
        <v>255</v>
      </c>
      <c r="F28" s="578"/>
      <c r="G28" s="578"/>
      <c r="H28" s="578"/>
      <c r="I28" s="578"/>
      <c r="J28" s="578"/>
      <c r="K28" s="521">
        <v>133</v>
      </c>
      <c r="L28" s="44" t="s">
        <v>25</v>
      </c>
      <c r="M28" s="73"/>
      <c r="N28" s="471">
        <v>9</v>
      </c>
      <c r="O28" s="448">
        <v>0</v>
      </c>
      <c r="P28" s="308">
        <v>9</v>
      </c>
      <c r="Q28" s="235">
        <v>0</v>
      </c>
      <c r="R28" s="308">
        <v>0</v>
      </c>
      <c r="S28" s="235">
        <v>0</v>
      </c>
      <c r="T28" s="471">
        <v>0</v>
      </c>
      <c r="U28" s="235">
        <v>0</v>
      </c>
      <c r="V28" s="471">
        <v>0</v>
      </c>
      <c r="W28" s="235">
        <v>0</v>
      </c>
      <c r="X28" s="471">
        <v>0</v>
      </c>
      <c r="Y28" s="235">
        <v>0</v>
      </c>
      <c r="Z28" s="308">
        <v>0</v>
      </c>
      <c r="AA28" s="235">
        <v>0</v>
      </c>
      <c r="AB28" s="308">
        <v>0</v>
      </c>
      <c r="AC28" s="235">
        <v>0</v>
      </c>
      <c r="AD28" s="308">
        <v>0</v>
      </c>
      <c r="AE28" s="235">
        <v>0</v>
      </c>
    </row>
    <row r="29" spans="2:31" s="10" customFormat="1" ht="16.5" customHeight="1" thickBot="1" x14ac:dyDescent="0.3">
      <c r="B29" s="224"/>
      <c r="C29" s="225"/>
      <c r="D29" s="226"/>
      <c r="E29" s="523"/>
      <c r="F29" s="523"/>
      <c r="G29" s="523"/>
      <c r="H29" s="523"/>
      <c r="I29" s="523"/>
      <c r="J29" s="523"/>
      <c r="K29" s="523"/>
      <c r="L29" s="227"/>
      <c r="M29" s="39" t="s">
        <v>228</v>
      </c>
      <c r="N29" s="507">
        <f>SUM(N15:N28)</f>
        <v>140</v>
      </c>
      <c r="O29" s="508">
        <f>SUM(O14:O27)</f>
        <v>155</v>
      </c>
      <c r="P29" s="381">
        <v>137</v>
      </c>
      <c r="Q29" s="373">
        <v>143</v>
      </c>
      <c r="R29" s="381">
        <f>SUM(R15:R28)</f>
        <v>122</v>
      </c>
      <c r="S29" s="373">
        <f>SUM(S14:S27)</f>
        <v>53</v>
      </c>
      <c r="T29" s="472">
        <v>154</v>
      </c>
      <c r="U29" s="373">
        <v>13</v>
      </c>
      <c r="V29" s="472">
        <v>129</v>
      </c>
      <c r="W29" s="373">
        <v>2</v>
      </c>
      <c r="X29" s="472">
        <f>SUM(X15:X28)</f>
        <v>122</v>
      </c>
      <c r="Y29" s="373">
        <f>SUM(Y14:Y27)</f>
        <v>2</v>
      </c>
      <c r="Z29" s="381">
        <f>SUM(Z15:Z28)</f>
        <v>63</v>
      </c>
      <c r="AA29" s="373">
        <f>SUM(AA14:AA27)</f>
        <v>2</v>
      </c>
      <c r="AB29" s="381">
        <f>SUM(AB15:AB28)</f>
        <v>65</v>
      </c>
      <c r="AC29" s="373">
        <f>SUM(AC14:AC27)</f>
        <v>0</v>
      </c>
      <c r="AD29" s="381">
        <f>SUM(AD15:AD28)</f>
        <v>59</v>
      </c>
      <c r="AE29" s="373">
        <f>SUM(AE14:AE27)</f>
        <v>0</v>
      </c>
    </row>
    <row r="30" spans="2:31" s="37" customFormat="1" ht="11.25" customHeight="1" thickBot="1" x14ac:dyDescent="0.3">
      <c r="B30" s="558" t="s">
        <v>160</v>
      </c>
      <c r="C30" s="559"/>
      <c r="D30" s="559"/>
      <c r="E30" s="559"/>
      <c r="F30" s="559"/>
      <c r="G30" s="559"/>
      <c r="H30" s="559"/>
      <c r="I30" s="559"/>
      <c r="J30" s="559"/>
      <c r="K30" s="559"/>
      <c r="L30" s="560"/>
      <c r="M30" s="98"/>
      <c r="N30" s="349"/>
      <c r="O30" s="350"/>
      <c r="P30" s="349"/>
      <c r="Q30" s="350"/>
      <c r="R30" s="349"/>
      <c r="S30" s="350"/>
      <c r="T30" s="349"/>
      <c r="U30" s="350"/>
      <c r="V30" s="349"/>
      <c r="W30" s="350"/>
      <c r="X30" s="349"/>
      <c r="Y30" s="350"/>
      <c r="Z30" s="349"/>
      <c r="AA30" s="350"/>
      <c r="AB30" s="349"/>
      <c r="AC30" s="350"/>
      <c r="AD30" s="349"/>
      <c r="AE30" s="350"/>
    </row>
    <row r="31" spans="2:31" s="9" customFormat="1" ht="18.75" customHeight="1" x14ac:dyDescent="0.25">
      <c r="B31" s="33" t="s">
        <v>114</v>
      </c>
      <c r="C31" s="522" t="s">
        <v>261</v>
      </c>
      <c r="D31" s="24"/>
      <c r="E31" s="581" t="s">
        <v>255</v>
      </c>
      <c r="F31" s="581"/>
      <c r="G31" s="581"/>
      <c r="H31" s="581"/>
      <c r="I31" s="581"/>
      <c r="J31" s="581"/>
      <c r="K31" s="521">
        <v>198</v>
      </c>
      <c r="L31" s="44" t="s">
        <v>25</v>
      </c>
      <c r="M31" s="73"/>
      <c r="N31" s="446">
        <v>60</v>
      </c>
      <c r="O31" s="544">
        <v>35</v>
      </c>
      <c r="P31" s="446">
        <v>60</v>
      </c>
      <c r="Q31" s="229">
        <v>35</v>
      </c>
      <c r="R31" s="446">
        <v>86</v>
      </c>
      <c r="S31" s="229">
        <v>0</v>
      </c>
      <c r="T31" s="228">
        <v>80</v>
      </c>
      <c r="U31" s="229">
        <v>0</v>
      </c>
      <c r="V31" s="228">
        <v>80</v>
      </c>
      <c r="W31" s="229">
        <v>0</v>
      </c>
      <c r="X31" s="228">
        <v>80</v>
      </c>
      <c r="Y31" s="229">
        <v>0</v>
      </c>
      <c r="Z31" s="228">
        <v>80</v>
      </c>
      <c r="AA31" s="229">
        <v>0</v>
      </c>
      <c r="AB31" s="228">
        <v>0</v>
      </c>
      <c r="AC31" s="229">
        <v>0</v>
      </c>
      <c r="AD31" s="228">
        <v>0</v>
      </c>
      <c r="AE31" s="229">
        <v>0</v>
      </c>
    </row>
    <row r="32" spans="2:31" s="9" customFormat="1" ht="15" customHeight="1" x14ac:dyDescent="0.25">
      <c r="B32" s="32" t="s">
        <v>117</v>
      </c>
      <c r="C32" s="521" t="s">
        <v>118</v>
      </c>
      <c r="D32" s="93"/>
      <c r="E32" s="581" t="s">
        <v>26</v>
      </c>
      <c r="F32" s="581"/>
      <c r="G32" s="581"/>
      <c r="H32" s="581"/>
      <c r="I32" s="581"/>
      <c r="J32" s="581"/>
      <c r="K32" s="521">
        <v>6</v>
      </c>
      <c r="L32" s="44" t="s">
        <v>10</v>
      </c>
      <c r="M32" s="73"/>
      <c r="N32" s="446">
        <v>0</v>
      </c>
      <c r="O32" s="447">
        <v>0</v>
      </c>
      <c r="P32" s="228">
        <v>0</v>
      </c>
      <c r="Q32" s="233">
        <v>0</v>
      </c>
      <c r="R32" s="228">
        <v>0</v>
      </c>
      <c r="S32" s="233">
        <v>0</v>
      </c>
      <c r="T32" s="228">
        <v>0</v>
      </c>
      <c r="U32" s="233">
        <v>0</v>
      </c>
      <c r="V32" s="228">
        <v>0</v>
      </c>
      <c r="W32" s="233">
        <v>0</v>
      </c>
      <c r="X32" s="228">
        <v>0</v>
      </c>
      <c r="Y32" s="233">
        <v>0</v>
      </c>
      <c r="Z32" s="228">
        <v>0</v>
      </c>
      <c r="AA32" s="233">
        <v>0</v>
      </c>
      <c r="AB32" s="228">
        <v>0</v>
      </c>
      <c r="AC32" s="233">
        <v>0</v>
      </c>
      <c r="AD32" s="228">
        <v>0</v>
      </c>
      <c r="AE32" s="233">
        <v>0</v>
      </c>
    </row>
    <row r="33" spans="2:31" s="9" customFormat="1" ht="27" customHeight="1" x14ac:dyDescent="0.25">
      <c r="B33" s="32" t="s">
        <v>120</v>
      </c>
      <c r="C33" s="522" t="s">
        <v>119</v>
      </c>
      <c r="D33" s="22"/>
      <c r="E33" s="582" t="s">
        <v>18</v>
      </c>
      <c r="F33" s="582"/>
      <c r="G33" s="582"/>
      <c r="H33" s="582"/>
      <c r="I33" s="582"/>
      <c r="J33" s="583"/>
      <c r="K33" s="521">
        <v>152</v>
      </c>
      <c r="L33" s="44" t="s">
        <v>13</v>
      </c>
      <c r="M33" s="73"/>
      <c r="N33" s="446">
        <v>27</v>
      </c>
      <c r="O33" s="348">
        <v>65</v>
      </c>
      <c r="P33" s="446">
        <v>27</v>
      </c>
      <c r="Q33" s="348">
        <v>65</v>
      </c>
      <c r="R33" s="446">
        <v>37</v>
      </c>
      <c r="S33" s="348">
        <v>43</v>
      </c>
      <c r="T33" s="446">
        <v>37</v>
      </c>
      <c r="U33" s="348">
        <v>43</v>
      </c>
      <c r="V33" s="446">
        <v>37</v>
      </c>
      <c r="W33" s="348">
        <v>43</v>
      </c>
      <c r="X33" s="446">
        <v>61</v>
      </c>
      <c r="Y33" s="348">
        <v>22</v>
      </c>
      <c r="Z33" s="446">
        <v>61</v>
      </c>
      <c r="AA33" s="348">
        <v>22</v>
      </c>
      <c r="AB33" s="446">
        <v>50</v>
      </c>
      <c r="AC33" s="348">
        <v>21</v>
      </c>
      <c r="AD33" s="228">
        <v>86</v>
      </c>
      <c r="AE33" s="239">
        <v>0</v>
      </c>
    </row>
    <row r="34" spans="2:31" s="9" customFormat="1" ht="16.5" customHeight="1" x14ac:dyDescent="0.25">
      <c r="B34" s="32" t="s">
        <v>121</v>
      </c>
      <c r="C34" s="521" t="s">
        <v>122</v>
      </c>
      <c r="D34" s="96"/>
      <c r="E34" s="581" t="s">
        <v>26</v>
      </c>
      <c r="F34" s="581"/>
      <c r="G34" s="581"/>
      <c r="H34" s="581"/>
      <c r="I34" s="581"/>
      <c r="J34" s="581"/>
      <c r="K34" s="521">
        <v>6</v>
      </c>
      <c r="L34" s="44" t="s">
        <v>10</v>
      </c>
      <c r="M34" s="73"/>
      <c r="N34" s="446">
        <v>0</v>
      </c>
      <c r="O34" s="348">
        <v>0</v>
      </c>
      <c r="P34" s="446">
        <v>0</v>
      </c>
      <c r="Q34" s="348">
        <v>0</v>
      </c>
      <c r="R34" s="446">
        <v>0</v>
      </c>
      <c r="S34" s="348">
        <v>0</v>
      </c>
      <c r="T34" s="228">
        <v>0</v>
      </c>
      <c r="U34" s="239">
        <v>0</v>
      </c>
      <c r="V34" s="228">
        <v>0</v>
      </c>
      <c r="W34" s="239">
        <v>0</v>
      </c>
      <c r="X34" s="228">
        <v>0</v>
      </c>
      <c r="Y34" s="239">
        <v>0</v>
      </c>
      <c r="Z34" s="228">
        <v>0</v>
      </c>
      <c r="AA34" s="239">
        <v>0</v>
      </c>
      <c r="AB34" s="446">
        <v>0</v>
      </c>
      <c r="AC34" s="348">
        <v>0</v>
      </c>
      <c r="AD34" s="228">
        <v>0</v>
      </c>
      <c r="AE34" s="239">
        <v>0</v>
      </c>
    </row>
    <row r="35" spans="2:31" s="9" customFormat="1" ht="24.75" customHeight="1" x14ac:dyDescent="0.25">
      <c r="B35" s="32" t="s">
        <v>123</v>
      </c>
      <c r="C35" s="522" t="s">
        <v>124</v>
      </c>
      <c r="D35" s="22"/>
      <c r="E35" s="582" t="s">
        <v>18</v>
      </c>
      <c r="F35" s="582"/>
      <c r="G35" s="582"/>
      <c r="H35" s="582"/>
      <c r="I35" s="582"/>
      <c r="J35" s="583"/>
      <c r="K35" s="521">
        <v>118</v>
      </c>
      <c r="L35" s="44" t="s">
        <v>13</v>
      </c>
      <c r="M35" s="73"/>
      <c r="N35" s="446">
        <v>19</v>
      </c>
      <c r="O35" s="348">
        <v>47</v>
      </c>
      <c r="P35" s="446">
        <v>19</v>
      </c>
      <c r="Q35" s="348">
        <v>47</v>
      </c>
      <c r="R35" s="446">
        <v>51</v>
      </c>
      <c r="S35" s="348">
        <v>11</v>
      </c>
      <c r="T35" s="446">
        <v>51</v>
      </c>
      <c r="U35" s="239">
        <v>11</v>
      </c>
      <c r="V35" s="446">
        <v>62</v>
      </c>
      <c r="W35" s="239">
        <v>0</v>
      </c>
      <c r="X35" s="446">
        <v>62</v>
      </c>
      <c r="Y35" s="239">
        <v>0</v>
      </c>
      <c r="Z35" s="446">
        <v>62</v>
      </c>
      <c r="AA35" s="239">
        <v>0</v>
      </c>
      <c r="AB35" s="446">
        <v>47</v>
      </c>
      <c r="AC35" s="348">
        <v>0</v>
      </c>
      <c r="AD35" s="228">
        <v>40</v>
      </c>
      <c r="AE35" s="239">
        <v>0</v>
      </c>
    </row>
    <row r="36" spans="2:31" s="9" customFormat="1" ht="15" customHeight="1" x14ac:dyDescent="0.25">
      <c r="B36" s="32" t="s">
        <v>125</v>
      </c>
      <c r="C36" s="521" t="s">
        <v>126</v>
      </c>
      <c r="D36" s="93"/>
      <c r="E36" s="581" t="s">
        <v>26</v>
      </c>
      <c r="F36" s="581"/>
      <c r="G36" s="581"/>
      <c r="H36" s="581"/>
      <c r="I36" s="581"/>
      <c r="J36" s="581"/>
      <c r="K36" s="521">
        <v>6</v>
      </c>
      <c r="L36" s="44" t="s">
        <v>10</v>
      </c>
      <c r="M36" s="73"/>
      <c r="N36" s="446">
        <v>0</v>
      </c>
      <c r="O36" s="348">
        <v>0</v>
      </c>
      <c r="P36" s="446">
        <v>0</v>
      </c>
      <c r="Q36" s="348">
        <v>0</v>
      </c>
      <c r="R36" s="446">
        <v>0</v>
      </c>
      <c r="S36" s="348">
        <v>0</v>
      </c>
      <c r="T36" s="446">
        <v>0</v>
      </c>
      <c r="U36" s="239">
        <v>0</v>
      </c>
      <c r="V36" s="446">
        <v>0</v>
      </c>
      <c r="W36" s="239">
        <v>0</v>
      </c>
      <c r="X36" s="446">
        <v>0</v>
      </c>
      <c r="Y36" s="239">
        <v>0</v>
      </c>
      <c r="Z36" s="228">
        <v>0</v>
      </c>
      <c r="AA36" s="239">
        <v>0</v>
      </c>
      <c r="AB36" s="446">
        <v>0</v>
      </c>
      <c r="AC36" s="348">
        <v>0</v>
      </c>
      <c r="AD36" s="228">
        <v>0</v>
      </c>
      <c r="AE36" s="239">
        <v>0</v>
      </c>
    </row>
    <row r="37" spans="2:31" s="9" customFormat="1" ht="26.25" customHeight="1" x14ac:dyDescent="0.25">
      <c r="B37" s="32" t="s">
        <v>127</v>
      </c>
      <c r="C37" s="522" t="s">
        <v>128</v>
      </c>
      <c r="D37" s="22"/>
      <c r="E37" s="582" t="s">
        <v>18</v>
      </c>
      <c r="F37" s="582"/>
      <c r="G37" s="582"/>
      <c r="H37" s="582"/>
      <c r="I37" s="582"/>
      <c r="J37" s="583"/>
      <c r="K37" s="521">
        <v>155</v>
      </c>
      <c r="L37" s="44" t="s">
        <v>13</v>
      </c>
      <c r="M37" s="73"/>
      <c r="N37" s="446">
        <v>15</v>
      </c>
      <c r="O37" s="348">
        <v>61</v>
      </c>
      <c r="P37" s="446">
        <v>15</v>
      </c>
      <c r="Q37" s="348">
        <v>61</v>
      </c>
      <c r="R37" s="446">
        <v>62</v>
      </c>
      <c r="S37" s="348">
        <v>5</v>
      </c>
      <c r="T37" s="446">
        <v>62</v>
      </c>
      <c r="U37" s="348">
        <v>5</v>
      </c>
      <c r="V37" s="446">
        <v>62</v>
      </c>
      <c r="W37" s="348">
        <v>5</v>
      </c>
      <c r="X37" s="446">
        <v>62</v>
      </c>
      <c r="Y37" s="348">
        <v>5</v>
      </c>
      <c r="Z37" s="446">
        <v>60</v>
      </c>
      <c r="AA37" s="348">
        <v>5</v>
      </c>
      <c r="AB37" s="446">
        <v>34</v>
      </c>
      <c r="AC37" s="348">
        <v>5</v>
      </c>
      <c r="AD37" s="228">
        <v>89</v>
      </c>
      <c r="AE37" s="348">
        <v>4</v>
      </c>
    </row>
    <row r="38" spans="2:31" s="9" customFormat="1" ht="15.75" customHeight="1" x14ac:dyDescent="0.25">
      <c r="B38" s="32" t="s">
        <v>129</v>
      </c>
      <c r="C38" s="522" t="s">
        <v>130</v>
      </c>
      <c r="D38" s="92"/>
      <c r="E38" s="581" t="s">
        <v>92</v>
      </c>
      <c r="F38" s="581"/>
      <c r="G38" s="581"/>
      <c r="H38" s="581"/>
      <c r="I38" s="581"/>
      <c r="J38" s="581"/>
      <c r="K38" s="521">
        <v>6</v>
      </c>
      <c r="L38" s="44" t="s">
        <v>91</v>
      </c>
      <c r="M38" s="73"/>
      <c r="N38" s="446">
        <v>1</v>
      </c>
      <c r="O38" s="348">
        <v>0</v>
      </c>
      <c r="P38" s="446">
        <v>1</v>
      </c>
      <c r="Q38" s="348">
        <v>0</v>
      </c>
      <c r="R38" s="446">
        <v>1</v>
      </c>
      <c r="S38" s="348">
        <v>0</v>
      </c>
      <c r="T38" s="446">
        <v>1</v>
      </c>
      <c r="U38" s="239">
        <v>0</v>
      </c>
      <c r="V38" s="446">
        <v>1</v>
      </c>
      <c r="W38" s="239">
        <v>0</v>
      </c>
      <c r="X38" s="446">
        <v>1</v>
      </c>
      <c r="Y38" s="239">
        <v>0</v>
      </c>
      <c r="Z38" s="228">
        <v>1</v>
      </c>
      <c r="AA38" s="239">
        <v>0</v>
      </c>
      <c r="AB38" s="446">
        <v>1</v>
      </c>
      <c r="AC38" s="348">
        <v>0</v>
      </c>
      <c r="AD38" s="228">
        <v>1</v>
      </c>
      <c r="AE38" s="239">
        <v>0</v>
      </c>
    </row>
    <row r="39" spans="2:31" s="9" customFormat="1" ht="26.25" customHeight="1" x14ac:dyDescent="0.25">
      <c r="B39" s="32" t="s">
        <v>131</v>
      </c>
      <c r="C39" s="522" t="s">
        <v>132</v>
      </c>
      <c r="D39" s="24"/>
      <c r="E39" s="581" t="s">
        <v>255</v>
      </c>
      <c r="F39" s="581"/>
      <c r="G39" s="581"/>
      <c r="H39" s="581"/>
      <c r="I39" s="581"/>
      <c r="J39" s="581"/>
      <c r="K39" s="521">
        <v>239</v>
      </c>
      <c r="L39" s="44" t="s">
        <v>25</v>
      </c>
      <c r="M39" s="73"/>
      <c r="N39" s="446">
        <v>55</v>
      </c>
      <c r="O39" s="348">
        <v>47</v>
      </c>
      <c r="P39" s="446">
        <v>55</v>
      </c>
      <c r="Q39" s="348">
        <v>47</v>
      </c>
      <c r="R39" s="446">
        <v>112</v>
      </c>
      <c r="S39" s="348">
        <v>0</v>
      </c>
      <c r="T39" s="446">
        <v>112</v>
      </c>
      <c r="U39" s="239">
        <v>0</v>
      </c>
      <c r="V39" s="446">
        <v>112</v>
      </c>
      <c r="W39" s="239">
        <v>0</v>
      </c>
      <c r="X39" s="446">
        <v>104</v>
      </c>
      <c r="Y39" s="239">
        <v>0</v>
      </c>
      <c r="Z39" s="446">
        <v>102</v>
      </c>
      <c r="AA39" s="239">
        <v>0</v>
      </c>
      <c r="AB39" s="446">
        <v>57</v>
      </c>
      <c r="AC39" s="348">
        <v>0</v>
      </c>
      <c r="AD39" s="228">
        <v>116</v>
      </c>
      <c r="AE39" s="239">
        <v>0</v>
      </c>
    </row>
    <row r="40" spans="2:31" s="9" customFormat="1" ht="15" customHeight="1" x14ac:dyDescent="0.25">
      <c r="B40" s="32" t="s">
        <v>133</v>
      </c>
      <c r="C40" s="522" t="s">
        <v>134</v>
      </c>
      <c r="D40" s="92"/>
      <c r="E40" s="581" t="s">
        <v>92</v>
      </c>
      <c r="F40" s="581"/>
      <c r="G40" s="581"/>
      <c r="H40" s="581"/>
      <c r="I40" s="581"/>
      <c r="J40" s="581"/>
      <c r="K40" s="521">
        <v>6</v>
      </c>
      <c r="L40" s="44" t="s">
        <v>91</v>
      </c>
      <c r="M40" s="73"/>
      <c r="N40" s="446">
        <v>1</v>
      </c>
      <c r="O40" s="447">
        <v>0</v>
      </c>
      <c r="P40" s="446">
        <v>1</v>
      </c>
      <c r="Q40" s="447">
        <v>0</v>
      </c>
      <c r="R40" s="446">
        <v>0</v>
      </c>
      <c r="S40" s="447">
        <v>0</v>
      </c>
      <c r="T40" s="446">
        <v>0</v>
      </c>
      <c r="U40" s="233">
        <v>0</v>
      </c>
      <c r="V40" s="446">
        <v>0</v>
      </c>
      <c r="W40" s="233">
        <v>0</v>
      </c>
      <c r="X40" s="446">
        <v>0</v>
      </c>
      <c r="Y40" s="233">
        <v>0</v>
      </c>
      <c r="Z40" s="228">
        <v>0</v>
      </c>
      <c r="AA40" s="233">
        <v>0</v>
      </c>
      <c r="AB40" s="446">
        <v>0</v>
      </c>
      <c r="AC40" s="447">
        <v>0</v>
      </c>
      <c r="AD40" s="228">
        <v>0</v>
      </c>
      <c r="AE40" s="233">
        <v>0</v>
      </c>
    </row>
    <row r="41" spans="2:31" s="9" customFormat="1" ht="26.25" customHeight="1" x14ac:dyDescent="0.25">
      <c r="B41" s="32" t="s">
        <v>135</v>
      </c>
      <c r="C41" s="522" t="s">
        <v>136</v>
      </c>
      <c r="D41" s="24"/>
      <c r="E41" s="581" t="s">
        <v>255</v>
      </c>
      <c r="F41" s="581"/>
      <c r="G41" s="581"/>
      <c r="H41" s="581"/>
      <c r="I41" s="581"/>
      <c r="J41" s="581"/>
      <c r="K41" s="521">
        <v>173</v>
      </c>
      <c r="L41" s="44" t="s">
        <v>25</v>
      </c>
      <c r="M41" s="73"/>
      <c r="N41" s="446">
        <v>42</v>
      </c>
      <c r="O41" s="447">
        <v>19</v>
      </c>
      <c r="P41" s="446">
        <v>42</v>
      </c>
      <c r="Q41" s="447">
        <v>19</v>
      </c>
      <c r="R41" s="446">
        <v>71</v>
      </c>
      <c r="S41" s="447">
        <v>0</v>
      </c>
      <c r="T41" s="446">
        <v>71</v>
      </c>
      <c r="U41" s="233">
        <v>0</v>
      </c>
      <c r="V41" s="446">
        <v>63</v>
      </c>
      <c r="W41" s="233">
        <v>0</v>
      </c>
      <c r="X41" s="446">
        <v>63</v>
      </c>
      <c r="Y41" s="233">
        <v>0</v>
      </c>
      <c r="Z41" s="446">
        <v>53</v>
      </c>
      <c r="AA41" s="233">
        <v>0</v>
      </c>
      <c r="AB41" s="446">
        <v>43</v>
      </c>
      <c r="AC41" s="447">
        <v>0</v>
      </c>
      <c r="AD41" s="228">
        <v>24</v>
      </c>
      <c r="AE41" s="233">
        <v>0</v>
      </c>
    </row>
    <row r="42" spans="2:31" s="9" customFormat="1" ht="17.25" customHeight="1" x14ac:dyDescent="0.25">
      <c r="B42" s="32" t="s">
        <v>137</v>
      </c>
      <c r="C42" s="522" t="s">
        <v>138</v>
      </c>
      <c r="D42" s="92"/>
      <c r="E42" s="581" t="s">
        <v>92</v>
      </c>
      <c r="F42" s="581"/>
      <c r="G42" s="581"/>
      <c r="H42" s="581"/>
      <c r="I42" s="581"/>
      <c r="J42" s="581"/>
      <c r="K42" s="521">
        <v>6</v>
      </c>
      <c r="L42" s="44" t="s">
        <v>91</v>
      </c>
      <c r="M42" s="73"/>
      <c r="N42" s="446">
        <v>2</v>
      </c>
      <c r="O42" s="447">
        <v>0</v>
      </c>
      <c r="P42" s="446">
        <v>2</v>
      </c>
      <c r="Q42" s="447">
        <v>0</v>
      </c>
      <c r="R42" s="446">
        <v>2</v>
      </c>
      <c r="S42" s="447">
        <v>0</v>
      </c>
      <c r="T42" s="446">
        <v>2</v>
      </c>
      <c r="U42" s="233">
        <v>0</v>
      </c>
      <c r="V42" s="446">
        <v>2</v>
      </c>
      <c r="W42" s="233">
        <v>0</v>
      </c>
      <c r="X42" s="446">
        <v>2</v>
      </c>
      <c r="Y42" s="233">
        <v>0</v>
      </c>
      <c r="Z42" s="228">
        <v>2</v>
      </c>
      <c r="AA42" s="233">
        <v>0</v>
      </c>
      <c r="AB42" s="446">
        <v>2</v>
      </c>
      <c r="AC42" s="447">
        <v>0</v>
      </c>
      <c r="AD42" s="228">
        <v>2</v>
      </c>
      <c r="AE42" s="233">
        <v>0</v>
      </c>
    </row>
    <row r="43" spans="2:31" s="9" customFormat="1" ht="21.75" customHeight="1" thickBot="1" x14ac:dyDescent="0.3">
      <c r="B43" s="32" t="s">
        <v>139</v>
      </c>
      <c r="C43" s="522" t="s">
        <v>140</v>
      </c>
      <c r="D43" s="22"/>
      <c r="E43" s="582" t="s">
        <v>18</v>
      </c>
      <c r="F43" s="582"/>
      <c r="G43" s="582"/>
      <c r="H43" s="582"/>
      <c r="I43" s="582"/>
      <c r="J43" s="583"/>
      <c r="K43" s="521">
        <v>69</v>
      </c>
      <c r="L43" s="44" t="s">
        <v>13</v>
      </c>
      <c r="M43" s="73"/>
      <c r="N43" s="446">
        <v>6</v>
      </c>
      <c r="O43" s="448">
        <v>48</v>
      </c>
      <c r="P43" s="446">
        <v>6</v>
      </c>
      <c r="Q43" s="448">
        <v>48</v>
      </c>
      <c r="R43" s="446">
        <v>55</v>
      </c>
      <c r="S43" s="448">
        <v>0</v>
      </c>
      <c r="T43" s="446">
        <v>55</v>
      </c>
      <c r="U43" s="235">
        <v>0</v>
      </c>
      <c r="V43" s="446">
        <v>55</v>
      </c>
      <c r="W43" s="235">
        <v>0</v>
      </c>
      <c r="X43" s="446">
        <v>54</v>
      </c>
      <c r="Y43" s="235">
        <v>0</v>
      </c>
      <c r="Z43" s="446">
        <v>51</v>
      </c>
      <c r="AA43" s="235">
        <v>0</v>
      </c>
      <c r="AB43" s="446">
        <v>9</v>
      </c>
      <c r="AC43" s="448">
        <v>0</v>
      </c>
      <c r="AD43" s="228">
        <v>4</v>
      </c>
      <c r="AE43" s="235">
        <v>0</v>
      </c>
    </row>
    <row r="44" spans="2:31" s="9" customFormat="1" ht="15.75" customHeight="1" thickBot="1" x14ac:dyDescent="0.3">
      <c r="B44" s="238"/>
      <c r="C44" s="225"/>
      <c r="D44" s="226"/>
      <c r="E44" s="523"/>
      <c r="F44" s="523"/>
      <c r="G44" s="523"/>
      <c r="H44" s="523"/>
      <c r="I44" s="523"/>
      <c r="J44" s="523"/>
      <c r="K44" s="523"/>
      <c r="L44" s="227"/>
      <c r="M44" s="39" t="s">
        <v>228</v>
      </c>
      <c r="N44" s="446">
        <f t="shared" ref="N44:O44" si="0">SUM(N31:N43)</f>
        <v>228</v>
      </c>
      <c r="O44" s="449">
        <f t="shared" si="0"/>
        <v>322</v>
      </c>
      <c r="P44" s="446">
        <v>228</v>
      </c>
      <c r="Q44" s="449">
        <v>322</v>
      </c>
      <c r="R44" s="446">
        <f t="shared" ref="R44:S44" si="1">SUM(R31:R43)</f>
        <v>477</v>
      </c>
      <c r="S44" s="449">
        <f t="shared" si="1"/>
        <v>59</v>
      </c>
      <c r="T44" s="446">
        <v>471</v>
      </c>
      <c r="U44" s="449">
        <v>59</v>
      </c>
      <c r="V44" s="446">
        <v>474</v>
      </c>
      <c r="W44" s="449">
        <v>48</v>
      </c>
      <c r="X44" s="446">
        <f t="shared" ref="X44:AE44" si="2">SUM(X31:X43)</f>
        <v>489</v>
      </c>
      <c r="Y44" s="449">
        <f t="shared" si="2"/>
        <v>27</v>
      </c>
      <c r="Z44" s="446">
        <f t="shared" si="2"/>
        <v>472</v>
      </c>
      <c r="AA44" s="449">
        <f t="shared" si="2"/>
        <v>27</v>
      </c>
      <c r="AB44" s="446">
        <f t="shared" si="2"/>
        <v>243</v>
      </c>
      <c r="AC44" s="449">
        <f t="shared" si="2"/>
        <v>26</v>
      </c>
      <c r="AD44" s="228">
        <f t="shared" si="2"/>
        <v>362</v>
      </c>
      <c r="AE44" s="241">
        <f t="shared" si="2"/>
        <v>4</v>
      </c>
    </row>
    <row r="45" spans="2:31" s="37" customFormat="1" ht="10.5" customHeight="1" x14ac:dyDescent="0.25">
      <c r="B45" s="558" t="s">
        <v>161</v>
      </c>
      <c r="C45" s="559"/>
      <c r="D45" s="559"/>
      <c r="E45" s="559"/>
      <c r="F45" s="559"/>
      <c r="G45" s="559"/>
      <c r="H45" s="559"/>
      <c r="I45" s="559"/>
      <c r="J45" s="559"/>
      <c r="K45" s="559"/>
      <c r="L45" s="560"/>
      <c r="M45" s="98"/>
      <c r="N45" s="351"/>
      <c r="O45" s="352"/>
      <c r="P45" s="351"/>
      <c r="Q45" s="352"/>
      <c r="R45" s="351"/>
      <c r="S45" s="352"/>
      <c r="T45" s="351"/>
      <c r="U45" s="352"/>
      <c r="V45" s="351"/>
      <c r="W45" s="352"/>
      <c r="X45" s="351"/>
      <c r="Y45" s="352"/>
      <c r="Z45" s="351"/>
      <c r="AA45" s="352"/>
      <c r="AB45" s="351"/>
      <c r="AC45" s="352"/>
      <c r="AD45" s="351"/>
      <c r="AE45" s="352"/>
    </row>
    <row r="46" spans="2:31" s="9" customFormat="1" ht="20.25" customHeight="1" x14ac:dyDescent="0.25">
      <c r="B46" s="32" t="s">
        <v>142</v>
      </c>
      <c r="C46" s="522" t="s">
        <v>141</v>
      </c>
      <c r="D46" s="29"/>
      <c r="E46" s="579" t="s">
        <v>2</v>
      </c>
      <c r="F46" s="579"/>
      <c r="G46" s="579"/>
      <c r="H46" s="579"/>
      <c r="I46" s="579"/>
      <c r="J46" s="580"/>
      <c r="K46" s="521">
        <v>491</v>
      </c>
      <c r="L46" s="44" t="s">
        <v>4</v>
      </c>
      <c r="M46" s="73"/>
      <c r="N46" s="218"/>
      <c r="O46" s="219"/>
      <c r="P46" s="218"/>
      <c r="Q46" s="219"/>
      <c r="R46" s="218"/>
      <c r="S46" s="219"/>
      <c r="T46" s="218"/>
      <c r="U46" s="219"/>
      <c r="V46" s="218"/>
      <c r="W46" s="219"/>
      <c r="X46" s="218"/>
      <c r="Y46" s="219"/>
      <c r="Z46" s="218"/>
      <c r="AA46" s="219"/>
      <c r="AB46" s="218"/>
      <c r="AC46" s="219"/>
      <c r="AD46" s="218"/>
      <c r="AE46" s="219"/>
    </row>
    <row r="47" spans="2:31" s="84" customFormat="1" ht="11.25" customHeight="1" thickBot="1" x14ac:dyDescent="0.3">
      <c r="B47" s="558" t="s">
        <v>181</v>
      </c>
      <c r="C47" s="559"/>
      <c r="D47" s="559"/>
      <c r="E47" s="559"/>
      <c r="F47" s="559"/>
      <c r="G47" s="559"/>
      <c r="H47" s="559"/>
      <c r="I47" s="559"/>
      <c r="J47" s="559"/>
      <c r="K47" s="559"/>
      <c r="L47" s="560"/>
      <c r="M47" s="98"/>
      <c r="N47" s="353"/>
      <c r="O47" s="354"/>
      <c r="P47" s="353"/>
      <c r="Q47" s="354"/>
      <c r="R47" s="353"/>
      <c r="S47" s="354"/>
      <c r="T47" s="353"/>
      <c r="U47" s="354"/>
      <c r="V47" s="353"/>
      <c r="W47" s="354"/>
      <c r="X47" s="353"/>
      <c r="Y47" s="354"/>
      <c r="Z47" s="353"/>
      <c r="AA47" s="354"/>
      <c r="AB47" s="353"/>
      <c r="AC47" s="354"/>
      <c r="AD47" s="353"/>
      <c r="AE47" s="354"/>
    </row>
    <row r="48" spans="2:31" s="9" customFormat="1" ht="23.25" customHeight="1" x14ac:dyDescent="0.25">
      <c r="B48" s="32" t="s">
        <v>190</v>
      </c>
      <c r="C48" s="522" t="s">
        <v>193</v>
      </c>
      <c r="D48" s="24"/>
      <c r="E48" s="578" t="s">
        <v>255</v>
      </c>
      <c r="F48" s="578"/>
      <c r="G48" s="578"/>
      <c r="H48" s="578"/>
      <c r="I48" s="578"/>
      <c r="J48" s="578"/>
      <c r="K48" s="521">
        <v>348</v>
      </c>
      <c r="L48" s="44" t="s">
        <v>25</v>
      </c>
      <c r="M48" s="73"/>
      <c r="N48" s="446">
        <v>111</v>
      </c>
      <c r="O48" s="447">
        <v>57</v>
      </c>
      <c r="P48" s="446">
        <v>111</v>
      </c>
      <c r="Q48" s="233">
        <v>57</v>
      </c>
      <c r="R48" s="446">
        <v>138</v>
      </c>
      <c r="S48" s="233">
        <v>0</v>
      </c>
      <c r="T48" s="446">
        <v>138</v>
      </c>
      <c r="U48" s="233">
        <v>0</v>
      </c>
      <c r="V48" s="446">
        <v>138</v>
      </c>
      <c r="W48" s="233">
        <v>0</v>
      </c>
      <c r="X48" s="446">
        <v>96</v>
      </c>
      <c r="Y48" s="233">
        <v>0</v>
      </c>
      <c r="Z48" s="228">
        <v>39</v>
      </c>
      <c r="AA48" s="233">
        <v>0</v>
      </c>
      <c r="AB48" s="228">
        <v>0</v>
      </c>
      <c r="AC48" s="233">
        <v>0</v>
      </c>
      <c r="AD48" s="228">
        <v>0</v>
      </c>
      <c r="AE48" s="233">
        <v>0</v>
      </c>
    </row>
    <row r="49" spans="2:31" s="9" customFormat="1" ht="21" customHeight="1" x14ac:dyDescent="0.25">
      <c r="B49" s="32" t="s">
        <v>191</v>
      </c>
      <c r="C49" s="522" t="s">
        <v>192</v>
      </c>
      <c r="D49" s="520"/>
      <c r="E49" s="578" t="s">
        <v>26</v>
      </c>
      <c r="F49" s="578"/>
      <c r="G49" s="578"/>
      <c r="H49" s="578"/>
      <c r="I49" s="578"/>
      <c r="J49" s="578"/>
      <c r="K49" s="521">
        <v>6</v>
      </c>
      <c r="L49" s="44" t="s">
        <v>10</v>
      </c>
      <c r="M49" s="73"/>
      <c r="N49" s="446">
        <v>0</v>
      </c>
      <c r="O49" s="447">
        <v>0</v>
      </c>
      <c r="P49" s="446">
        <v>0</v>
      </c>
      <c r="Q49" s="233">
        <v>0</v>
      </c>
      <c r="R49" s="446">
        <v>0</v>
      </c>
      <c r="S49" s="233">
        <v>0</v>
      </c>
      <c r="T49" s="446">
        <v>0</v>
      </c>
      <c r="U49" s="233">
        <v>0</v>
      </c>
      <c r="V49" s="446">
        <v>0</v>
      </c>
      <c r="W49" s="233">
        <v>0</v>
      </c>
      <c r="X49" s="446">
        <v>0</v>
      </c>
      <c r="Y49" s="233">
        <v>0</v>
      </c>
      <c r="Z49" s="228">
        <v>0</v>
      </c>
      <c r="AA49" s="233">
        <v>0</v>
      </c>
      <c r="AB49" s="228">
        <v>0</v>
      </c>
      <c r="AC49" s="233">
        <v>0</v>
      </c>
      <c r="AD49" s="228">
        <v>0</v>
      </c>
      <c r="AE49" s="233">
        <v>0</v>
      </c>
    </row>
    <row r="50" spans="2:31" s="9" customFormat="1" ht="21" customHeight="1" x14ac:dyDescent="0.25">
      <c r="B50" s="32" t="s">
        <v>147</v>
      </c>
      <c r="C50" s="522" t="s">
        <v>146</v>
      </c>
      <c r="D50" s="520"/>
      <c r="E50" s="578" t="s">
        <v>26</v>
      </c>
      <c r="F50" s="578"/>
      <c r="G50" s="578"/>
      <c r="H50" s="578"/>
      <c r="I50" s="578"/>
      <c r="J50" s="578"/>
      <c r="K50" s="521">
        <v>175</v>
      </c>
      <c r="L50" s="44" t="s">
        <v>10</v>
      </c>
      <c r="M50" s="73"/>
      <c r="N50" s="446">
        <v>1</v>
      </c>
      <c r="O50" s="447">
        <v>0</v>
      </c>
      <c r="P50" s="446">
        <v>1</v>
      </c>
      <c r="Q50" s="233">
        <v>0</v>
      </c>
      <c r="R50" s="446">
        <v>0</v>
      </c>
      <c r="S50" s="233">
        <v>0</v>
      </c>
      <c r="T50" s="446">
        <v>0</v>
      </c>
      <c r="U50" s="233">
        <v>0</v>
      </c>
      <c r="V50" s="446">
        <v>0</v>
      </c>
      <c r="W50" s="233">
        <v>0</v>
      </c>
      <c r="X50" s="446">
        <v>0</v>
      </c>
      <c r="Y50" s="233">
        <v>0</v>
      </c>
      <c r="Z50" s="228">
        <v>0</v>
      </c>
      <c r="AA50" s="233">
        <v>0</v>
      </c>
      <c r="AB50" s="228">
        <v>0</v>
      </c>
      <c r="AC50" s="233">
        <v>0</v>
      </c>
      <c r="AD50" s="228">
        <v>0</v>
      </c>
      <c r="AE50" s="233">
        <v>0</v>
      </c>
    </row>
    <row r="51" spans="2:31" s="9" customFormat="1" ht="21" customHeight="1" x14ac:dyDescent="0.25">
      <c r="B51" s="32" t="s">
        <v>149</v>
      </c>
      <c r="C51" s="522" t="s">
        <v>148</v>
      </c>
      <c r="D51" s="520"/>
      <c r="E51" s="578" t="s">
        <v>26</v>
      </c>
      <c r="F51" s="578"/>
      <c r="G51" s="578"/>
      <c r="H51" s="578"/>
      <c r="I51" s="578"/>
      <c r="J51" s="578"/>
      <c r="K51" s="521">
        <v>87</v>
      </c>
      <c r="L51" s="44" t="s">
        <v>10</v>
      </c>
      <c r="M51" s="73"/>
      <c r="N51" s="446">
        <v>0</v>
      </c>
      <c r="O51" s="447">
        <v>0</v>
      </c>
      <c r="P51" s="446">
        <v>0</v>
      </c>
      <c r="Q51" s="233">
        <v>0</v>
      </c>
      <c r="R51" s="446">
        <v>0</v>
      </c>
      <c r="S51" s="233">
        <v>0</v>
      </c>
      <c r="T51" s="446">
        <v>0</v>
      </c>
      <c r="U51" s="233">
        <v>0</v>
      </c>
      <c r="V51" s="446">
        <v>0</v>
      </c>
      <c r="W51" s="233">
        <v>0</v>
      </c>
      <c r="X51" s="446">
        <v>0</v>
      </c>
      <c r="Y51" s="233">
        <v>0</v>
      </c>
      <c r="Z51" s="228">
        <v>0</v>
      </c>
      <c r="AA51" s="233">
        <v>0</v>
      </c>
      <c r="AB51" s="228">
        <v>0</v>
      </c>
      <c r="AC51" s="233">
        <v>0</v>
      </c>
      <c r="AD51" s="228">
        <v>0</v>
      </c>
      <c r="AE51" s="233">
        <v>0</v>
      </c>
    </row>
    <row r="52" spans="2:31" s="9" customFormat="1" ht="23.25" customHeight="1" x14ac:dyDescent="0.25">
      <c r="B52" s="32" t="s">
        <v>151</v>
      </c>
      <c r="C52" s="522" t="s">
        <v>150</v>
      </c>
      <c r="D52" s="24"/>
      <c r="E52" s="578" t="s">
        <v>255</v>
      </c>
      <c r="F52" s="578"/>
      <c r="G52" s="578"/>
      <c r="H52" s="578"/>
      <c r="I52" s="578"/>
      <c r="J52" s="578"/>
      <c r="K52" s="521">
        <v>466</v>
      </c>
      <c r="L52" s="44" t="s">
        <v>25</v>
      </c>
      <c r="M52" s="73"/>
      <c r="N52" s="446">
        <v>115</v>
      </c>
      <c r="O52" s="447">
        <v>72</v>
      </c>
      <c r="P52" s="446">
        <v>115</v>
      </c>
      <c r="Q52" s="233">
        <v>72</v>
      </c>
      <c r="R52" s="446">
        <v>21</v>
      </c>
      <c r="S52" s="233">
        <v>0</v>
      </c>
      <c r="T52" s="446">
        <v>21</v>
      </c>
      <c r="U52" s="233">
        <v>0</v>
      </c>
      <c r="V52" s="446">
        <v>21</v>
      </c>
      <c r="W52" s="233">
        <v>0</v>
      </c>
      <c r="X52" s="446">
        <v>21</v>
      </c>
      <c r="Y52" s="233">
        <v>0</v>
      </c>
      <c r="Z52" s="228">
        <v>0</v>
      </c>
      <c r="AA52" s="233">
        <v>0</v>
      </c>
      <c r="AB52" s="228">
        <v>0</v>
      </c>
      <c r="AC52" s="233">
        <v>0</v>
      </c>
      <c r="AD52" s="228">
        <v>0</v>
      </c>
      <c r="AE52" s="233">
        <v>0</v>
      </c>
    </row>
    <row r="53" spans="2:31" s="9" customFormat="1" ht="23.25" customHeight="1" x14ac:dyDescent="0.25">
      <c r="B53" s="32" t="s">
        <v>153</v>
      </c>
      <c r="C53" s="522" t="s">
        <v>152</v>
      </c>
      <c r="D53" s="520"/>
      <c r="E53" s="578" t="s">
        <v>26</v>
      </c>
      <c r="F53" s="578"/>
      <c r="G53" s="578"/>
      <c r="H53" s="578"/>
      <c r="I53" s="578"/>
      <c r="J53" s="578"/>
      <c r="K53" s="521">
        <v>12</v>
      </c>
      <c r="L53" s="44" t="s">
        <v>10</v>
      </c>
      <c r="M53" s="73"/>
      <c r="N53" s="446">
        <v>0</v>
      </c>
      <c r="O53" s="447">
        <v>0</v>
      </c>
      <c r="P53" s="446">
        <v>0</v>
      </c>
      <c r="Q53" s="233">
        <v>0</v>
      </c>
      <c r="R53" s="446">
        <v>0</v>
      </c>
      <c r="S53" s="233">
        <v>0</v>
      </c>
      <c r="T53" s="446">
        <v>0</v>
      </c>
      <c r="U53" s="233">
        <v>0</v>
      </c>
      <c r="V53" s="446">
        <v>0</v>
      </c>
      <c r="W53" s="233">
        <v>0</v>
      </c>
      <c r="X53" s="446">
        <v>0</v>
      </c>
      <c r="Y53" s="233">
        <v>0</v>
      </c>
      <c r="Z53" s="228">
        <v>0</v>
      </c>
      <c r="AA53" s="233">
        <v>0</v>
      </c>
      <c r="AB53" s="228">
        <v>0</v>
      </c>
      <c r="AC53" s="233">
        <v>0</v>
      </c>
      <c r="AD53" s="228">
        <v>0</v>
      </c>
      <c r="AE53" s="233">
        <v>0</v>
      </c>
    </row>
    <row r="54" spans="2:31" s="9" customFormat="1" ht="21" customHeight="1" x14ac:dyDescent="0.25">
      <c r="B54" s="32" t="s">
        <v>155</v>
      </c>
      <c r="C54" s="522" t="s">
        <v>154</v>
      </c>
      <c r="D54" s="92"/>
      <c r="E54" s="578" t="s">
        <v>92</v>
      </c>
      <c r="F54" s="578"/>
      <c r="G54" s="578"/>
      <c r="H54" s="578"/>
      <c r="I54" s="578"/>
      <c r="J54" s="578"/>
      <c r="K54" s="521">
        <v>149</v>
      </c>
      <c r="L54" s="44" t="s">
        <v>91</v>
      </c>
      <c r="M54" s="73"/>
      <c r="N54" s="446">
        <v>47</v>
      </c>
      <c r="O54" s="447">
        <v>0</v>
      </c>
      <c r="P54" s="446">
        <v>47</v>
      </c>
      <c r="Q54" s="233">
        <v>0</v>
      </c>
      <c r="R54" s="446">
        <v>0</v>
      </c>
      <c r="S54" s="233">
        <v>0</v>
      </c>
      <c r="T54" s="446">
        <v>0</v>
      </c>
      <c r="U54" s="233">
        <v>0</v>
      </c>
      <c r="V54" s="446">
        <v>0</v>
      </c>
      <c r="W54" s="233">
        <v>0</v>
      </c>
      <c r="X54" s="446">
        <v>0</v>
      </c>
      <c r="Y54" s="233">
        <v>0</v>
      </c>
      <c r="Z54" s="228">
        <v>0</v>
      </c>
      <c r="AA54" s="233">
        <v>0</v>
      </c>
      <c r="AB54" s="228">
        <v>0</v>
      </c>
      <c r="AC54" s="233">
        <v>0</v>
      </c>
      <c r="AD54" s="228">
        <v>0</v>
      </c>
      <c r="AE54" s="233">
        <v>0</v>
      </c>
    </row>
    <row r="55" spans="2:31" s="9" customFormat="1" ht="21" customHeight="1" x14ac:dyDescent="0.25">
      <c r="B55" s="32" t="s">
        <v>157</v>
      </c>
      <c r="C55" s="522" t="s">
        <v>156</v>
      </c>
      <c r="D55" s="97"/>
      <c r="E55" s="578" t="s">
        <v>26</v>
      </c>
      <c r="F55" s="578"/>
      <c r="G55" s="578"/>
      <c r="H55" s="578"/>
      <c r="I55" s="578"/>
      <c r="J55" s="578"/>
      <c r="K55" s="521">
        <v>6</v>
      </c>
      <c r="L55" s="44" t="s">
        <v>10</v>
      </c>
      <c r="M55" s="73"/>
      <c r="N55" s="446">
        <v>0</v>
      </c>
      <c r="O55" s="447">
        <v>0</v>
      </c>
      <c r="P55" s="446">
        <v>0</v>
      </c>
      <c r="Q55" s="233">
        <v>0</v>
      </c>
      <c r="R55" s="446">
        <v>0</v>
      </c>
      <c r="S55" s="233">
        <v>0</v>
      </c>
      <c r="T55" s="446">
        <v>0</v>
      </c>
      <c r="U55" s="233">
        <v>0</v>
      </c>
      <c r="V55" s="446">
        <v>0</v>
      </c>
      <c r="W55" s="233">
        <v>0</v>
      </c>
      <c r="X55" s="446">
        <v>0</v>
      </c>
      <c r="Y55" s="233">
        <v>0</v>
      </c>
      <c r="Z55" s="228">
        <v>0</v>
      </c>
      <c r="AA55" s="233">
        <v>0</v>
      </c>
      <c r="AB55" s="228">
        <v>0</v>
      </c>
      <c r="AC55" s="233">
        <v>0</v>
      </c>
      <c r="AD55" s="228">
        <v>0</v>
      </c>
      <c r="AE55" s="233">
        <v>0</v>
      </c>
    </row>
    <row r="56" spans="2:31" s="9" customFormat="1" ht="21" customHeight="1" thickBot="1" x14ac:dyDescent="0.3">
      <c r="B56" s="140" t="s">
        <v>159</v>
      </c>
      <c r="C56" s="141" t="s">
        <v>158</v>
      </c>
      <c r="D56" s="92"/>
      <c r="E56" s="578" t="s">
        <v>92</v>
      </c>
      <c r="F56" s="578"/>
      <c r="G56" s="578"/>
      <c r="H56" s="578"/>
      <c r="I56" s="578"/>
      <c r="J56" s="578"/>
      <c r="K56" s="525">
        <v>94</v>
      </c>
      <c r="L56" s="144" t="s">
        <v>91</v>
      </c>
      <c r="M56" s="73"/>
      <c r="N56" s="471">
        <v>19</v>
      </c>
      <c r="O56" s="448">
        <v>0</v>
      </c>
      <c r="P56" s="471">
        <v>19</v>
      </c>
      <c r="Q56" s="235">
        <v>0</v>
      </c>
      <c r="R56" s="471">
        <v>0</v>
      </c>
      <c r="S56" s="235">
        <v>0</v>
      </c>
      <c r="T56" s="471">
        <v>0</v>
      </c>
      <c r="U56" s="235">
        <v>0</v>
      </c>
      <c r="V56" s="471">
        <v>0</v>
      </c>
      <c r="W56" s="235">
        <v>0</v>
      </c>
      <c r="X56" s="471">
        <v>0</v>
      </c>
      <c r="Y56" s="235">
        <v>0</v>
      </c>
      <c r="Z56" s="308">
        <v>0</v>
      </c>
      <c r="AA56" s="235">
        <v>0</v>
      </c>
      <c r="AB56" s="308">
        <v>0</v>
      </c>
      <c r="AC56" s="235">
        <v>0</v>
      </c>
      <c r="AD56" s="308">
        <v>0</v>
      </c>
      <c r="AE56" s="235">
        <v>0</v>
      </c>
    </row>
    <row r="57" spans="2:31" s="6" customFormat="1" ht="12.75" customHeight="1" thickBot="1" x14ac:dyDescent="0.3">
      <c r="B57" s="145"/>
      <c r="C57" s="26"/>
      <c r="D57" s="146"/>
      <c r="E57" s="146"/>
      <c r="F57" s="26"/>
      <c r="G57" s="26"/>
      <c r="H57" s="26"/>
      <c r="I57" s="26"/>
      <c r="J57" s="156" t="s">
        <v>31</v>
      </c>
      <c r="K57" s="147">
        <f>SUM(K11:K56)</f>
        <v>3847</v>
      </c>
      <c r="L57" s="157"/>
      <c r="M57" s="39" t="s">
        <v>228</v>
      </c>
      <c r="N57" s="492">
        <f t="shared" ref="N57:O57" si="3">SUM(N48:N56)</f>
        <v>293</v>
      </c>
      <c r="O57" s="236">
        <f t="shared" si="3"/>
        <v>129</v>
      </c>
      <c r="P57" s="492">
        <v>293</v>
      </c>
      <c r="Q57" s="242">
        <v>129</v>
      </c>
      <c r="R57" s="492">
        <f t="shared" ref="R57:S57" si="4">SUM(R48:R56)</f>
        <v>159</v>
      </c>
      <c r="S57" s="242">
        <f t="shared" si="4"/>
        <v>0</v>
      </c>
      <c r="T57" s="372">
        <v>159</v>
      </c>
      <c r="U57" s="242">
        <v>0</v>
      </c>
      <c r="V57" s="372">
        <v>159</v>
      </c>
      <c r="W57" s="242">
        <v>0</v>
      </c>
      <c r="X57" s="372">
        <f t="shared" ref="X57:AE57" si="5">SUM(X48:X56)</f>
        <v>117</v>
      </c>
      <c r="Y57" s="242">
        <f t="shared" si="5"/>
        <v>0</v>
      </c>
      <c r="Z57" s="372">
        <f t="shared" si="5"/>
        <v>39</v>
      </c>
      <c r="AA57" s="242">
        <f t="shared" si="5"/>
        <v>0</v>
      </c>
      <c r="AB57" s="372">
        <f t="shared" si="5"/>
        <v>0</v>
      </c>
      <c r="AC57" s="242">
        <f t="shared" si="5"/>
        <v>0</v>
      </c>
      <c r="AD57" s="372">
        <f t="shared" si="5"/>
        <v>0</v>
      </c>
      <c r="AE57" s="242">
        <f t="shared" si="5"/>
        <v>0</v>
      </c>
    </row>
    <row r="58" spans="2:31" s="6" customFormat="1" ht="12.75" customHeight="1" thickBot="1" x14ac:dyDescent="0.3">
      <c r="B58" s="153"/>
      <c r="C58" s="3"/>
      <c r="D58" s="2"/>
      <c r="E58" s="2"/>
      <c r="F58" s="3"/>
      <c r="G58" s="3"/>
      <c r="H58" s="3"/>
      <c r="I58" s="3"/>
      <c r="J58" s="154"/>
      <c r="K58" s="155"/>
      <c r="L58" s="74"/>
      <c r="M58" s="74"/>
      <c r="N58" s="218"/>
      <c r="O58" s="219"/>
      <c r="P58" s="218"/>
      <c r="Q58" s="219"/>
      <c r="R58" s="218"/>
      <c r="S58" s="219"/>
      <c r="T58" s="218"/>
      <c r="U58" s="219"/>
      <c r="V58" s="218"/>
      <c r="W58" s="219"/>
      <c r="X58" s="218"/>
      <c r="Y58" s="219"/>
      <c r="Z58" s="218"/>
      <c r="AA58" s="219"/>
      <c r="AB58" s="218"/>
      <c r="AC58" s="219"/>
      <c r="AD58" s="218"/>
      <c r="AE58" s="219"/>
    </row>
    <row r="59" spans="2:31" s="6" customFormat="1" ht="23.25" thickBot="1" x14ac:dyDescent="0.3">
      <c r="B59" s="136" t="s">
        <v>3</v>
      </c>
      <c r="C59" s="570" t="s">
        <v>185</v>
      </c>
      <c r="D59" s="571"/>
      <c r="E59" s="571"/>
      <c r="F59" s="571"/>
      <c r="G59" s="571"/>
      <c r="H59" s="571"/>
      <c r="I59" s="137"/>
      <c r="J59" s="137"/>
      <c r="K59" s="138" t="s">
        <v>14</v>
      </c>
      <c r="L59" s="139" t="s">
        <v>16</v>
      </c>
      <c r="M59" s="71"/>
      <c r="N59" s="250" t="s">
        <v>226</v>
      </c>
      <c r="O59" s="251" t="s">
        <v>225</v>
      </c>
      <c r="P59" s="250" t="s">
        <v>226</v>
      </c>
      <c r="Q59" s="251" t="s">
        <v>225</v>
      </c>
      <c r="R59" s="250" t="s">
        <v>226</v>
      </c>
      <c r="S59" s="251" t="s">
        <v>225</v>
      </c>
      <c r="T59" s="250" t="s">
        <v>226</v>
      </c>
      <c r="U59" s="251" t="s">
        <v>225</v>
      </c>
      <c r="V59" s="250" t="s">
        <v>226</v>
      </c>
      <c r="W59" s="251" t="s">
        <v>225</v>
      </c>
      <c r="X59" s="250" t="s">
        <v>226</v>
      </c>
      <c r="Y59" s="251" t="s">
        <v>225</v>
      </c>
      <c r="Z59" s="250" t="s">
        <v>226</v>
      </c>
      <c r="AA59" s="251" t="s">
        <v>225</v>
      </c>
      <c r="AB59" s="250" t="s">
        <v>226</v>
      </c>
      <c r="AC59" s="251" t="s">
        <v>225</v>
      </c>
      <c r="AD59" s="250" t="s">
        <v>226</v>
      </c>
      <c r="AE59" s="251" t="s">
        <v>225</v>
      </c>
    </row>
    <row r="60" spans="2:31" s="11" customFormat="1" ht="11.25" x14ac:dyDescent="0.2">
      <c r="B60" s="132" t="s">
        <v>15</v>
      </c>
      <c r="C60" s="572"/>
      <c r="D60" s="573"/>
      <c r="E60" s="573"/>
      <c r="F60" s="573"/>
      <c r="G60" s="573"/>
      <c r="H60" s="574"/>
      <c r="I60" s="133"/>
      <c r="J60" s="133"/>
      <c r="K60" s="134" t="s">
        <v>32</v>
      </c>
      <c r="L60" s="135"/>
      <c r="M60" s="72"/>
      <c r="N60" s="228">
        <v>0</v>
      </c>
      <c r="O60" s="215">
        <v>0</v>
      </c>
      <c r="P60" s="228">
        <v>0</v>
      </c>
      <c r="Q60" s="215">
        <v>0</v>
      </c>
      <c r="R60" s="228">
        <v>0</v>
      </c>
      <c r="S60" s="215">
        <v>0</v>
      </c>
      <c r="T60" s="228">
        <v>0</v>
      </c>
      <c r="U60" s="215">
        <v>0</v>
      </c>
      <c r="V60" s="228">
        <v>0</v>
      </c>
      <c r="W60" s="215">
        <v>0</v>
      </c>
      <c r="X60" s="228">
        <v>0</v>
      </c>
      <c r="Y60" s="215">
        <v>0</v>
      </c>
      <c r="Z60" s="228">
        <v>0</v>
      </c>
      <c r="AA60" s="215">
        <v>0</v>
      </c>
      <c r="AB60" s="228">
        <v>0</v>
      </c>
      <c r="AC60" s="215">
        <v>0</v>
      </c>
      <c r="AD60" s="228">
        <v>0</v>
      </c>
      <c r="AE60" s="215">
        <v>0</v>
      </c>
    </row>
    <row r="61" spans="2:31" s="37" customFormat="1" ht="10.5" customHeight="1" x14ac:dyDescent="0.25">
      <c r="B61" s="558" t="s">
        <v>184</v>
      </c>
      <c r="C61" s="559"/>
      <c r="D61" s="559"/>
      <c r="E61" s="559"/>
      <c r="F61" s="559"/>
      <c r="G61" s="559"/>
      <c r="H61" s="559"/>
      <c r="I61" s="559"/>
      <c r="J61" s="559"/>
      <c r="K61" s="559"/>
      <c r="L61" s="560"/>
      <c r="M61" s="98"/>
      <c r="N61" s="374"/>
      <c r="O61" s="358"/>
      <c r="P61" s="374"/>
      <c r="Q61" s="358"/>
      <c r="R61" s="374"/>
      <c r="S61" s="358"/>
      <c r="T61" s="374"/>
      <c r="U61" s="358"/>
      <c r="V61" s="374"/>
      <c r="W61" s="358"/>
      <c r="X61" s="374"/>
      <c r="Y61" s="358"/>
      <c r="Z61" s="374"/>
      <c r="AA61" s="358"/>
      <c r="AB61" s="374"/>
      <c r="AC61" s="358"/>
      <c r="AD61" s="374"/>
      <c r="AE61" s="358"/>
    </row>
    <row r="62" spans="2:31" s="37" customFormat="1" ht="12.75" customHeight="1" x14ac:dyDescent="0.25">
      <c r="B62" s="33" t="s">
        <v>196</v>
      </c>
      <c r="C62" s="521" t="s">
        <v>197</v>
      </c>
      <c r="D62" s="92"/>
      <c r="E62" s="575" t="s">
        <v>92</v>
      </c>
      <c r="F62" s="576"/>
      <c r="G62" s="576"/>
      <c r="H62" s="576"/>
      <c r="I62" s="576"/>
      <c r="J62" s="577"/>
      <c r="K62" s="521">
        <v>143</v>
      </c>
      <c r="L62" s="44" t="s">
        <v>91</v>
      </c>
      <c r="M62" s="98"/>
      <c r="N62" s="446">
        <v>11</v>
      </c>
      <c r="O62" s="215">
        <v>0</v>
      </c>
      <c r="P62" s="446">
        <v>11</v>
      </c>
      <c r="Q62" s="215">
        <v>0</v>
      </c>
      <c r="R62" s="446">
        <v>11</v>
      </c>
      <c r="S62" s="215">
        <v>0</v>
      </c>
      <c r="T62" s="446">
        <v>11</v>
      </c>
      <c r="U62" s="215">
        <v>0</v>
      </c>
      <c r="V62" s="446">
        <v>11</v>
      </c>
      <c r="W62" s="215">
        <v>0</v>
      </c>
      <c r="X62" s="446">
        <v>11</v>
      </c>
      <c r="Y62" s="215">
        <v>0</v>
      </c>
      <c r="Z62" s="228">
        <v>8</v>
      </c>
      <c r="AA62" s="215">
        <v>0</v>
      </c>
      <c r="AB62" s="228">
        <v>0</v>
      </c>
      <c r="AC62" s="215">
        <v>0</v>
      </c>
      <c r="AD62" s="228">
        <v>0</v>
      </c>
      <c r="AE62" s="215">
        <v>0</v>
      </c>
    </row>
    <row r="63" spans="2:31" s="9" customFormat="1" ht="15" customHeight="1" x14ac:dyDescent="0.25">
      <c r="B63" s="33" t="s">
        <v>162</v>
      </c>
      <c r="C63" s="521" t="s">
        <v>163</v>
      </c>
      <c r="D63" s="130"/>
      <c r="E63" s="567" t="s">
        <v>26</v>
      </c>
      <c r="F63" s="568"/>
      <c r="G63" s="568"/>
      <c r="H63" s="568"/>
      <c r="I63" s="568"/>
      <c r="J63" s="569"/>
      <c r="K63" s="521">
        <v>6</v>
      </c>
      <c r="L63" s="44" t="s">
        <v>10</v>
      </c>
      <c r="M63" s="73"/>
      <c r="N63" s="228">
        <v>0</v>
      </c>
      <c r="O63" s="215">
        <v>0</v>
      </c>
      <c r="P63" s="228">
        <v>0</v>
      </c>
      <c r="Q63" s="215">
        <v>0</v>
      </c>
      <c r="R63" s="228">
        <v>0</v>
      </c>
      <c r="S63" s="215">
        <v>0</v>
      </c>
      <c r="T63" s="228">
        <v>0</v>
      </c>
      <c r="U63" s="215">
        <v>0</v>
      </c>
      <c r="V63" s="228">
        <v>0</v>
      </c>
      <c r="W63" s="215">
        <v>0</v>
      </c>
      <c r="X63" s="228">
        <v>0</v>
      </c>
      <c r="Y63" s="215">
        <v>0</v>
      </c>
      <c r="Z63" s="228">
        <v>0</v>
      </c>
      <c r="AA63" s="215">
        <v>0</v>
      </c>
      <c r="AB63" s="228">
        <v>0</v>
      </c>
      <c r="AC63" s="215">
        <v>0</v>
      </c>
      <c r="AD63" s="228">
        <v>0</v>
      </c>
      <c r="AE63" s="215">
        <v>0</v>
      </c>
    </row>
    <row r="64" spans="2:31" s="9" customFormat="1" ht="14.25" customHeight="1" x14ac:dyDescent="0.25">
      <c r="B64" s="33" t="s">
        <v>164</v>
      </c>
      <c r="C64" s="521" t="s">
        <v>165</v>
      </c>
      <c r="D64" s="28"/>
      <c r="E64" s="567" t="s">
        <v>26</v>
      </c>
      <c r="F64" s="568"/>
      <c r="G64" s="568"/>
      <c r="H64" s="568"/>
      <c r="I64" s="568"/>
      <c r="J64" s="569"/>
      <c r="K64" s="521">
        <v>150</v>
      </c>
      <c r="L64" s="44" t="s">
        <v>10</v>
      </c>
      <c r="M64" s="73"/>
      <c r="N64" s="228">
        <v>0</v>
      </c>
      <c r="O64" s="215">
        <v>0</v>
      </c>
      <c r="P64" s="228">
        <v>0</v>
      </c>
      <c r="Q64" s="215">
        <v>0</v>
      </c>
      <c r="R64" s="228">
        <v>0</v>
      </c>
      <c r="S64" s="215">
        <v>0</v>
      </c>
      <c r="T64" s="228">
        <v>0</v>
      </c>
      <c r="U64" s="215">
        <v>0</v>
      </c>
      <c r="V64" s="228">
        <v>0</v>
      </c>
      <c r="W64" s="215">
        <v>0</v>
      </c>
      <c r="X64" s="228">
        <v>0</v>
      </c>
      <c r="Y64" s="215">
        <v>0</v>
      </c>
      <c r="Z64" s="228">
        <v>0</v>
      </c>
      <c r="AA64" s="215">
        <v>0</v>
      </c>
      <c r="AB64" s="228">
        <v>0</v>
      </c>
      <c r="AC64" s="215">
        <v>0</v>
      </c>
      <c r="AD64" s="228">
        <v>0</v>
      </c>
      <c r="AE64" s="215">
        <v>0</v>
      </c>
    </row>
    <row r="65" spans="2:31" s="37" customFormat="1" ht="10.5" customHeight="1" x14ac:dyDescent="0.25">
      <c r="B65" s="558" t="s">
        <v>180</v>
      </c>
      <c r="C65" s="559"/>
      <c r="D65" s="559"/>
      <c r="E65" s="559"/>
      <c r="F65" s="559"/>
      <c r="G65" s="559"/>
      <c r="H65" s="559"/>
      <c r="I65" s="559"/>
      <c r="J65" s="559"/>
      <c r="K65" s="559"/>
      <c r="L65" s="560"/>
      <c r="M65" s="98"/>
      <c r="N65" s="357"/>
      <c r="O65" s="358"/>
      <c r="P65" s="357"/>
      <c r="Q65" s="358"/>
      <c r="R65" s="357"/>
      <c r="S65" s="358"/>
      <c r="T65" s="357"/>
      <c r="U65" s="358"/>
      <c r="V65" s="357"/>
      <c r="W65" s="358"/>
      <c r="X65" s="357"/>
      <c r="Y65" s="358"/>
      <c r="Z65" s="357"/>
      <c r="AA65" s="358"/>
      <c r="AB65" s="357"/>
      <c r="AC65" s="358"/>
      <c r="AD65" s="357"/>
      <c r="AE65" s="358"/>
    </row>
    <row r="66" spans="2:31" s="9" customFormat="1" ht="15.75" customHeight="1" x14ac:dyDescent="0.25">
      <c r="B66" s="33" t="s">
        <v>167</v>
      </c>
      <c r="C66" s="521" t="s">
        <v>166</v>
      </c>
      <c r="D66" s="28"/>
      <c r="E66" s="567" t="s">
        <v>26</v>
      </c>
      <c r="F66" s="568"/>
      <c r="G66" s="568"/>
      <c r="H66" s="568"/>
      <c r="I66" s="568"/>
      <c r="J66" s="569"/>
      <c r="K66" s="521">
        <v>30</v>
      </c>
      <c r="L66" s="44" t="s">
        <v>10</v>
      </c>
      <c r="M66" s="73"/>
      <c r="N66" s="228">
        <v>0</v>
      </c>
      <c r="O66" s="215">
        <v>0</v>
      </c>
      <c r="P66" s="228">
        <v>0</v>
      </c>
      <c r="Q66" s="215">
        <v>0</v>
      </c>
      <c r="R66" s="228">
        <v>0</v>
      </c>
      <c r="S66" s="215">
        <v>0</v>
      </c>
      <c r="T66" s="228">
        <v>0</v>
      </c>
      <c r="U66" s="215">
        <v>0</v>
      </c>
      <c r="V66" s="228">
        <v>0</v>
      </c>
      <c r="W66" s="215">
        <v>0</v>
      </c>
      <c r="X66" s="228">
        <v>0</v>
      </c>
      <c r="Y66" s="215">
        <v>0</v>
      </c>
      <c r="Z66" s="228">
        <v>0</v>
      </c>
      <c r="AA66" s="215">
        <v>0</v>
      </c>
      <c r="AB66" s="228">
        <v>0</v>
      </c>
      <c r="AC66" s="215">
        <v>0</v>
      </c>
      <c r="AD66" s="228">
        <v>0</v>
      </c>
      <c r="AE66" s="215">
        <v>0</v>
      </c>
    </row>
    <row r="67" spans="2:31" s="9" customFormat="1" ht="15.75" customHeight="1" x14ac:dyDescent="0.25">
      <c r="B67" s="33" t="s">
        <v>169</v>
      </c>
      <c r="C67" s="521" t="s">
        <v>168</v>
      </c>
      <c r="D67" s="28"/>
      <c r="E67" s="567" t="s">
        <v>26</v>
      </c>
      <c r="F67" s="568"/>
      <c r="G67" s="568"/>
      <c r="H67" s="568"/>
      <c r="I67" s="568"/>
      <c r="J67" s="569"/>
      <c r="K67" s="28">
        <v>6</v>
      </c>
      <c r="L67" s="44" t="s">
        <v>10</v>
      </c>
      <c r="M67" s="73"/>
      <c r="N67" s="228">
        <v>0</v>
      </c>
      <c r="O67" s="215">
        <v>0</v>
      </c>
      <c r="P67" s="228">
        <v>0</v>
      </c>
      <c r="Q67" s="215">
        <v>0</v>
      </c>
      <c r="R67" s="228">
        <v>0</v>
      </c>
      <c r="S67" s="215">
        <v>0</v>
      </c>
      <c r="T67" s="228">
        <v>0</v>
      </c>
      <c r="U67" s="215">
        <v>0</v>
      </c>
      <c r="V67" s="228">
        <v>0</v>
      </c>
      <c r="W67" s="215">
        <v>0</v>
      </c>
      <c r="X67" s="228">
        <v>0</v>
      </c>
      <c r="Y67" s="215">
        <v>0</v>
      </c>
      <c r="Z67" s="228">
        <v>0</v>
      </c>
      <c r="AA67" s="215">
        <v>0</v>
      </c>
      <c r="AB67" s="228">
        <v>0</v>
      </c>
      <c r="AC67" s="215">
        <v>0</v>
      </c>
      <c r="AD67" s="228">
        <v>0</v>
      </c>
      <c r="AE67" s="215">
        <v>0</v>
      </c>
    </row>
    <row r="68" spans="2:31" s="9" customFormat="1" ht="12" customHeight="1" x14ac:dyDescent="0.25">
      <c r="B68" s="33" t="s">
        <v>171</v>
      </c>
      <c r="C68" s="527" t="s">
        <v>170</v>
      </c>
      <c r="D68" s="28"/>
      <c r="E68" s="567" t="s">
        <v>26</v>
      </c>
      <c r="F68" s="568"/>
      <c r="G68" s="568"/>
      <c r="H68" s="568"/>
      <c r="I68" s="568"/>
      <c r="J68" s="569"/>
      <c r="K68" s="28">
        <v>123</v>
      </c>
      <c r="L68" s="44" t="s">
        <v>10</v>
      </c>
      <c r="M68" s="73"/>
      <c r="N68" s="228">
        <v>0</v>
      </c>
      <c r="O68" s="215">
        <v>0</v>
      </c>
      <c r="P68" s="228">
        <v>0</v>
      </c>
      <c r="Q68" s="215">
        <v>0</v>
      </c>
      <c r="R68" s="228">
        <v>0</v>
      </c>
      <c r="S68" s="215">
        <v>0</v>
      </c>
      <c r="T68" s="228">
        <v>0</v>
      </c>
      <c r="U68" s="215">
        <v>0</v>
      </c>
      <c r="V68" s="228">
        <v>0</v>
      </c>
      <c r="W68" s="215">
        <v>0</v>
      </c>
      <c r="X68" s="228">
        <v>0</v>
      </c>
      <c r="Y68" s="215">
        <v>0</v>
      </c>
      <c r="Z68" s="228">
        <v>0</v>
      </c>
      <c r="AA68" s="215">
        <v>0</v>
      </c>
      <c r="AB68" s="228">
        <v>0</v>
      </c>
      <c r="AC68" s="215">
        <v>0</v>
      </c>
      <c r="AD68" s="228">
        <v>0</v>
      </c>
      <c r="AE68" s="215">
        <v>0</v>
      </c>
    </row>
    <row r="69" spans="2:31" s="9" customFormat="1" ht="12.75" customHeight="1" x14ac:dyDescent="0.25">
      <c r="B69" s="33" t="s">
        <v>173</v>
      </c>
      <c r="C69" s="521" t="s">
        <v>172</v>
      </c>
      <c r="D69" s="28"/>
      <c r="E69" s="567" t="s">
        <v>26</v>
      </c>
      <c r="F69" s="568"/>
      <c r="G69" s="568"/>
      <c r="H69" s="568"/>
      <c r="I69" s="568"/>
      <c r="J69" s="569"/>
      <c r="K69" s="28">
        <v>6</v>
      </c>
      <c r="L69" s="44" t="s">
        <v>10</v>
      </c>
      <c r="M69" s="73"/>
      <c r="N69" s="228">
        <v>0</v>
      </c>
      <c r="O69" s="215">
        <v>0</v>
      </c>
      <c r="P69" s="228">
        <v>0</v>
      </c>
      <c r="Q69" s="215">
        <v>0</v>
      </c>
      <c r="R69" s="228">
        <v>0</v>
      </c>
      <c r="S69" s="215">
        <v>0</v>
      </c>
      <c r="T69" s="228">
        <v>0</v>
      </c>
      <c r="U69" s="215">
        <v>0</v>
      </c>
      <c r="V69" s="228">
        <v>0</v>
      </c>
      <c r="W69" s="215">
        <v>0</v>
      </c>
      <c r="X69" s="228">
        <v>0</v>
      </c>
      <c r="Y69" s="215">
        <v>0</v>
      </c>
      <c r="Z69" s="228">
        <v>0</v>
      </c>
      <c r="AA69" s="215">
        <v>0</v>
      </c>
      <c r="AB69" s="228">
        <v>0</v>
      </c>
      <c r="AC69" s="215">
        <v>0</v>
      </c>
      <c r="AD69" s="228">
        <v>0</v>
      </c>
      <c r="AE69" s="215">
        <v>0</v>
      </c>
    </row>
    <row r="70" spans="2:31" s="9" customFormat="1" ht="18.75" customHeight="1" x14ac:dyDescent="0.25">
      <c r="B70" s="33" t="s">
        <v>174</v>
      </c>
      <c r="C70" s="521" t="s">
        <v>175</v>
      </c>
      <c r="D70" s="28"/>
      <c r="E70" s="567" t="s">
        <v>26</v>
      </c>
      <c r="F70" s="568"/>
      <c r="G70" s="568"/>
      <c r="H70" s="568"/>
      <c r="I70" s="568"/>
      <c r="J70" s="569"/>
      <c r="K70" s="28">
        <v>50</v>
      </c>
      <c r="L70" s="44" t="s">
        <v>10</v>
      </c>
      <c r="M70" s="73"/>
      <c r="N70" s="228">
        <v>0</v>
      </c>
      <c r="O70" s="215">
        <v>0</v>
      </c>
      <c r="P70" s="228">
        <v>0</v>
      </c>
      <c r="Q70" s="215">
        <v>0</v>
      </c>
      <c r="R70" s="228">
        <v>0</v>
      </c>
      <c r="S70" s="215">
        <v>0</v>
      </c>
      <c r="T70" s="228">
        <v>0</v>
      </c>
      <c r="U70" s="215">
        <v>0</v>
      </c>
      <c r="V70" s="228">
        <v>0</v>
      </c>
      <c r="W70" s="215">
        <v>0</v>
      </c>
      <c r="X70" s="228">
        <v>0</v>
      </c>
      <c r="Y70" s="215">
        <v>0</v>
      </c>
      <c r="Z70" s="228">
        <v>0</v>
      </c>
      <c r="AA70" s="215">
        <v>0</v>
      </c>
      <c r="AB70" s="228">
        <v>0</v>
      </c>
      <c r="AC70" s="215">
        <v>0</v>
      </c>
      <c r="AD70" s="228">
        <v>0</v>
      </c>
      <c r="AE70" s="215">
        <v>0</v>
      </c>
    </row>
    <row r="71" spans="2:31" s="9" customFormat="1" ht="15.6" customHeight="1" thickBot="1" x14ac:dyDescent="0.3">
      <c r="B71" s="103"/>
      <c r="C71" s="14" t="s">
        <v>176</v>
      </c>
      <c r="D71" s="31"/>
      <c r="E71" s="14" t="s">
        <v>2</v>
      </c>
      <c r="F71" s="14"/>
      <c r="G71" s="14"/>
      <c r="H71" s="14"/>
      <c r="I71" s="104"/>
      <c r="J71" s="105"/>
      <c r="K71" s="106"/>
      <c r="L71" s="107" t="s">
        <v>4</v>
      </c>
      <c r="M71" s="73"/>
      <c r="N71" s="218"/>
      <c r="O71" s="219"/>
      <c r="P71" s="218"/>
      <c r="Q71" s="219"/>
      <c r="R71" s="218"/>
      <c r="S71" s="219"/>
      <c r="T71" s="218"/>
      <c r="U71" s="219"/>
      <c r="V71" s="218"/>
      <c r="W71" s="219"/>
      <c r="X71" s="218"/>
      <c r="Y71" s="219"/>
      <c r="Z71" s="218"/>
      <c r="AA71" s="219"/>
      <c r="AB71" s="218"/>
      <c r="AC71" s="219"/>
      <c r="AD71" s="218"/>
      <c r="AE71" s="219"/>
    </row>
    <row r="72" spans="2:31" s="9" customFormat="1" ht="12" thickBot="1" x14ac:dyDescent="0.3">
      <c r="B72" s="34"/>
      <c r="C72" s="35"/>
      <c r="D72" s="36"/>
      <c r="E72" s="36"/>
      <c r="F72" s="35"/>
      <c r="G72" s="35"/>
      <c r="H72" s="35"/>
      <c r="I72" s="35"/>
      <c r="J72" s="101" t="s">
        <v>31</v>
      </c>
      <c r="K72" s="38">
        <f>SUM(K61:K71)</f>
        <v>514</v>
      </c>
      <c r="L72" s="102"/>
      <c r="M72" s="39" t="s">
        <v>228</v>
      </c>
      <c r="N72" s="372">
        <f t="shared" ref="N72:O72" si="6">SUM(N60:N71)</f>
        <v>11</v>
      </c>
      <c r="O72" s="359">
        <f t="shared" si="6"/>
        <v>0</v>
      </c>
      <c r="P72" s="372">
        <v>11</v>
      </c>
      <c r="Q72" s="359">
        <v>0</v>
      </c>
      <c r="R72" s="372">
        <f t="shared" ref="R72:S72" si="7">SUM(R60:R71)</f>
        <v>11</v>
      </c>
      <c r="S72" s="359">
        <f t="shared" si="7"/>
        <v>0</v>
      </c>
      <c r="T72" s="372">
        <v>11</v>
      </c>
      <c r="U72" s="359">
        <v>0</v>
      </c>
      <c r="V72" s="372">
        <v>11</v>
      </c>
      <c r="W72" s="359">
        <v>0</v>
      </c>
      <c r="X72" s="372">
        <f t="shared" ref="X72:AE72" si="8">SUM(X60:X71)</f>
        <v>11</v>
      </c>
      <c r="Y72" s="359">
        <f t="shared" si="8"/>
        <v>0</v>
      </c>
      <c r="Z72" s="372">
        <f t="shared" si="8"/>
        <v>8</v>
      </c>
      <c r="AA72" s="359">
        <f t="shared" si="8"/>
        <v>0</v>
      </c>
      <c r="AB72" s="372">
        <f t="shared" si="8"/>
        <v>0</v>
      </c>
      <c r="AC72" s="359">
        <f t="shared" si="8"/>
        <v>0</v>
      </c>
      <c r="AD72" s="372">
        <f t="shared" si="8"/>
        <v>0</v>
      </c>
      <c r="AE72" s="359">
        <f t="shared" si="8"/>
        <v>0</v>
      </c>
    </row>
    <row r="73" spans="2:31" s="6" customFormat="1" ht="15.75" thickBot="1" x14ac:dyDescent="0.3">
      <c r="B73" s="8"/>
      <c r="C73"/>
      <c r="D73" s="2"/>
      <c r="E73" s="1"/>
      <c r="F73"/>
      <c r="G73"/>
      <c r="H73"/>
      <c r="I73"/>
      <c r="J73"/>
      <c r="K73" s="11"/>
      <c r="L73" s="30"/>
      <c r="M73" s="74"/>
      <c r="N73" s="218"/>
      <c r="O73" s="219"/>
      <c r="P73" s="218"/>
      <c r="Q73" s="219"/>
      <c r="R73" s="218"/>
      <c r="S73" s="219"/>
      <c r="T73" s="218"/>
      <c r="U73" s="219"/>
      <c r="V73" s="218"/>
      <c r="W73" s="219"/>
      <c r="X73" s="218"/>
      <c r="Y73" s="219"/>
      <c r="Z73" s="218"/>
      <c r="AA73" s="219"/>
      <c r="AB73" s="218"/>
      <c r="AC73" s="219"/>
      <c r="AD73" s="218"/>
      <c r="AE73" s="219"/>
    </row>
    <row r="74" spans="2:31" s="6" customFormat="1" ht="23.25" thickBot="1" x14ac:dyDescent="0.3">
      <c r="B74" s="136" t="s">
        <v>3</v>
      </c>
      <c r="C74" s="570" t="s">
        <v>240</v>
      </c>
      <c r="D74" s="571"/>
      <c r="E74" s="571"/>
      <c r="F74" s="571"/>
      <c r="G74" s="571"/>
      <c r="H74" s="571"/>
      <c r="I74" s="137"/>
      <c r="J74" s="137"/>
      <c r="K74" s="138" t="s">
        <v>14</v>
      </c>
      <c r="L74" s="139" t="s">
        <v>16</v>
      </c>
      <c r="M74" s="71"/>
      <c r="N74" s="250" t="s">
        <v>226</v>
      </c>
      <c r="O74" s="251" t="s">
        <v>225</v>
      </c>
      <c r="P74" s="250" t="s">
        <v>226</v>
      </c>
      <c r="Q74" s="251" t="s">
        <v>225</v>
      </c>
      <c r="R74" s="250" t="s">
        <v>226</v>
      </c>
      <c r="S74" s="251" t="s">
        <v>225</v>
      </c>
      <c r="T74" s="250" t="s">
        <v>226</v>
      </c>
      <c r="U74" s="251" t="s">
        <v>225</v>
      </c>
      <c r="V74" s="250" t="s">
        <v>226</v>
      </c>
      <c r="W74" s="251" t="s">
        <v>225</v>
      </c>
      <c r="X74" s="250" t="s">
        <v>226</v>
      </c>
      <c r="Y74" s="251" t="s">
        <v>225</v>
      </c>
      <c r="Z74" s="250" t="s">
        <v>226</v>
      </c>
      <c r="AA74" s="251" t="s">
        <v>225</v>
      </c>
      <c r="AB74" s="250" t="s">
        <v>226</v>
      </c>
      <c r="AC74" s="251" t="s">
        <v>225</v>
      </c>
      <c r="AD74" s="250" t="s">
        <v>226</v>
      </c>
      <c r="AE74" s="251" t="s">
        <v>225</v>
      </c>
    </row>
    <row r="75" spans="2:31" s="11" customFormat="1" ht="11.25" x14ac:dyDescent="0.2">
      <c r="B75" s="132" t="s">
        <v>15</v>
      </c>
      <c r="C75" s="133"/>
      <c r="D75" s="133"/>
      <c r="E75" s="133"/>
      <c r="F75" s="133"/>
      <c r="G75" s="133"/>
      <c r="H75" s="133"/>
      <c r="I75" s="133"/>
      <c r="J75" s="133"/>
      <c r="K75" s="134" t="s">
        <v>32</v>
      </c>
      <c r="L75" s="135"/>
      <c r="M75" s="72"/>
      <c r="N75" s="375"/>
      <c r="O75" s="376"/>
      <c r="P75" s="375"/>
      <c r="Q75" s="376"/>
      <c r="R75" s="375"/>
      <c r="S75" s="376"/>
      <c r="T75" s="375"/>
      <c r="U75" s="376"/>
      <c r="V75" s="375"/>
      <c r="W75" s="376"/>
      <c r="X75" s="375"/>
      <c r="Y75" s="376"/>
      <c r="Z75" s="375"/>
      <c r="AA75" s="376"/>
      <c r="AB75" s="375"/>
      <c r="AC75" s="376"/>
      <c r="AD75" s="375"/>
      <c r="AE75" s="376"/>
    </row>
    <row r="76" spans="2:31" s="37" customFormat="1" ht="10.5" customHeight="1" x14ac:dyDescent="0.25">
      <c r="B76" s="558" t="s">
        <v>195</v>
      </c>
      <c r="C76" s="559"/>
      <c r="D76" s="559"/>
      <c r="E76" s="559"/>
      <c r="F76" s="559"/>
      <c r="G76" s="559"/>
      <c r="H76" s="559"/>
      <c r="I76" s="559"/>
      <c r="J76" s="559"/>
      <c r="K76" s="559"/>
      <c r="L76" s="560"/>
      <c r="M76" s="98"/>
      <c r="N76" s="218"/>
      <c r="O76" s="219"/>
      <c r="P76" s="218"/>
      <c r="Q76" s="219"/>
      <c r="R76" s="218"/>
      <c r="S76" s="219"/>
      <c r="T76" s="218"/>
      <c r="U76" s="219"/>
      <c r="V76" s="218"/>
      <c r="W76" s="219"/>
      <c r="X76" s="218"/>
      <c r="Y76" s="219"/>
      <c r="Z76" s="218"/>
      <c r="AA76" s="219"/>
      <c r="AB76" s="218"/>
      <c r="AC76" s="219"/>
      <c r="AD76" s="218"/>
      <c r="AE76" s="219"/>
    </row>
    <row r="77" spans="2:31" s="9" customFormat="1" ht="27.75" customHeight="1" thickBot="1" x14ac:dyDescent="0.3">
      <c r="B77" s="170" t="s">
        <v>199</v>
      </c>
      <c r="C77" s="141" t="s">
        <v>200</v>
      </c>
      <c r="D77" s="23"/>
      <c r="E77" s="549" t="s">
        <v>27</v>
      </c>
      <c r="F77" s="549"/>
      <c r="G77" s="549"/>
      <c r="H77" s="549"/>
      <c r="I77" s="549"/>
      <c r="J77" s="550"/>
      <c r="K77" s="525">
        <v>139</v>
      </c>
      <c r="L77" s="144" t="s">
        <v>17</v>
      </c>
      <c r="M77" s="73"/>
      <c r="N77" s="382">
        <v>14</v>
      </c>
      <c r="O77" s="235">
        <v>0</v>
      </c>
      <c r="P77" s="382">
        <v>14</v>
      </c>
      <c r="Q77" s="235">
        <v>0</v>
      </c>
      <c r="R77" s="382">
        <v>14</v>
      </c>
      <c r="S77" s="235">
        <v>0</v>
      </c>
      <c r="T77" s="382">
        <v>14</v>
      </c>
      <c r="U77" s="235">
        <v>0</v>
      </c>
      <c r="V77" s="382">
        <v>14</v>
      </c>
      <c r="W77" s="235">
        <v>0</v>
      </c>
      <c r="X77" s="382">
        <v>14</v>
      </c>
      <c r="Y77" s="235">
        <v>0</v>
      </c>
      <c r="Z77" s="382">
        <v>14</v>
      </c>
      <c r="AA77" s="235">
        <v>0</v>
      </c>
      <c r="AB77" s="382">
        <v>14</v>
      </c>
      <c r="AC77" s="235">
        <v>0</v>
      </c>
      <c r="AD77" s="382">
        <v>14</v>
      </c>
      <c r="AE77" s="235">
        <v>0</v>
      </c>
    </row>
    <row r="78" spans="2:31" s="9" customFormat="1" ht="12" thickBot="1" x14ac:dyDescent="0.3">
      <c r="B78" s="172"/>
      <c r="C78" s="173"/>
      <c r="D78" s="174"/>
      <c r="E78" s="174"/>
      <c r="F78" s="173"/>
      <c r="G78" s="173"/>
      <c r="H78" s="173"/>
      <c r="I78" s="173"/>
      <c r="J78" s="175" t="s">
        <v>31</v>
      </c>
      <c r="K78" s="176">
        <f>SUM(K76:K77)</f>
        <v>139</v>
      </c>
      <c r="L78" s="177"/>
      <c r="M78" s="39" t="s">
        <v>228</v>
      </c>
      <c r="N78" s="372">
        <f t="shared" ref="N78:O78" si="9">SUM(N77)</f>
        <v>14</v>
      </c>
      <c r="O78" s="242">
        <f t="shared" si="9"/>
        <v>0</v>
      </c>
      <c r="P78" s="372">
        <v>14</v>
      </c>
      <c r="Q78" s="242">
        <v>0</v>
      </c>
      <c r="R78" s="372">
        <f t="shared" ref="R78:S78" si="10">SUM(R77)</f>
        <v>14</v>
      </c>
      <c r="S78" s="242">
        <f t="shared" si="10"/>
        <v>0</v>
      </c>
      <c r="T78" s="372">
        <v>14</v>
      </c>
      <c r="U78" s="242">
        <v>0</v>
      </c>
      <c r="V78" s="372">
        <v>14</v>
      </c>
      <c r="W78" s="242">
        <v>0</v>
      </c>
      <c r="X78" s="372">
        <f t="shared" ref="X78:AE78" si="11">SUM(X77)</f>
        <v>14</v>
      </c>
      <c r="Y78" s="242">
        <f t="shared" si="11"/>
        <v>0</v>
      </c>
      <c r="Z78" s="372">
        <f t="shared" si="11"/>
        <v>14</v>
      </c>
      <c r="AA78" s="242">
        <f t="shared" si="11"/>
        <v>0</v>
      </c>
      <c r="AB78" s="372">
        <f t="shared" si="11"/>
        <v>14</v>
      </c>
      <c r="AC78" s="242">
        <f t="shared" si="11"/>
        <v>0</v>
      </c>
      <c r="AD78" s="372">
        <f t="shared" si="11"/>
        <v>14</v>
      </c>
      <c r="AE78" s="242">
        <f t="shared" si="11"/>
        <v>0</v>
      </c>
    </row>
    <row r="79" spans="2:31" ht="15.75" thickBot="1" x14ac:dyDescent="0.3"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</row>
    <row r="80" spans="2:31" ht="15.75" thickBot="1" x14ac:dyDescent="0.3">
      <c r="H80" s="249" t="s">
        <v>228</v>
      </c>
      <c r="K80" s="245">
        <f>K29+K44+K57+K72+K78</f>
        <v>4500</v>
      </c>
      <c r="L80" s="246"/>
      <c r="M80" s="39" t="s">
        <v>228</v>
      </c>
      <c r="N80" s="492">
        <f t="shared" ref="N80:O80" si="12">N29+N44+N57+N72+N78</f>
        <v>686</v>
      </c>
      <c r="O80" s="502">
        <f t="shared" si="12"/>
        <v>606</v>
      </c>
      <c r="P80" s="492">
        <v>683</v>
      </c>
      <c r="Q80" s="502">
        <v>594</v>
      </c>
      <c r="R80" s="492">
        <f t="shared" ref="R80:S80" si="13">R29+R44+R57+R72+R78</f>
        <v>783</v>
      </c>
      <c r="S80" s="502">
        <f t="shared" si="13"/>
        <v>112</v>
      </c>
      <c r="T80" s="372">
        <v>809</v>
      </c>
      <c r="U80" s="248">
        <v>72</v>
      </c>
      <c r="V80" s="372">
        <v>787</v>
      </c>
      <c r="W80" s="248">
        <v>50</v>
      </c>
      <c r="X80" s="372">
        <f t="shared" ref="X80:AE80" si="14">X29+X44+X57+X72+X78</f>
        <v>753</v>
      </c>
      <c r="Y80" s="248">
        <f t="shared" si="14"/>
        <v>29</v>
      </c>
      <c r="Z80" s="372">
        <f t="shared" si="14"/>
        <v>596</v>
      </c>
      <c r="AA80" s="248">
        <f t="shared" si="14"/>
        <v>29</v>
      </c>
      <c r="AB80" s="372">
        <f t="shared" si="14"/>
        <v>322</v>
      </c>
      <c r="AC80" s="248">
        <f t="shared" si="14"/>
        <v>26</v>
      </c>
      <c r="AD80" s="372">
        <f t="shared" si="14"/>
        <v>435</v>
      </c>
      <c r="AE80" s="248">
        <f t="shared" si="14"/>
        <v>4</v>
      </c>
    </row>
    <row r="81" spans="2:31" s="1" customFormat="1" ht="15.75" thickBot="1" x14ac:dyDescent="0.3">
      <c r="B81" s="45"/>
      <c r="C81" s="46"/>
      <c r="K81" s="5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292"/>
      <c r="AC81" s="292"/>
      <c r="AD81" s="292"/>
      <c r="AE81" s="292"/>
    </row>
    <row r="82" spans="2:31" s="48" customFormat="1" x14ac:dyDescent="0.25">
      <c r="B82" s="537" t="s">
        <v>267</v>
      </c>
      <c r="C82" s="538"/>
      <c r="D82" s="539"/>
      <c r="E82" s="539"/>
      <c r="F82" s="539"/>
      <c r="G82" s="539"/>
      <c r="H82" s="539"/>
      <c r="I82" s="539"/>
      <c r="J82" s="539"/>
      <c r="K82" s="540"/>
      <c r="L82" s="541"/>
      <c r="M82" s="542"/>
      <c r="N82" s="545">
        <v>1477</v>
      </c>
      <c r="O82" s="546">
        <v>1477</v>
      </c>
      <c r="P82" s="377">
        <v>1477</v>
      </c>
      <c r="Q82" s="379">
        <v>1477</v>
      </c>
      <c r="R82" s="377">
        <v>1400</v>
      </c>
      <c r="S82" s="379">
        <v>1400</v>
      </c>
      <c r="T82" s="377">
        <v>1400</v>
      </c>
      <c r="U82" s="379">
        <v>1400</v>
      </c>
      <c r="V82" s="377">
        <v>1400</v>
      </c>
      <c r="W82" s="379">
        <v>1400</v>
      </c>
      <c r="X82" s="377">
        <v>1400</v>
      </c>
      <c r="Y82" s="379">
        <v>1400</v>
      </c>
      <c r="Z82" s="377">
        <v>1400</v>
      </c>
      <c r="AA82" s="379">
        <v>1400</v>
      </c>
      <c r="AB82" s="377">
        <v>1400</v>
      </c>
      <c r="AC82" s="379">
        <v>1400</v>
      </c>
      <c r="AD82" s="377">
        <v>1400</v>
      </c>
      <c r="AE82" s="379">
        <v>1400</v>
      </c>
    </row>
    <row r="83" spans="2:31" s="48" customFormat="1" ht="15.75" thickBot="1" x14ac:dyDescent="0.3">
      <c r="B83" s="302" t="s">
        <v>245</v>
      </c>
      <c r="C83" s="303"/>
      <c r="D83" s="304"/>
      <c r="E83" s="304"/>
      <c r="F83" s="304"/>
      <c r="G83" s="304"/>
      <c r="H83" s="304"/>
      <c r="I83" s="304"/>
      <c r="J83" s="304"/>
      <c r="K83" s="305"/>
      <c r="L83" s="306"/>
      <c r="M83" s="307"/>
      <c r="N83" s="547">
        <f t="shared" ref="N83:O83" si="15">(N29+N44+N78)/N82</f>
        <v>0.25863236289776576</v>
      </c>
      <c r="O83" s="548">
        <f t="shared" si="15"/>
        <v>0.3229519295870007</v>
      </c>
      <c r="P83" s="378">
        <v>0.25660121868652674</v>
      </c>
      <c r="Q83" s="380">
        <v>0.31482735274204471</v>
      </c>
      <c r="R83" s="378">
        <f t="shared" ref="R83:S83" si="16">(R29+R44+R78)/R82</f>
        <v>0.43785714285714283</v>
      </c>
      <c r="S83" s="380">
        <f t="shared" si="16"/>
        <v>0.08</v>
      </c>
      <c r="T83" s="378">
        <v>0.45642857142857141</v>
      </c>
      <c r="U83" s="380">
        <v>5.1428571428571428E-2</v>
      </c>
      <c r="V83" s="378">
        <v>0.44071428571428573</v>
      </c>
      <c r="W83" s="380">
        <v>3.5714285714285712E-2</v>
      </c>
      <c r="X83" s="378">
        <f t="shared" ref="X83:AE83" si="17">(X29+X44+X78)/X82</f>
        <v>0.44642857142857145</v>
      </c>
      <c r="Y83" s="380">
        <f t="shared" si="17"/>
        <v>2.0714285714285713E-2</v>
      </c>
      <c r="Z83" s="378">
        <f t="shared" si="17"/>
        <v>0.39214285714285713</v>
      </c>
      <c r="AA83" s="380">
        <f t="shared" si="17"/>
        <v>2.0714285714285713E-2</v>
      </c>
      <c r="AB83" s="378">
        <f t="shared" si="17"/>
        <v>0.23</v>
      </c>
      <c r="AC83" s="380">
        <f t="shared" si="17"/>
        <v>1.8571428571428572E-2</v>
      </c>
      <c r="AD83" s="378">
        <f t="shared" si="17"/>
        <v>0.31071428571428572</v>
      </c>
      <c r="AE83" s="380">
        <f t="shared" si="17"/>
        <v>2.8571428571428571E-3</v>
      </c>
    </row>
    <row r="84" spans="2:31" s="48" customFormat="1" x14ac:dyDescent="0.25">
      <c r="B84" s="49"/>
      <c r="C84" s="50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</row>
    <row r="85" spans="2:31" s="48" customFormat="1" x14ac:dyDescent="0.25">
      <c r="B85" s="49"/>
      <c r="C85" s="50" t="s">
        <v>251</v>
      </c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346"/>
      <c r="AC85" s="346"/>
      <c r="AD85" s="346"/>
      <c r="AE85" s="346"/>
    </row>
    <row r="86" spans="2:31" s="81" customFormat="1" ht="15.75" thickBot="1" x14ac:dyDescent="0.3">
      <c r="B86" s="79"/>
      <c r="C86" s="80" t="s">
        <v>250</v>
      </c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3"/>
      <c r="AC86" s="83"/>
      <c r="AD86" s="83"/>
      <c r="AE86" s="83"/>
    </row>
    <row r="87" spans="2:31" ht="15.75" thickBot="1" x14ac:dyDescent="0.3">
      <c r="L87" s="329"/>
      <c r="M87" s="113"/>
      <c r="N87" s="65">
        <v>42940</v>
      </c>
      <c r="O87" s="200" t="s">
        <v>74</v>
      </c>
      <c r="P87" s="65">
        <v>42931</v>
      </c>
      <c r="Q87" s="200" t="s">
        <v>74</v>
      </c>
      <c r="R87" s="65">
        <v>42840</v>
      </c>
      <c r="S87" s="200" t="s">
        <v>74</v>
      </c>
      <c r="T87" s="65">
        <v>42824</v>
      </c>
      <c r="U87" s="200" t="s">
        <v>74</v>
      </c>
      <c r="V87" s="65">
        <v>42814</v>
      </c>
      <c r="W87" s="200" t="s">
        <v>74</v>
      </c>
      <c r="X87" s="65">
        <v>42803</v>
      </c>
      <c r="Y87" s="200" t="s">
        <v>74</v>
      </c>
      <c r="Z87" s="65">
        <v>42782</v>
      </c>
      <c r="AA87" s="200" t="s">
        <v>74</v>
      </c>
      <c r="AB87" s="65">
        <v>42668</v>
      </c>
      <c r="AC87" s="200" t="s">
        <v>74</v>
      </c>
      <c r="AD87" s="65">
        <v>42478</v>
      </c>
      <c r="AE87" s="200" t="s">
        <v>74</v>
      </c>
    </row>
    <row r="88" spans="2:31" ht="15.75" thickBot="1" x14ac:dyDescent="0.3">
      <c r="C88" s="526" t="s">
        <v>22</v>
      </c>
      <c r="D88" s="26"/>
      <c r="E88" s="26"/>
      <c r="F88" s="26"/>
      <c r="G88" s="26"/>
      <c r="H88" s="26"/>
      <c r="I88" s="26"/>
      <c r="J88" s="26"/>
      <c r="K88" s="526" t="s">
        <v>14</v>
      </c>
      <c r="L88" s="526"/>
      <c r="M88" s="399"/>
      <c r="N88" s="56" t="s">
        <v>33</v>
      </c>
      <c r="O88" s="205"/>
      <c r="P88" s="56" t="s">
        <v>33</v>
      </c>
      <c r="Q88" s="205"/>
      <c r="R88" s="56" t="s">
        <v>33</v>
      </c>
      <c r="S88" s="205"/>
      <c r="T88" s="56" t="s">
        <v>33</v>
      </c>
      <c r="U88" s="205"/>
      <c r="V88" s="56" t="s">
        <v>33</v>
      </c>
      <c r="W88" s="205"/>
      <c r="X88" s="56" t="s">
        <v>33</v>
      </c>
      <c r="Y88" s="205"/>
      <c r="Z88" s="56" t="s">
        <v>33</v>
      </c>
      <c r="AA88" s="205"/>
      <c r="AB88" s="56" t="s">
        <v>33</v>
      </c>
      <c r="AC88" s="205"/>
      <c r="AD88" s="56" t="s">
        <v>33</v>
      </c>
      <c r="AE88" s="205"/>
    </row>
    <row r="89" spans="2:31" s="43" customFormat="1" x14ac:dyDescent="0.25">
      <c r="B89" s="66"/>
      <c r="C89" s="75" t="s">
        <v>4</v>
      </c>
      <c r="D89" s="76"/>
      <c r="E89" s="561" t="s">
        <v>23</v>
      </c>
      <c r="F89" s="561"/>
      <c r="G89" s="561"/>
      <c r="H89" s="561"/>
      <c r="I89" s="561"/>
      <c r="J89" s="562"/>
      <c r="K89" s="77">
        <f t="shared" ref="K89:K102" si="18">SUMIF(L$11:L$79,C89,K$11:K$79)</f>
        <v>491</v>
      </c>
      <c r="L89" s="345" t="str">
        <f>C89</f>
        <v>A</v>
      </c>
      <c r="M89" s="400"/>
      <c r="N89" s="78">
        <f>K89/K$103</f>
        <v>0.10911111111111112</v>
      </c>
      <c r="O89" s="267">
        <f>N89-P89</f>
        <v>0</v>
      </c>
      <c r="P89" s="78">
        <v>0.10911111111111112</v>
      </c>
      <c r="Q89" s="267">
        <v>0</v>
      </c>
      <c r="R89" s="78">
        <v>0.10911111111111112</v>
      </c>
      <c r="S89" s="267">
        <f>R89-T89</f>
        <v>0</v>
      </c>
      <c r="T89" s="78">
        <v>0.10911111111111112</v>
      </c>
      <c r="U89" s="267">
        <v>5.9849976558837281E-3</v>
      </c>
      <c r="V89" s="78">
        <v>0.10911111111111112</v>
      </c>
      <c r="W89" s="267">
        <v>0</v>
      </c>
      <c r="X89" s="78">
        <v>0.10911111111111112</v>
      </c>
      <c r="Y89" s="267">
        <v>0</v>
      </c>
      <c r="Z89" s="78">
        <v>0.10886917960088692</v>
      </c>
      <c r="AA89" s="267">
        <v>-3.9911307592177536E-10</v>
      </c>
      <c r="AB89" s="78">
        <v>0.10886918</v>
      </c>
      <c r="AC89" s="450">
        <f>AB89-AD89</f>
        <v>3.9911307592177536E-10</v>
      </c>
      <c r="AD89" s="451">
        <v>0.10886917960088692</v>
      </c>
      <c r="AE89" s="450">
        <v>0</v>
      </c>
    </row>
    <row r="90" spans="2:31" s="13" customFormat="1" x14ac:dyDescent="0.25">
      <c r="B90" s="15"/>
      <c r="C90" s="40" t="s">
        <v>5</v>
      </c>
      <c r="D90" s="16"/>
      <c r="E90" s="563" t="s">
        <v>29</v>
      </c>
      <c r="F90" s="563"/>
      <c r="G90" s="563"/>
      <c r="H90" s="563"/>
      <c r="I90" s="563"/>
      <c r="J90" s="564"/>
      <c r="K90" s="53">
        <f t="shared" si="18"/>
        <v>0</v>
      </c>
      <c r="L90" s="345" t="str">
        <f t="shared" ref="L90:L102" si="19">C90</f>
        <v>B</v>
      </c>
      <c r="M90" s="401"/>
      <c r="N90" s="78">
        <f t="shared" ref="N90:N102" si="20">K90/K$103</f>
        <v>0</v>
      </c>
      <c r="O90" s="267">
        <f t="shared" ref="O90:O102" si="21">N90-P90</f>
        <v>0</v>
      </c>
      <c r="P90" s="78">
        <v>0</v>
      </c>
      <c r="Q90" s="267">
        <v>0</v>
      </c>
      <c r="R90" s="78">
        <v>0</v>
      </c>
      <c r="S90" s="267">
        <f t="shared" ref="S90:S102" si="22">R90-T90</f>
        <v>0</v>
      </c>
      <c r="T90" s="78">
        <v>0</v>
      </c>
      <c r="U90" s="267">
        <v>0</v>
      </c>
      <c r="V90" s="78">
        <v>0</v>
      </c>
      <c r="W90" s="267">
        <v>0</v>
      </c>
      <c r="X90" s="78">
        <v>0</v>
      </c>
      <c r="Y90" s="267">
        <v>0</v>
      </c>
      <c r="Z90" s="78">
        <v>0</v>
      </c>
      <c r="AA90" s="267">
        <v>0</v>
      </c>
      <c r="AB90" s="78">
        <v>0</v>
      </c>
      <c r="AC90" s="450">
        <f t="shared" ref="AC90:AC102" si="23">AB90-AD90</f>
        <v>0</v>
      </c>
      <c r="AD90" s="451">
        <v>0</v>
      </c>
      <c r="AE90" s="450">
        <v>0</v>
      </c>
    </row>
    <row r="91" spans="2:31" s="13" customFormat="1" x14ac:dyDescent="0.25">
      <c r="B91" s="15"/>
      <c r="C91" s="40" t="s">
        <v>6</v>
      </c>
      <c r="D91" s="17"/>
      <c r="E91" s="556" t="s">
        <v>0</v>
      </c>
      <c r="F91" s="556"/>
      <c r="G91" s="556"/>
      <c r="H91" s="556"/>
      <c r="I91" s="556"/>
      <c r="J91" s="557"/>
      <c r="K91" s="53">
        <f t="shared" si="18"/>
        <v>0</v>
      </c>
      <c r="L91" s="345" t="str">
        <f t="shared" si="19"/>
        <v>C</v>
      </c>
      <c r="M91" s="402"/>
      <c r="N91" s="78">
        <f t="shared" si="20"/>
        <v>0</v>
      </c>
      <c r="O91" s="267">
        <f t="shared" si="21"/>
        <v>0</v>
      </c>
      <c r="P91" s="78">
        <v>0</v>
      </c>
      <c r="Q91" s="267">
        <v>0</v>
      </c>
      <c r="R91" s="78">
        <v>0</v>
      </c>
      <c r="S91" s="267">
        <f t="shared" si="22"/>
        <v>0</v>
      </c>
      <c r="T91" s="78">
        <v>0</v>
      </c>
      <c r="U91" s="267">
        <v>0</v>
      </c>
      <c r="V91" s="78">
        <v>0</v>
      </c>
      <c r="W91" s="267">
        <v>0</v>
      </c>
      <c r="X91" s="78">
        <v>0</v>
      </c>
      <c r="Y91" s="267">
        <v>0</v>
      </c>
      <c r="Z91" s="78">
        <v>0</v>
      </c>
      <c r="AA91" s="267">
        <v>0</v>
      </c>
      <c r="AB91" s="78">
        <v>0</v>
      </c>
      <c r="AC91" s="450">
        <f t="shared" si="23"/>
        <v>0</v>
      </c>
      <c r="AD91" s="451">
        <v>0</v>
      </c>
      <c r="AE91" s="450">
        <v>0</v>
      </c>
    </row>
    <row r="92" spans="2:31" s="43" customFormat="1" x14ac:dyDescent="0.25">
      <c r="B92" s="66"/>
      <c r="C92" s="67" t="s">
        <v>7</v>
      </c>
      <c r="D92" s="68"/>
      <c r="E92" s="565" t="s">
        <v>79</v>
      </c>
      <c r="F92" s="565"/>
      <c r="G92" s="565"/>
      <c r="H92" s="565"/>
      <c r="I92" s="565"/>
      <c r="J92" s="566"/>
      <c r="K92" s="69">
        <f t="shared" si="18"/>
        <v>35</v>
      </c>
      <c r="L92" s="345" t="str">
        <f t="shared" si="19"/>
        <v>D</v>
      </c>
      <c r="M92" s="403"/>
      <c r="N92" s="78">
        <f t="shared" si="20"/>
        <v>7.7777777777777776E-3</v>
      </c>
      <c r="O92" s="267">
        <f t="shared" si="21"/>
        <v>0</v>
      </c>
      <c r="P92" s="78">
        <v>7.7777777777777776E-3</v>
      </c>
      <c r="Q92" s="267">
        <v>-4.2662916080637645E-4</v>
      </c>
      <c r="R92" s="78">
        <v>8.204406938584154E-3</v>
      </c>
      <c r="S92" s="267">
        <f t="shared" si="22"/>
        <v>0</v>
      </c>
      <c r="T92" s="78">
        <v>8.204406938584154E-3</v>
      </c>
      <c r="U92" s="267">
        <v>4.2662916080637645E-4</v>
      </c>
      <c r="V92" s="78">
        <v>7.7777777777777776E-3</v>
      </c>
      <c r="W92" s="267">
        <v>0</v>
      </c>
      <c r="X92" s="78">
        <v>7.7777777777777776E-3</v>
      </c>
      <c r="Y92" s="267">
        <v>0</v>
      </c>
      <c r="Z92" s="78">
        <v>7.7605321507760536E-3</v>
      </c>
      <c r="AA92" s="267">
        <v>1.5077605396845994E-10</v>
      </c>
      <c r="AB92" s="78">
        <v>7.7605319999999997E-3</v>
      </c>
      <c r="AC92" s="450">
        <f t="shared" si="23"/>
        <v>-1.5077605396845994E-10</v>
      </c>
      <c r="AD92" s="451">
        <v>7.7605321507760536E-3</v>
      </c>
      <c r="AE92" s="450">
        <v>0</v>
      </c>
    </row>
    <row r="93" spans="2:31" s="13" customFormat="1" x14ac:dyDescent="0.25">
      <c r="B93" s="15"/>
      <c r="C93" s="40" t="s">
        <v>8</v>
      </c>
      <c r="D93" s="18"/>
      <c r="E93" s="556" t="s">
        <v>19</v>
      </c>
      <c r="F93" s="556"/>
      <c r="G93" s="556"/>
      <c r="H93" s="556"/>
      <c r="I93" s="556"/>
      <c r="J93" s="557"/>
      <c r="K93" s="53">
        <f t="shared" si="18"/>
        <v>0</v>
      </c>
      <c r="L93" s="345" t="str">
        <f t="shared" si="19"/>
        <v>E</v>
      </c>
      <c r="M93" s="404"/>
      <c r="N93" s="78">
        <f t="shared" si="20"/>
        <v>0</v>
      </c>
      <c r="O93" s="267">
        <f t="shared" si="21"/>
        <v>0</v>
      </c>
      <c r="P93" s="78">
        <v>0</v>
      </c>
      <c r="Q93" s="267">
        <v>0</v>
      </c>
      <c r="R93" s="78">
        <v>0</v>
      </c>
      <c r="S93" s="267">
        <f t="shared" si="22"/>
        <v>0</v>
      </c>
      <c r="T93" s="78">
        <v>0</v>
      </c>
      <c r="U93" s="267">
        <v>0</v>
      </c>
      <c r="V93" s="78">
        <v>0</v>
      </c>
      <c r="W93" s="267">
        <v>0</v>
      </c>
      <c r="X93" s="78">
        <v>0</v>
      </c>
      <c r="Y93" s="267">
        <v>0</v>
      </c>
      <c r="Z93" s="78">
        <v>0</v>
      </c>
      <c r="AA93" s="267">
        <v>0</v>
      </c>
      <c r="AB93" s="78">
        <v>0</v>
      </c>
      <c r="AC93" s="450">
        <f t="shared" si="23"/>
        <v>0</v>
      </c>
      <c r="AD93" s="451">
        <v>0</v>
      </c>
      <c r="AE93" s="450">
        <v>0</v>
      </c>
    </row>
    <row r="94" spans="2:31" s="13" customFormat="1" x14ac:dyDescent="0.25">
      <c r="B94" s="15"/>
      <c r="C94" s="40" t="s">
        <v>9</v>
      </c>
      <c r="D94" s="19"/>
      <c r="E94" s="556" t="s">
        <v>20</v>
      </c>
      <c r="F94" s="556"/>
      <c r="G94" s="556"/>
      <c r="H94" s="556"/>
      <c r="I94" s="556"/>
      <c r="J94" s="557"/>
      <c r="K94" s="53">
        <f t="shared" si="18"/>
        <v>0</v>
      </c>
      <c r="L94" s="345" t="str">
        <f t="shared" si="19"/>
        <v>F</v>
      </c>
      <c r="M94" s="405"/>
      <c r="N94" s="78">
        <f t="shared" si="20"/>
        <v>0</v>
      </c>
      <c r="O94" s="267">
        <f t="shared" si="21"/>
        <v>0</v>
      </c>
      <c r="P94" s="78">
        <v>0</v>
      </c>
      <c r="Q94" s="267">
        <v>0</v>
      </c>
      <c r="R94" s="78">
        <v>0</v>
      </c>
      <c r="S94" s="267">
        <f t="shared" si="22"/>
        <v>0</v>
      </c>
      <c r="T94" s="78">
        <v>0</v>
      </c>
      <c r="U94" s="267">
        <v>0</v>
      </c>
      <c r="V94" s="78">
        <v>0</v>
      </c>
      <c r="W94" s="267">
        <v>0</v>
      </c>
      <c r="X94" s="78">
        <v>0</v>
      </c>
      <c r="Y94" s="267">
        <v>0</v>
      </c>
      <c r="Z94" s="78">
        <v>0</v>
      </c>
      <c r="AA94" s="267">
        <v>0</v>
      </c>
      <c r="AB94" s="78">
        <v>0</v>
      </c>
      <c r="AC94" s="450">
        <f t="shared" si="23"/>
        <v>0</v>
      </c>
      <c r="AD94" s="451">
        <v>0</v>
      </c>
      <c r="AE94" s="450">
        <v>0</v>
      </c>
    </row>
    <row r="95" spans="2:31" s="13" customFormat="1" x14ac:dyDescent="0.25">
      <c r="B95" s="15"/>
      <c r="C95" s="40" t="s">
        <v>11</v>
      </c>
      <c r="D95" s="20"/>
      <c r="E95" s="556" t="s">
        <v>21</v>
      </c>
      <c r="F95" s="556"/>
      <c r="G95" s="556"/>
      <c r="H95" s="556"/>
      <c r="I95" s="556"/>
      <c r="J95" s="557"/>
      <c r="K95" s="53">
        <f t="shared" si="18"/>
        <v>0</v>
      </c>
      <c r="L95" s="345" t="str">
        <f t="shared" si="19"/>
        <v>G</v>
      </c>
      <c r="M95" s="406"/>
      <c r="N95" s="78">
        <f t="shared" si="20"/>
        <v>0</v>
      </c>
      <c r="O95" s="267">
        <f t="shared" si="21"/>
        <v>0</v>
      </c>
      <c r="P95" s="78">
        <v>0</v>
      </c>
      <c r="Q95" s="267">
        <v>0</v>
      </c>
      <c r="R95" s="78">
        <v>0</v>
      </c>
      <c r="S95" s="267">
        <f t="shared" si="22"/>
        <v>0</v>
      </c>
      <c r="T95" s="78">
        <v>0</v>
      </c>
      <c r="U95" s="267">
        <v>0</v>
      </c>
      <c r="V95" s="78">
        <v>0</v>
      </c>
      <c r="W95" s="267">
        <v>0</v>
      </c>
      <c r="X95" s="78">
        <v>0</v>
      </c>
      <c r="Y95" s="267">
        <v>0</v>
      </c>
      <c r="Z95" s="78">
        <v>0</v>
      </c>
      <c r="AA95" s="267">
        <v>0</v>
      </c>
      <c r="AB95" s="78">
        <v>0</v>
      </c>
      <c r="AC95" s="450">
        <f t="shared" si="23"/>
        <v>0</v>
      </c>
      <c r="AD95" s="451">
        <v>0</v>
      </c>
      <c r="AE95" s="450">
        <v>0</v>
      </c>
    </row>
    <row r="96" spans="2:31" s="13" customFormat="1" x14ac:dyDescent="0.25">
      <c r="B96" s="15"/>
      <c r="C96" s="40" t="s">
        <v>12</v>
      </c>
      <c r="D96" s="21"/>
      <c r="E96" s="556" t="s">
        <v>1</v>
      </c>
      <c r="F96" s="556"/>
      <c r="G96" s="556"/>
      <c r="H96" s="556"/>
      <c r="I96" s="556"/>
      <c r="J96" s="557"/>
      <c r="K96" s="53">
        <f t="shared" si="18"/>
        <v>19</v>
      </c>
      <c r="L96" s="345" t="str">
        <f t="shared" si="19"/>
        <v>H</v>
      </c>
      <c r="M96" s="407"/>
      <c r="N96" s="78">
        <f t="shared" si="20"/>
        <v>4.2222222222222218E-3</v>
      </c>
      <c r="O96" s="267">
        <f t="shared" si="21"/>
        <v>0</v>
      </c>
      <c r="P96" s="78">
        <v>4.2222222222222218E-3</v>
      </c>
      <c r="Q96" s="267">
        <v>1.1748710736052504E-3</v>
      </c>
      <c r="R96" s="78">
        <v>3.0473511486169714E-3</v>
      </c>
      <c r="S96" s="267">
        <f t="shared" si="22"/>
        <v>0</v>
      </c>
      <c r="T96" s="78">
        <v>3.0473511486169714E-3</v>
      </c>
      <c r="U96" s="267">
        <v>1.5846225972808263E-4</v>
      </c>
      <c r="V96" s="78">
        <v>2.8888888888888888E-3</v>
      </c>
      <c r="W96" s="267">
        <v>0</v>
      </c>
      <c r="X96" s="78">
        <v>2.8888888888888888E-3</v>
      </c>
      <c r="Y96" s="267">
        <v>0</v>
      </c>
      <c r="Z96" s="78">
        <v>2.8824833702882483E-3</v>
      </c>
      <c r="AA96" s="267">
        <v>3.7028824841425778E-10</v>
      </c>
      <c r="AB96" s="78">
        <v>2.8824829999999999E-3</v>
      </c>
      <c r="AC96" s="450">
        <f t="shared" si="23"/>
        <v>-3.7028824841425778E-10</v>
      </c>
      <c r="AD96" s="451">
        <v>2.8824833702882483E-3</v>
      </c>
      <c r="AE96" s="450">
        <v>0</v>
      </c>
    </row>
    <row r="97" spans="3:31" x14ac:dyDescent="0.25">
      <c r="C97" s="40" t="s">
        <v>13</v>
      </c>
      <c r="D97" s="22"/>
      <c r="E97" s="556" t="s">
        <v>18</v>
      </c>
      <c r="F97" s="556"/>
      <c r="G97" s="556"/>
      <c r="H97" s="556"/>
      <c r="I97" s="556"/>
      <c r="J97" s="557"/>
      <c r="K97" s="53">
        <f t="shared" si="18"/>
        <v>564</v>
      </c>
      <c r="L97" s="345" t="str">
        <f t="shared" si="19"/>
        <v>I</v>
      </c>
      <c r="M97" s="408"/>
      <c r="N97" s="78">
        <f t="shared" si="20"/>
        <v>0.12533333333333332</v>
      </c>
      <c r="O97" s="267">
        <f t="shared" si="21"/>
        <v>0</v>
      </c>
      <c r="P97" s="78">
        <v>0.12533333333333332</v>
      </c>
      <c r="Q97" s="267">
        <v>0.12533333333333332</v>
      </c>
      <c r="R97" s="78">
        <v>0</v>
      </c>
      <c r="S97" s="267">
        <f t="shared" si="22"/>
        <v>0</v>
      </c>
      <c r="T97" s="78">
        <v>0</v>
      </c>
      <c r="U97" s="267">
        <v>0</v>
      </c>
      <c r="V97" s="78">
        <v>0</v>
      </c>
      <c r="W97" s="267">
        <v>0</v>
      </c>
      <c r="X97" s="78">
        <v>0</v>
      </c>
      <c r="Y97" s="267">
        <v>0</v>
      </c>
      <c r="Z97" s="78">
        <v>0</v>
      </c>
      <c r="AA97" s="267">
        <v>0</v>
      </c>
      <c r="AB97" s="78">
        <v>0</v>
      </c>
      <c r="AC97" s="450">
        <f t="shared" si="23"/>
        <v>0</v>
      </c>
      <c r="AD97" s="451">
        <v>0</v>
      </c>
      <c r="AE97" s="450">
        <v>0</v>
      </c>
    </row>
    <row r="98" spans="3:31" x14ac:dyDescent="0.25">
      <c r="C98" s="40" t="s">
        <v>17</v>
      </c>
      <c r="D98" s="23"/>
      <c r="E98" s="549" t="s">
        <v>27</v>
      </c>
      <c r="F98" s="549"/>
      <c r="G98" s="549"/>
      <c r="H98" s="549"/>
      <c r="I98" s="549"/>
      <c r="J98" s="550"/>
      <c r="K98" s="53">
        <f t="shared" si="18"/>
        <v>139</v>
      </c>
      <c r="L98" s="345" t="str">
        <f t="shared" si="19"/>
        <v>J</v>
      </c>
      <c r="M98" s="409"/>
      <c r="N98" s="78">
        <f t="shared" si="20"/>
        <v>3.0888888888888889E-2</v>
      </c>
      <c r="O98" s="267">
        <f t="shared" si="21"/>
        <v>0</v>
      </c>
      <c r="P98" s="78">
        <v>3.0888888888888889E-2</v>
      </c>
      <c r="Q98" s="267">
        <v>3.0888888888888889E-2</v>
      </c>
      <c r="R98" s="78">
        <v>0</v>
      </c>
      <c r="S98" s="267">
        <f t="shared" si="22"/>
        <v>0</v>
      </c>
      <c r="T98" s="78">
        <v>0</v>
      </c>
      <c r="U98" s="267">
        <v>0</v>
      </c>
      <c r="V98" s="78">
        <v>0</v>
      </c>
      <c r="W98" s="267">
        <v>0</v>
      </c>
      <c r="X98" s="78">
        <v>0</v>
      </c>
      <c r="Y98" s="267">
        <v>0</v>
      </c>
      <c r="Z98" s="78">
        <v>0</v>
      </c>
      <c r="AA98" s="267">
        <v>0</v>
      </c>
      <c r="AB98" s="78">
        <v>0</v>
      </c>
      <c r="AC98" s="450">
        <f t="shared" si="23"/>
        <v>0</v>
      </c>
      <c r="AD98" s="451">
        <v>0</v>
      </c>
      <c r="AE98" s="450">
        <v>0</v>
      </c>
    </row>
    <row r="99" spans="3:31" x14ac:dyDescent="0.25">
      <c r="C99" s="40" t="s">
        <v>25</v>
      </c>
      <c r="D99" s="24"/>
      <c r="E99" s="549" t="s">
        <v>256</v>
      </c>
      <c r="F99" s="549"/>
      <c r="G99" s="549"/>
      <c r="H99" s="549"/>
      <c r="I99" s="549"/>
      <c r="J99" s="550"/>
      <c r="K99" s="53">
        <f t="shared" si="18"/>
        <v>1879</v>
      </c>
      <c r="L99" s="345" t="str">
        <f t="shared" si="19"/>
        <v>K</v>
      </c>
      <c r="M99" s="410"/>
      <c r="N99" s="78">
        <f t="shared" si="20"/>
        <v>0.41755555555555557</v>
      </c>
      <c r="O99" s="267">
        <f t="shared" si="21"/>
        <v>0</v>
      </c>
      <c r="P99" s="78">
        <v>0.41755555555555557</v>
      </c>
      <c r="Q99" s="267">
        <v>0.26800093764650729</v>
      </c>
      <c r="R99" s="78">
        <v>0.14955461790904828</v>
      </c>
      <c r="S99" s="267">
        <f t="shared" si="22"/>
        <v>0</v>
      </c>
      <c r="T99" s="78">
        <v>0.14955461790904828</v>
      </c>
      <c r="U99" s="267">
        <v>4.9110173464603835E-2</v>
      </c>
      <c r="V99" s="78">
        <v>0.10044444444444445</v>
      </c>
      <c r="W99" s="267">
        <v>3.0888888888888896E-2</v>
      </c>
      <c r="X99" s="78">
        <v>6.9555555555555551E-2</v>
      </c>
      <c r="Y99" s="267">
        <v>0</v>
      </c>
      <c r="Z99" s="78">
        <v>6.9401330376940129E-2</v>
      </c>
      <c r="AA99" s="267">
        <v>1.3303773769401256E-3</v>
      </c>
      <c r="AB99" s="78">
        <v>6.8070953000000003E-2</v>
      </c>
      <c r="AC99" s="450">
        <f t="shared" si="23"/>
        <v>3.3702882046563194E-2</v>
      </c>
      <c r="AD99" s="451">
        <v>3.4368070953436809E-2</v>
      </c>
      <c r="AE99" s="450">
        <v>0</v>
      </c>
    </row>
    <row r="100" spans="3:31" x14ac:dyDescent="0.25">
      <c r="C100" s="41" t="s">
        <v>24</v>
      </c>
      <c r="D100" s="90"/>
      <c r="E100" s="550" t="s">
        <v>30</v>
      </c>
      <c r="F100" s="551"/>
      <c r="G100" s="551"/>
      <c r="H100" s="551"/>
      <c r="I100" s="551"/>
      <c r="J100" s="551"/>
      <c r="K100" s="53">
        <f t="shared" si="18"/>
        <v>11.999999999999943</v>
      </c>
      <c r="L100" s="345" t="str">
        <f t="shared" si="19"/>
        <v>L</v>
      </c>
      <c r="M100" s="411"/>
      <c r="N100" s="78">
        <f t="shared" si="20"/>
        <v>2.666666666666654E-3</v>
      </c>
      <c r="O100" s="267">
        <f t="shared" si="21"/>
        <v>0</v>
      </c>
      <c r="P100" s="78">
        <v>2.666666666666654E-3</v>
      </c>
      <c r="Q100" s="267">
        <v>-1.3507735583684965E-2</v>
      </c>
      <c r="R100" s="78">
        <v>1.6174402250351619E-2</v>
      </c>
      <c r="S100" s="267">
        <f t="shared" si="22"/>
        <v>0</v>
      </c>
      <c r="T100" s="78">
        <v>1.6174402250351619E-2</v>
      </c>
      <c r="U100" s="267">
        <v>8.4106891701828633E-4</v>
      </c>
      <c r="V100" s="78">
        <v>1.5333333333333332E-2</v>
      </c>
      <c r="W100" s="267">
        <v>1.5333333333333332E-2</v>
      </c>
      <c r="X100" s="78">
        <v>0</v>
      </c>
      <c r="Y100" s="267">
        <v>0</v>
      </c>
      <c r="Z100" s="78">
        <v>0</v>
      </c>
      <c r="AA100" s="267">
        <v>0</v>
      </c>
      <c r="AB100" s="78">
        <v>0</v>
      </c>
      <c r="AC100" s="450">
        <f t="shared" si="23"/>
        <v>0</v>
      </c>
      <c r="AD100" s="451">
        <v>0</v>
      </c>
      <c r="AE100" s="450">
        <v>0</v>
      </c>
    </row>
    <row r="101" spans="3:31" x14ac:dyDescent="0.25">
      <c r="C101" s="41" t="s">
        <v>91</v>
      </c>
      <c r="D101" s="91"/>
      <c r="E101" s="550" t="s">
        <v>92</v>
      </c>
      <c r="F101" s="551"/>
      <c r="G101" s="551"/>
      <c r="H101" s="551"/>
      <c r="I101" s="88"/>
      <c r="J101" s="88"/>
      <c r="K101" s="89">
        <f t="shared" si="18"/>
        <v>686</v>
      </c>
      <c r="L101" s="345" t="str">
        <f t="shared" si="19"/>
        <v>M</v>
      </c>
      <c r="M101" s="412"/>
      <c r="N101" s="78">
        <f t="shared" si="20"/>
        <v>0.15244444444444444</v>
      </c>
      <c r="O101" s="267">
        <f t="shared" si="21"/>
        <v>0</v>
      </c>
      <c r="P101" s="78">
        <v>0.15244444444444444</v>
      </c>
      <c r="Q101" s="267">
        <v>-0.29082794186591654</v>
      </c>
      <c r="R101" s="78">
        <v>0.44327238631036098</v>
      </c>
      <c r="S101" s="267">
        <f t="shared" si="22"/>
        <v>4.6882325363337696E-3</v>
      </c>
      <c r="T101" s="78">
        <v>0.43858415377402721</v>
      </c>
      <c r="U101" s="267">
        <v>-1.8526957337083927E-2</v>
      </c>
      <c r="V101" s="78">
        <v>0.45711111111111113</v>
      </c>
      <c r="W101" s="267">
        <v>-4.0666666666666629E-2</v>
      </c>
      <c r="X101" s="78">
        <v>0.49777777777777776</v>
      </c>
      <c r="Y101" s="267">
        <v>0</v>
      </c>
      <c r="Z101" s="78">
        <v>0.38248337028824836</v>
      </c>
      <c r="AA101" s="267">
        <v>0.15277161828824837</v>
      </c>
      <c r="AB101" s="78">
        <v>0.22971175199999999</v>
      </c>
      <c r="AC101" s="450">
        <f t="shared" si="23"/>
        <v>-3.3702882146341484E-2</v>
      </c>
      <c r="AD101" s="451">
        <v>0.26341463414634148</v>
      </c>
      <c r="AE101" s="450">
        <v>1.330376940133049E-3</v>
      </c>
    </row>
    <row r="102" spans="3:31" ht="15.75" thickBot="1" x14ac:dyDescent="0.3">
      <c r="C102" s="42" t="s">
        <v>10</v>
      </c>
      <c r="D102" s="25"/>
      <c r="E102" s="552" t="s">
        <v>26</v>
      </c>
      <c r="F102" s="552"/>
      <c r="G102" s="552"/>
      <c r="H102" s="552"/>
      <c r="I102" s="552"/>
      <c r="J102" s="553"/>
      <c r="K102" s="54">
        <f t="shared" si="18"/>
        <v>675</v>
      </c>
      <c r="L102" s="345" t="str">
        <f t="shared" si="19"/>
        <v>Z</v>
      </c>
      <c r="M102" s="413"/>
      <c r="N102" s="78">
        <f t="shared" si="20"/>
        <v>0.15</v>
      </c>
      <c r="O102" s="416">
        <f t="shared" si="21"/>
        <v>0</v>
      </c>
      <c r="P102" s="78">
        <v>0.15</v>
      </c>
      <c r="Q102" s="416">
        <v>-0.11465072667604312</v>
      </c>
      <c r="R102" s="78">
        <v>0.26465072667604311</v>
      </c>
      <c r="S102" s="416">
        <f t="shared" si="22"/>
        <v>-4.6882325363338251E-3</v>
      </c>
      <c r="T102" s="78">
        <v>0.26933895921237694</v>
      </c>
      <c r="U102" s="416">
        <v>-3.7994374120956409E-2</v>
      </c>
      <c r="V102" s="78">
        <v>0.30733333333333335</v>
      </c>
      <c r="W102" s="416">
        <v>-5.5555555555555358E-3</v>
      </c>
      <c r="X102" s="78">
        <v>0.31288888888888888</v>
      </c>
      <c r="Y102" s="416">
        <v>0</v>
      </c>
      <c r="Z102" s="78">
        <v>0.4286031042128603</v>
      </c>
      <c r="AA102" s="416">
        <v>-0.15410199578713968</v>
      </c>
      <c r="AB102" s="415">
        <v>0.58270509999999998</v>
      </c>
      <c r="AC102" s="458">
        <f t="shared" si="23"/>
        <v>2.2172941260834023E-10</v>
      </c>
      <c r="AD102" s="459">
        <v>0.58270509977827056</v>
      </c>
      <c r="AE102" s="458">
        <v>-1.3303769401329379E-3</v>
      </c>
    </row>
    <row r="103" spans="3:31" ht="15.75" thickBot="1" x14ac:dyDescent="0.3">
      <c r="J103" s="43" t="s">
        <v>34</v>
      </c>
      <c r="K103" s="55">
        <f>SUM(K89:K102)</f>
        <v>4500</v>
      </c>
      <c r="L103" s="277"/>
      <c r="M103" s="336"/>
      <c r="N103" s="331">
        <f>SUM(N89:N102)</f>
        <v>1</v>
      </c>
      <c r="O103" s="414"/>
      <c r="P103" s="331">
        <f>SUM(P89:P102)</f>
        <v>1</v>
      </c>
      <c r="Q103" s="414"/>
      <c r="R103" s="331">
        <f>SUM(R89:R102)</f>
        <v>0.99401500234411633</v>
      </c>
      <c r="S103" s="414"/>
      <c r="T103" s="331">
        <v>1</v>
      </c>
      <c r="U103" s="414"/>
      <c r="V103" s="331">
        <v>1</v>
      </c>
      <c r="W103" s="414"/>
      <c r="X103" s="331">
        <f>SUM(X89:X102)</f>
        <v>1</v>
      </c>
      <c r="Y103" s="414"/>
      <c r="Z103" s="331">
        <f>SUM(Z89:Z102)</f>
        <v>1</v>
      </c>
      <c r="AA103" s="414"/>
      <c r="AB103" s="331">
        <f>SUM(AB89:AB102)</f>
        <v>1</v>
      </c>
      <c r="AC103" s="414"/>
      <c r="AD103" s="331">
        <f>SUM(AD89:AD102)</f>
        <v>1</v>
      </c>
      <c r="AE103" s="414"/>
    </row>
  </sheetData>
  <mergeCells count="83">
    <mergeCell ref="E13:J13"/>
    <mergeCell ref="N8:O8"/>
    <mergeCell ref="P8:Q8"/>
    <mergeCell ref="R8:S8"/>
    <mergeCell ref="T8:U8"/>
    <mergeCell ref="Z8:AA8"/>
    <mergeCell ref="AB8:AC8"/>
    <mergeCell ref="C9:H9"/>
    <mergeCell ref="B11:L11"/>
    <mergeCell ref="E12:J12"/>
    <mergeCell ref="V8:W8"/>
    <mergeCell ref="X8:Y8"/>
    <mergeCell ref="E25:J25"/>
    <mergeCell ref="C14:H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38:J38"/>
    <mergeCell ref="E26:J26"/>
    <mergeCell ref="E27:J27"/>
    <mergeCell ref="E28:J28"/>
    <mergeCell ref="B30:L30"/>
    <mergeCell ref="E31:J31"/>
    <mergeCell ref="E32:J32"/>
    <mergeCell ref="E33:J33"/>
    <mergeCell ref="E34:J34"/>
    <mergeCell ref="E35:J35"/>
    <mergeCell ref="E36:J36"/>
    <mergeCell ref="E37:J37"/>
    <mergeCell ref="E51:J51"/>
    <mergeCell ref="E39:J39"/>
    <mergeCell ref="E40:J40"/>
    <mergeCell ref="E41:J41"/>
    <mergeCell ref="E42:J42"/>
    <mergeCell ref="E43:J43"/>
    <mergeCell ref="B45:L45"/>
    <mergeCell ref="E46:J46"/>
    <mergeCell ref="B47:L47"/>
    <mergeCell ref="E48:J48"/>
    <mergeCell ref="E49:J49"/>
    <mergeCell ref="E50:J50"/>
    <mergeCell ref="B65:L65"/>
    <mergeCell ref="E52:J52"/>
    <mergeCell ref="E53:J53"/>
    <mergeCell ref="E54:J54"/>
    <mergeCell ref="E55:J55"/>
    <mergeCell ref="E56:J56"/>
    <mergeCell ref="C59:H59"/>
    <mergeCell ref="C60:H60"/>
    <mergeCell ref="B61:L61"/>
    <mergeCell ref="E62:J62"/>
    <mergeCell ref="E63:J63"/>
    <mergeCell ref="E64:J64"/>
    <mergeCell ref="E92:J92"/>
    <mergeCell ref="E66:J66"/>
    <mergeCell ref="E67:J67"/>
    <mergeCell ref="E68:J68"/>
    <mergeCell ref="E69:J69"/>
    <mergeCell ref="E70:J70"/>
    <mergeCell ref="C74:H74"/>
    <mergeCell ref="E99:J99"/>
    <mergeCell ref="E100:J100"/>
    <mergeCell ref="E101:H101"/>
    <mergeCell ref="E102:J102"/>
    <mergeCell ref="AD8:AE8"/>
    <mergeCell ref="E93:J93"/>
    <mergeCell ref="E94:J94"/>
    <mergeCell ref="E95:J95"/>
    <mergeCell ref="E96:J96"/>
    <mergeCell ref="E97:J97"/>
    <mergeCell ref="E98:J98"/>
    <mergeCell ref="B76:L76"/>
    <mergeCell ref="E77:J77"/>
    <mergeCell ref="E89:J89"/>
    <mergeCell ref="E90:J90"/>
    <mergeCell ref="E91:J91"/>
  </mergeCells>
  <conditionalFormatting sqref="N42">
    <cfRule type="cellIs" dxfId="15998" priority="649" operator="greaterThan">
      <formula>P42</formula>
    </cfRule>
  </conditionalFormatting>
  <conditionalFormatting sqref="N33">
    <cfRule type="cellIs" dxfId="15997" priority="648" operator="greaterThan">
      <formula>P33</formula>
    </cfRule>
  </conditionalFormatting>
  <conditionalFormatting sqref="N33">
    <cfRule type="cellIs" dxfId="15996" priority="647" operator="greaterThan">
      <formula>P33</formula>
    </cfRule>
  </conditionalFormatting>
  <conditionalFormatting sqref="N33">
    <cfRule type="cellIs" dxfId="15995" priority="646" operator="greaterThan">
      <formula>P33</formula>
    </cfRule>
  </conditionalFormatting>
  <conditionalFormatting sqref="N61">
    <cfRule type="cellIs" dxfId="15994" priority="645" operator="greaterThan">
      <formula>P61</formula>
    </cfRule>
  </conditionalFormatting>
  <conditionalFormatting sqref="O89:O102">
    <cfRule type="cellIs" dxfId="15993" priority="643" operator="lessThan">
      <formula>-0.0001</formula>
    </cfRule>
    <cfRule type="cellIs" dxfId="15992" priority="644" operator="greaterThan">
      <formula>0.00016</formula>
    </cfRule>
  </conditionalFormatting>
  <conditionalFormatting sqref="O89:O102">
    <cfRule type="cellIs" dxfId="15991" priority="641" operator="lessThan">
      <formula>-0.0001</formula>
    </cfRule>
    <cfRule type="cellIs" dxfId="15990" priority="642" operator="greaterThan">
      <formula>0.00016</formula>
    </cfRule>
  </conditionalFormatting>
  <conditionalFormatting sqref="Y89:Y102">
    <cfRule type="cellIs" dxfId="15989" priority="638" operator="lessThan">
      <formula>-0.0001</formula>
    </cfRule>
    <cfRule type="cellIs" dxfId="15988" priority="639" operator="greaterThan">
      <formula>0.00016</formula>
    </cfRule>
  </conditionalFormatting>
  <conditionalFormatting sqref="Y89:Y102">
    <cfRule type="cellIs" dxfId="15987" priority="636" operator="lessThan">
      <formula>-0.0001</formula>
    </cfRule>
    <cfRule type="cellIs" dxfId="15986" priority="637" operator="greaterThan">
      <formula>0.00016</formula>
    </cfRule>
  </conditionalFormatting>
  <conditionalFormatting sqref="Y89:Y102">
    <cfRule type="cellIs" dxfId="15985" priority="630" operator="lessThan">
      <formula>-0.0001</formula>
    </cfRule>
    <cfRule type="cellIs" dxfId="15984" priority="631" operator="greaterThan">
      <formula>0.00016</formula>
    </cfRule>
  </conditionalFormatting>
  <conditionalFormatting sqref="Y89:Y102">
    <cfRule type="cellIs" dxfId="15983" priority="634" operator="lessThan">
      <formula>-0.0001</formula>
    </cfRule>
    <cfRule type="cellIs" dxfId="15982" priority="635" operator="greaterThan">
      <formula>0.00016</formula>
    </cfRule>
  </conditionalFormatting>
  <conditionalFormatting sqref="Y89:Y102">
    <cfRule type="cellIs" dxfId="15981" priority="632" operator="lessThan">
      <formula>-0.0001</formula>
    </cfRule>
    <cfRule type="cellIs" dxfId="15980" priority="633" operator="greaterThan">
      <formula>0.00016</formula>
    </cfRule>
  </conditionalFormatting>
  <conditionalFormatting sqref="Y89:Y102">
    <cfRule type="cellIs" dxfId="15979" priority="628" operator="lessThan">
      <formula>-0.0001</formula>
    </cfRule>
    <cfRule type="cellIs" dxfId="15978" priority="629" operator="greaterThan">
      <formula>0.00016</formula>
    </cfRule>
  </conditionalFormatting>
  <conditionalFormatting sqref="Y89:Y102">
    <cfRule type="cellIs" dxfId="15977" priority="626" operator="lessThan">
      <formula>-0.0001</formula>
    </cfRule>
    <cfRule type="cellIs" dxfId="15976" priority="627" operator="greaterThan">
      <formula>0.00016</formula>
    </cfRule>
  </conditionalFormatting>
  <conditionalFormatting sqref="Y89:Y102">
    <cfRule type="cellIs" dxfId="15975" priority="624" operator="lessThan">
      <formula>-0.0001</formula>
    </cfRule>
    <cfRule type="cellIs" dxfId="15974" priority="625" operator="greaterThan">
      <formula>0.00016</formula>
    </cfRule>
  </conditionalFormatting>
  <conditionalFormatting sqref="Y89:Y102">
    <cfRule type="cellIs" dxfId="15973" priority="622" operator="lessThan">
      <formula>-0.0001</formula>
    </cfRule>
    <cfRule type="cellIs" dxfId="15972" priority="623" operator="greaterThan">
      <formula>0.00016</formula>
    </cfRule>
  </conditionalFormatting>
  <conditionalFormatting sqref="Y89:Y102">
    <cfRule type="cellIs" dxfId="15971" priority="620" operator="lessThan">
      <formula>-0.0001</formula>
    </cfRule>
    <cfRule type="cellIs" dxfId="15970" priority="621" operator="greaterThan">
      <formula>0.00016</formula>
    </cfRule>
  </conditionalFormatting>
  <conditionalFormatting sqref="Y89:Y102">
    <cfRule type="cellIs" dxfId="15969" priority="618" operator="lessThan">
      <formula>-0.0001</formula>
    </cfRule>
    <cfRule type="cellIs" dxfId="15968" priority="619" operator="greaterThan">
      <formula>0.00016</formula>
    </cfRule>
  </conditionalFormatting>
  <conditionalFormatting sqref="Y89:Y102">
    <cfRule type="cellIs" dxfId="15967" priority="616" operator="lessThan">
      <formula>-0.0001</formula>
    </cfRule>
    <cfRule type="cellIs" dxfId="15966" priority="617" operator="greaterThan">
      <formula>0.00016</formula>
    </cfRule>
  </conditionalFormatting>
  <conditionalFormatting sqref="Y89:Y102">
    <cfRule type="cellIs" dxfId="15965" priority="614" operator="lessThan">
      <formula>-0.0001</formula>
    </cfRule>
    <cfRule type="cellIs" dxfId="15964" priority="615" operator="greaterThan">
      <formula>0.00016</formula>
    </cfRule>
  </conditionalFormatting>
  <conditionalFormatting sqref="Y89:Y102">
    <cfRule type="cellIs" dxfId="15963" priority="612" operator="lessThan">
      <formula>-0.0001</formula>
    </cfRule>
    <cfRule type="cellIs" dxfId="15962" priority="613" operator="greaterThan">
      <formula>0.00016</formula>
    </cfRule>
  </conditionalFormatting>
  <conditionalFormatting sqref="X42 X61">
    <cfRule type="cellIs" dxfId="15961" priority="640" operator="greaterThan">
      <formula>#REF!</formula>
    </cfRule>
  </conditionalFormatting>
  <conditionalFormatting sqref="Y89:Y102">
    <cfRule type="cellIs" dxfId="15960" priority="609" operator="lessThan">
      <formula>-0.0001</formula>
    </cfRule>
    <cfRule type="cellIs" dxfId="15959" priority="610" operator="greaterThan">
      <formula>0.00016</formula>
    </cfRule>
  </conditionalFormatting>
  <conditionalFormatting sqref="Y89:Y102">
    <cfRule type="cellIs" dxfId="15958" priority="607" operator="lessThan">
      <formula>-0.0001</formula>
    </cfRule>
    <cfRule type="cellIs" dxfId="15957" priority="608" operator="greaterThan">
      <formula>0.00016</formula>
    </cfRule>
  </conditionalFormatting>
  <conditionalFormatting sqref="Y89:Y102">
    <cfRule type="cellIs" dxfId="15956" priority="601" operator="lessThan">
      <formula>-0.0001</formula>
    </cfRule>
    <cfRule type="cellIs" dxfId="15955" priority="602" operator="greaterThan">
      <formula>0.00016</formula>
    </cfRule>
  </conditionalFormatting>
  <conditionalFormatting sqref="Y89:Y102">
    <cfRule type="cellIs" dxfId="15954" priority="605" operator="lessThan">
      <formula>-0.0001</formula>
    </cfRule>
    <cfRule type="cellIs" dxfId="15953" priority="606" operator="greaterThan">
      <formula>0.00016</formula>
    </cfRule>
  </conditionalFormatting>
  <conditionalFormatting sqref="Y89:Y102">
    <cfRule type="cellIs" dxfId="15952" priority="603" operator="lessThan">
      <formula>-0.0001</formula>
    </cfRule>
    <cfRule type="cellIs" dxfId="15951" priority="604" operator="greaterThan">
      <formula>0.00016</formula>
    </cfRule>
  </conditionalFormatting>
  <conditionalFormatting sqref="Y89:Y102">
    <cfRule type="cellIs" dxfId="15950" priority="599" operator="lessThan">
      <formula>-0.0001</formula>
    </cfRule>
    <cfRule type="cellIs" dxfId="15949" priority="600" operator="greaterThan">
      <formula>0.00016</formula>
    </cfRule>
  </conditionalFormatting>
  <conditionalFormatting sqref="Y89:Y102">
    <cfRule type="cellIs" dxfId="15948" priority="597" operator="lessThan">
      <formula>-0.0001</formula>
    </cfRule>
    <cfRule type="cellIs" dxfId="15947" priority="598" operator="greaterThan">
      <formula>0.00016</formula>
    </cfRule>
  </conditionalFormatting>
  <conditionalFormatting sqref="Y89:Y102">
    <cfRule type="cellIs" dxfId="15946" priority="595" operator="lessThan">
      <formula>-0.0001</formula>
    </cfRule>
    <cfRule type="cellIs" dxfId="15945" priority="596" operator="greaterThan">
      <formula>0.00016</formula>
    </cfRule>
  </conditionalFormatting>
  <conditionalFormatting sqref="Y89:Y102">
    <cfRule type="cellIs" dxfId="15944" priority="593" operator="lessThan">
      <formula>-0.0001</formula>
    </cfRule>
    <cfRule type="cellIs" dxfId="15943" priority="594" operator="greaterThan">
      <formula>0.00016</formula>
    </cfRule>
  </conditionalFormatting>
  <conditionalFormatting sqref="Y89:Y102">
    <cfRule type="cellIs" dxfId="15942" priority="591" operator="lessThan">
      <formula>-0.0001</formula>
    </cfRule>
    <cfRule type="cellIs" dxfId="15941" priority="592" operator="greaterThan">
      <formula>0.00016</formula>
    </cfRule>
  </conditionalFormatting>
  <conditionalFormatting sqref="Y89:Y102">
    <cfRule type="cellIs" dxfId="15940" priority="589" operator="lessThan">
      <formula>-0.0001</formula>
    </cfRule>
    <cfRule type="cellIs" dxfId="15939" priority="590" operator="greaterThan">
      <formula>0.00016</formula>
    </cfRule>
  </conditionalFormatting>
  <conditionalFormatting sqref="Y89:Y102">
    <cfRule type="cellIs" dxfId="15938" priority="587" operator="lessThan">
      <formula>-0.0001</formula>
    </cfRule>
    <cfRule type="cellIs" dxfId="15937" priority="588" operator="greaterThan">
      <formula>0.00016</formula>
    </cfRule>
  </conditionalFormatting>
  <conditionalFormatting sqref="Y89:Y102">
    <cfRule type="cellIs" dxfId="15936" priority="585" operator="lessThan">
      <formula>-0.0001</formula>
    </cfRule>
    <cfRule type="cellIs" dxfId="15935" priority="586" operator="greaterThan">
      <formula>0.00016</formula>
    </cfRule>
  </conditionalFormatting>
  <conditionalFormatting sqref="Y89:Y102">
    <cfRule type="cellIs" dxfId="15934" priority="583" operator="lessThan">
      <formula>-0.0001</formula>
    </cfRule>
    <cfRule type="cellIs" dxfId="15933" priority="584" operator="greaterThan">
      <formula>0.00016</formula>
    </cfRule>
  </conditionalFormatting>
  <conditionalFormatting sqref="X42 X61">
    <cfRule type="cellIs" dxfId="15932" priority="611" operator="greaterThan">
      <formula>#REF!</formula>
    </cfRule>
  </conditionalFormatting>
  <conditionalFormatting sqref="Y89:Y102">
    <cfRule type="cellIs" dxfId="15931" priority="581" operator="lessThan">
      <formula>-0.0001</formula>
    </cfRule>
    <cfRule type="cellIs" dxfId="15930" priority="582" operator="greaterThan">
      <formula>0.00016</formula>
    </cfRule>
  </conditionalFormatting>
  <conditionalFormatting sqref="Y89:Y102">
    <cfRule type="cellIs" dxfId="15929" priority="579" operator="lessThan">
      <formula>-0.0001</formula>
    </cfRule>
    <cfRule type="cellIs" dxfId="15928" priority="580" operator="greaterThan">
      <formula>0.00016</formula>
    </cfRule>
  </conditionalFormatting>
  <conditionalFormatting sqref="X42">
    <cfRule type="cellIs" dxfId="15927" priority="578" operator="greaterThan">
      <formula>Z42</formula>
    </cfRule>
  </conditionalFormatting>
  <conditionalFormatting sqref="X61">
    <cfRule type="cellIs" dxfId="15926" priority="577" operator="greaterThan">
      <formula>Z61</formula>
    </cfRule>
  </conditionalFormatting>
  <conditionalFormatting sqref="X33">
    <cfRule type="cellIs" dxfId="15925" priority="576" operator="greaterThan">
      <formula>Z33</formula>
    </cfRule>
  </conditionalFormatting>
  <conditionalFormatting sqref="X33">
    <cfRule type="cellIs" dxfId="15924" priority="575" operator="greaterThan">
      <formula>Z33</formula>
    </cfRule>
  </conditionalFormatting>
  <conditionalFormatting sqref="X33">
    <cfRule type="cellIs" dxfId="15923" priority="574" operator="greaterThan">
      <formula>Z33</formula>
    </cfRule>
  </conditionalFormatting>
  <conditionalFormatting sqref="W89:W102">
    <cfRule type="cellIs" dxfId="15922" priority="571" operator="lessThan">
      <formula>-0.0001</formula>
    </cfRule>
    <cfRule type="cellIs" dxfId="15921" priority="572" operator="greaterThan">
      <formula>0.00016</formula>
    </cfRule>
  </conditionalFormatting>
  <conditionalFormatting sqref="W89:W102">
    <cfRule type="cellIs" dxfId="15920" priority="569" operator="lessThan">
      <formula>-0.0001</formula>
    </cfRule>
    <cfRule type="cellIs" dxfId="15919" priority="570" operator="greaterThan">
      <formula>0.00016</formula>
    </cfRule>
  </conditionalFormatting>
  <conditionalFormatting sqref="W89:W102">
    <cfRule type="cellIs" dxfId="15918" priority="563" operator="lessThan">
      <formula>-0.0001</formula>
    </cfRule>
    <cfRule type="cellIs" dxfId="15917" priority="564" operator="greaterThan">
      <formula>0.00016</formula>
    </cfRule>
  </conditionalFormatting>
  <conditionalFormatting sqref="W89:W102">
    <cfRule type="cellIs" dxfId="15916" priority="567" operator="lessThan">
      <formula>-0.0001</formula>
    </cfRule>
    <cfRule type="cellIs" dxfId="15915" priority="568" operator="greaterThan">
      <formula>0.00016</formula>
    </cfRule>
  </conditionalFormatting>
  <conditionalFormatting sqref="W89:W102">
    <cfRule type="cellIs" dxfId="15914" priority="565" operator="lessThan">
      <formula>-0.0001</formula>
    </cfRule>
    <cfRule type="cellIs" dxfId="15913" priority="566" operator="greaterThan">
      <formula>0.00016</formula>
    </cfRule>
  </conditionalFormatting>
  <conditionalFormatting sqref="W89:W102">
    <cfRule type="cellIs" dxfId="15912" priority="561" operator="lessThan">
      <formula>-0.0001</formula>
    </cfRule>
    <cfRule type="cellIs" dxfId="15911" priority="562" operator="greaterThan">
      <formula>0.00016</formula>
    </cfRule>
  </conditionalFormatting>
  <conditionalFormatting sqref="W89:W102">
    <cfRule type="cellIs" dxfId="15910" priority="559" operator="lessThan">
      <formula>-0.0001</formula>
    </cfRule>
    <cfRule type="cellIs" dxfId="15909" priority="560" operator="greaterThan">
      <formula>0.00016</formula>
    </cfRule>
  </conditionalFormatting>
  <conditionalFormatting sqref="W89:W102">
    <cfRule type="cellIs" dxfId="15908" priority="557" operator="lessThan">
      <formula>-0.0001</formula>
    </cfRule>
    <cfRule type="cellIs" dxfId="15907" priority="558" operator="greaterThan">
      <formula>0.00016</formula>
    </cfRule>
  </conditionalFormatting>
  <conditionalFormatting sqref="W89:W102">
    <cfRule type="cellIs" dxfId="15906" priority="555" operator="lessThan">
      <formula>-0.0001</formula>
    </cfRule>
    <cfRule type="cellIs" dxfId="15905" priority="556" operator="greaterThan">
      <formula>0.00016</formula>
    </cfRule>
  </conditionalFormatting>
  <conditionalFormatting sqref="W89:W102">
    <cfRule type="cellIs" dxfId="15904" priority="553" operator="lessThan">
      <formula>-0.0001</formula>
    </cfRule>
    <cfRule type="cellIs" dxfId="15903" priority="554" operator="greaterThan">
      <formula>0.00016</formula>
    </cfRule>
  </conditionalFormatting>
  <conditionalFormatting sqref="W89:W102">
    <cfRule type="cellIs" dxfId="15902" priority="551" operator="lessThan">
      <formula>-0.0001</formula>
    </cfRule>
    <cfRule type="cellIs" dxfId="15901" priority="552" operator="greaterThan">
      <formula>0.00016</formula>
    </cfRule>
  </conditionalFormatting>
  <conditionalFormatting sqref="W89:W102">
    <cfRule type="cellIs" dxfId="15900" priority="549" operator="lessThan">
      <formula>-0.0001</formula>
    </cfRule>
    <cfRule type="cellIs" dxfId="15899" priority="550" operator="greaterThan">
      <formula>0.00016</formula>
    </cfRule>
  </conditionalFormatting>
  <conditionalFormatting sqref="W89:W102">
    <cfRule type="cellIs" dxfId="15898" priority="547" operator="lessThan">
      <formula>-0.0001</formula>
    </cfRule>
    <cfRule type="cellIs" dxfId="15897" priority="548" operator="greaterThan">
      <formula>0.00016</formula>
    </cfRule>
  </conditionalFormatting>
  <conditionalFormatting sqref="W89:W102">
    <cfRule type="cellIs" dxfId="15896" priority="545" operator="lessThan">
      <formula>-0.0001</formula>
    </cfRule>
    <cfRule type="cellIs" dxfId="15895" priority="546" operator="greaterThan">
      <formula>0.00016</formula>
    </cfRule>
  </conditionalFormatting>
  <conditionalFormatting sqref="V42 V61">
    <cfRule type="cellIs" dxfId="15894" priority="573" operator="greaterThan">
      <formula>#REF!</formula>
    </cfRule>
  </conditionalFormatting>
  <conditionalFormatting sqref="W89:W102">
    <cfRule type="cellIs" dxfId="15893" priority="543" operator="lessThan">
      <formula>-0.0001</formula>
    </cfRule>
    <cfRule type="cellIs" dxfId="15892" priority="544" operator="greaterThan">
      <formula>0.00016</formula>
    </cfRule>
  </conditionalFormatting>
  <conditionalFormatting sqref="W89:W102">
    <cfRule type="cellIs" dxfId="15891" priority="541" operator="lessThan">
      <formula>-0.0001</formula>
    </cfRule>
    <cfRule type="cellIs" dxfId="15890" priority="542" operator="greaterThan">
      <formula>0.00016</formula>
    </cfRule>
  </conditionalFormatting>
  <conditionalFormatting sqref="V42">
    <cfRule type="cellIs" dxfId="15889" priority="540" operator="greaterThan">
      <formula>X42</formula>
    </cfRule>
  </conditionalFormatting>
  <conditionalFormatting sqref="V61">
    <cfRule type="cellIs" dxfId="15888" priority="539" operator="greaterThan">
      <formula>X61</formula>
    </cfRule>
  </conditionalFormatting>
  <conditionalFormatting sqref="V33">
    <cfRule type="cellIs" dxfId="15887" priority="538" operator="greaterThan">
      <formula>X33</formula>
    </cfRule>
  </conditionalFormatting>
  <conditionalFormatting sqref="V33">
    <cfRule type="cellIs" dxfId="15886" priority="537" operator="greaterThan">
      <formula>X33</formula>
    </cfRule>
  </conditionalFormatting>
  <conditionalFormatting sqref="V33">
    <cfRule type="cellIs" dxfId="15885" priority="536" operator="greaterThan">
      <formula>X33</formula>
    </cfRule>
  </conditionalFormatting>
  <conditionalFormatting sqref="W89:W102">
    <cfRule type="cellIs" dxfId="15884" priority="534" operator="lessThan">
      <formula>-0.0001</formula>
    </cfRule>
    <cfRule type="cellIs" dxfId="15883" priority="535" operator="greaterThan">
      <formula>0.00016</formula>
    </cfRule>
  </conditionalFormatting>
  <conditionalFormatting sqref="W89:W102">
    <cfRule type="cellIs" dxfId="15882" priority="532" operator="lessThan">
      <formula>-0.0001</formula>
    </cfRule>
    <cfRule type="cellIs" dxfId="15881" priority="533" operator="greaterThan">
      <formula>0.00016</formula>
    </cfRule>
  </conditionalFormatting>
  <conditionalFormatting sqref="V42">
    <cfRule type="cellIs" dxfId="15880" priority="531" operator="greaterThan">
      <formula>X42</formula>
    </cfRule>
  </conditionalFormatting>
  <conditionalFormatting sqref="V61">
    <cfRule type="cellIs" dxfId="15879" priority="530" operator="greaterThan">
      <formula>X61</formula>
    </cfRule>
  </conditionalFormatting>
  <conditionalFormatting sqref="V42">
    <cfRule type="cellIs" dxfId="15878" priority="529" operator="greaterThan">
      <formula>X42</formula>
    </cfRule>
  </conditionalFormatting>
  <conditionalFormatting sqref="V61">
    <cfRule type="cellIs" dxfId="15877" priority="528" operator="greaterThan">
      <formula>X61</formula>
    </cfRule>
  </conditionalFormatting>
  <conditionalFormatting sqref="W89:W102">
    <cfRule type="cellIs" dxfId="15876" priority="526" operator="lessThan">
      <formula>-0.0001</formula>
    </cfRule>
    <cfRule type="cellIs" dxfId="15875" priority="527" operator="greaterThan">
      <formula>0.00016</formula>
    </cfRule>
  </conditionalFormatting>
  <conditionalFormatting sqref="W89:W102">
    <cfRule type="cellIs" dxfId="15874" priority="524" operator="lessThan">
      <formula>-0.0001</formula>
    </cfRule>
    <cfRule type="cellIs" dxfId="15873" priority="525" operator="greaterThan">
      <formula>0.00016</formula>
    </cfRule>
  </conditionalFormatting>
  <conditionalFormatting sqref="V33">
    <cfRule type="cellIs" dxfId="15872" priority="523" operator="greaterThan">
      <formula>X33</formula>
    </cfRule>
  </conditionalFormatting>
  <conditionalFormatting sqref="V33">
    <cfRule type="cellIs" dxfId="15871" priority="522" operator="greaterThan">
      <formula>X33</formula>
    </cfRule>
  </conditionalFormatting>
  <conditionalFormatting sqref="V33">
    <cfRule type="cellIs" dxfId="15870" priority="521" operator="greaterThan">
      <formula>X33</formula>
    </cfRule>
  </conditionalFormatting>
  <conditionalFormatting sqref="AC89:AC102">
    <cfRule type="cellIs" dxfId="15869" priority="518" operator="lessThan">
      <formula>-0.0001</formula>
    </cfRule>
    <cfRule type="cellIs" dxfId="15868" priority="519" operator="greaterThan">
      <formula>0.00016</formula>
    </cfRule>
  </conditionalFormatting>
  <conditionalFormatting sqref="AC89:AC102">
    <cfRule type="cellIs" dxfId="15867" priority="516" operator="lessThan">
      <formula>-0.0001</formula>
    </cfRule>
    <cfRule type="cellIs" dxfId="15866" priority="517" operator="greaterThan">
      <formula>0.00016</formula>
    </cfRule>
  </conditionalFormatting>
  <conditionalFormatting sqref="AC89:AC102">
    <cfRule type="cellIs" dxfId="15865" priority="510" operator="lessThan">
      <formula>-0.0001</formula>
    </cfRule>
    <cfRule type="cellIs" dxfId="15864" priority="511" operator="greaterThan">
      <formula>0.00016</formula>
    </cfRule>
  </conditionalFormatting>
  <conditionalFormatting sqref="AC89:AC102">
    <cfRule type="cellIs" dxfId="15863" priority="514" operator="lessThan">
      <formula>-0.0001</formula>
    </cfRule>
    <cfRule type="cellIs" dxfId="15862" priority="515" operator="greaterThan">
      <formula>0.00016</formula>
    </cfRule>
  </conditionalFormatting>
  <conditionalFormatting sqref="AC89:AC102">
    <cfRule type="cellIs" dxfId="15861" priority="512" operator="lessThan">
      <formula>-0.0001</formula>
    </cfRule>
    <cfRule type="cellIs" dxfId="15860" priority="513" operator="greaterThan">
      <formula>0.00016</formula>
    </cfRule>
  </conditionalFormatting>
  <conditionalFormatting sqref="AC89:AC102">
    <cfRule type="cellIs" dxfId="15859" priority="508" operator="lessThan">
      <formula>-0.0001</formula>
    </cfRule>
    <cfRule type="cellIs" dxfId="15858" priority="509" operator="greaterThan">
      <formula>0.00016</formula>
    </cfRule>
  </conditionalFormatting>
  <conditionalFormatting sqref="AC89:AC102">
    <cfRule type="cellIs" dxfId="15857" priority="506" operator="lessThan">
      <formula>-0.0001</formula>
    </cfRule>
    <cfRule type="cellIs" dxfId="15856" priority="507" operator="greaterThan">
      <formula>0.00016</formula>
    </cfRule>
  </conditionalFormatting>
  <conditionalFormatting sqref="AC89:AC102">
    <cfRule type="cellIs" dxfId="15855" priority="504" operator="lessThan">
      <formula>-0.0001</formula>
    </cfRule>
    <cfRule type="cellIs" dxfId="15854" priority="505" operator="greaterThan">
      <formula>0.00016</formula>
    </cfRule>
  </conditionalFormatting>
  <conditionalFormatting sqref="AC89:AC102">
    <cfRule type="cellIs" dxfId="15853" priority="502" operator="lessThan">
      <formula>-0.0001</formula>
    </cfRule>
    <cfRule type="cellIs" dxfId="15852" priority="503" operator="greaterThan">
      <formula>0.00016</formula>
    </cfRule>
  </conditionalFormatting>
  <conditionalFormatting sqref="AC89:AC102">
    <cfRule type="cellIs" dxfId="15851" priority="500" operator="lessThan">
      <formula>-0.0001</formula>
    </cfRule>
    <cfRule type="cellIs" dxfId="15850" priority="501" operator="greaterThan">
      <formula>0.00016</formula>
    </cfRule>
  </conditionalFormatting>
  <conditionalFormatting sqref="AC89:AC102">
    <cfRule type="cellIs" dxfId="15849" priority="498" operator="lessThan">
      <formula>-0.0001</formula>
    </cfRule>
    <cfRule type="cellIs" dxfId="15848" priority="499" operator="greaterThan">
      <formula>0.00016</formula>
    </cfRule>
  </conditionalFormatting>
  <conditionalFormatting sqref="AC89:AC102">
    <cfRule type="cellIs" dxfId="15847" priority="496" operator="lessThan">
      <formula>-0.0001</formula>
    </cfRule>
    <cfRule type="cellIs" dxfId="15846" priority="497" operator="greaterThan">
      <formula>0.00016</formula>
    </cfRule>
  </conditionalFormatting>
  <conditionalFormatting sqref="AC89:AC102">
    <cfRule type="cellIs" dxfId="15845" priority="494" operator="lessThan">
      <formula>-0.0001</formula>
    </cfRule>
    <cfRule type="cellIs" dxfId="15844" priority="495" operator="greaterThan">
      <formula>0.00016</formula>
    </cfRule>
  </conditionalFormatting>
  <conditionalFormatting sqref="AC89:AC102">
    <cfRule type="cellIs" dxfId="15843" priority="492" operator="lessThan">
      <formula>-0.0001</formula>
    </cfRule>
    <cfRule type="cellIs" dxfId="15842" priority="493" operator="greaterThan">
      <formula>0.00016</formula>
    </cfRule>
  </conditionalFormatting>
  <conditionalFormatting sqref="AB42 AB61">
    <cfRule type="cellIs" dxfId="15841" priority="520" operator="greaterThan">
      <formula>#REF!</formula>
    </cfRule>
  </conditionalFormatting>
  <conditionalFormatting sqref="AA89:AA102">
    <cfRule type="cellIs" dxfId="15840" priority="489" operator="lessThan">
      <formula>-0.0001</formula>
    </cfRule>
    <cfRule type="cellIs" dxfId="15839" priority="490" operator="greaterThan">
      <formula>0.00016</formula>
    </cfRule>
  </conditionalFormatting>
  <conditionalFormatting sqref="AA89:AA102">
    <cfRule type="cellIs" dxfId="15838" priority="487" operator="lessThan">
      <formula>-0.0001</formula>
    </cfRule>
    <cfRule type="cellIs" dxfId="15837" priority="488" operator="greaterThan">
      <formula>0.00016</formula>
    </cfRule>
  </conditionalFormatting>
  <conditionalFormatting sqref="AA89:AA102">
    <cfRule type="cellIs" dxfId="15836" priority="481" operator="lessThan">
      <formula>-0.0001</formula>
    </cfRule>
    <cfRule type="cellIs" dxfId="15835" priority="482" operator="greaterThan">
      <formula>0.00016</formula>
    </cfRule>
  </conditionalFormatting>
  <conditionalFormatting sqref="AA89:AA102">
    <cfRule type="cellIs" dxfId="15834" priority="485" operator="lessThan">
      <formula>-0.0001</formula>
    </cfRule>
    <cfRule type="cellIs" dxfId="15833" priority="486" operator="greaterThan">
      <formula>0.00016</formula>
    </cfRule>
  </conditionalFormatting>
  <conditionalFormatting sqref="AA89:AA102">
    <cfRule type="cellIs" dxfId="15832" priority="483" operator="lessThan">
      <formula>-0.0001</formula>
    </cfRule>
    <cfRule type="cellIs" dxfId="15831" priority="484" operator="greaterThan">
      <formula>0.00016</formula>
    </cfRule>
  </conditionalFormatting>
  <conditionalFormatting sqref="AA89:AA102">
    <cfRule type="cellIs" dxfId="15830" priority="479" operator="lessThan">
      <formula>-0.0001</formula>
    </cfRule>
    <cfRule type="cellIs" dxfId="15829" priority="480" operator="greaterThan">
      <formula>0.00016</formula>
    </cfRule>
  </conditionalFormatting>
  <conditionalFormatting sqref="AA89:AA102">
    <cfRule type="cellIs" dxfId="15828" priority="477" operator="lessThan">
      <formula>-0.0001</formula>
    </cfRule>
    <cfRule type="cellIs" dxfId="15827" priority="478" operator="greaterThan">
      <formula>0.00016</formula>
    </cfRule>
  </conditionalFormatting>
  <conditionalFormatting sqref="AA89:AA102">
    <cfRule type="cellIs" dxfId="15826" priority="475" operator="lessThan">
      <formula>-0.0001</formula>
    </cfRule>
    <cfRule type="cellIs" dxfId="15825" priority="476" operator="greaterThan">
      <formula>0.00016</formula>
    </cfRule>
  </conditionalFormatting>
  <conditionalFormatting sqref="AA89:AA102">
    <cfRule type="cellIs" dxfId="15824" priority="473" operator="lessThan">
      <formula>-0.0001</formula>
    </cfRule>
    <cfRule type="cellIs" dxfId="15823" priority="474" operator="greaterThan">
      <formula>0.00016</formula>
    </cfRule>
  </conditionalFormatting>
  <conditionalFormatting sqref="AA89:AA102">
    <cfRule type="cellIs" dxfId="15822" priority="471" operator="lessThan">
      <formula>-0.0001</formula>
    </cfRule>
    <cfRule type="cellIs" dxfId="15821" priority="472" operator="greaterThan">
      <formula>0.00016</formula>
    </cfRule>
  </conditionalFormatting>
  <conditionalFormatting sqref="AA89:AA102">
    <cfRule type="cellIs" dxfId="15820" priority="469" operator="lessThan">
      <formula>-0.0001</formula>
    </cfRule>
    <cfRule type="cellIs" dxfId="15819" priority="470" operator="greaterThan">
      <formula>0.00016</formula>
    </cfRule>
  </conditionalFormatting>
  <conditionalFormatting sqref="AA89:AA102">
    <cfRule type="cellIs" dxfId="15818" priority="467" operator="lessThan">
      <formula>-0.0001</formula>
    </cfRule>
    <cfRule type="cellIs" dxfId="15817" priority="468" operator="greaterThan">
      <formula>0.00016</formula>
    </cfRule>
  </conditionalFormatting>
  <conditionalFormatting sqref="AA89:AA102">
    <cfRule type="cellIs" dxfId="15816" priority="465" operator="lessThan">
      <formula>-0.0001</formula>
    </cfRule>
    <cfRule type="cellIs" dxfId="15815" priority="466" operator="greaterThan">
      <formula>0.00016</formula>
    </cfRule>
  </conditionalFormatting>
  <conditionalFormatting sqref="AA89:AA102">
    <cfRule type="cellIs" dxfId="15814" priority="463" operator="lessThan">
      <formula>-0.0001</formula>
    </cfRule>
    <cfRule type="cellIs" dxfId="15813" priority="464" operator="greaterThan">
      <formula>0.00016</formula>
    </cfRule>
  </conditionalFormatting>
  <conditionalFormatting sqref="Z42 Z61">
    <cfRule type="cellIs" dxfId="15812" priority="491" operator="greaterThan">
      <formula>#REF!</formula>
    </cfRule>
  </conditionalFormatting>
  <conditionalFormatting sqref="AA89:AA102">
    <cfRule type="cellIs" dxfId="15811" priority="460" operator="lessThan">
      <formula>-0.0001</formula>
    </cfRule>
    <cfRule type="cellIs" dxfId="15810" priority="461" operator="greaterThan">
      <formula>0.00016</formula>
    </cfRule>
  </conditionalFormatting>
  <conditionalFormatting sqref="AA89:AA102">
    <cfRule type="cellIs" dxfId="15809" priority="458" operator="lessThan">
      <formula>-0.0001</formula>
    </cfRule>
    <cfRule type="cellIs" dxfId="15808" priority="459" operator="greaterThan">
      <formula>0.00016</formula>
    </cfRule>
  </conditionalFormatting>
  <conditionalFormatting sqref="AA89:AA102">
    <cfRule type="cellIs" dxfId="15807" priority="452" operator="lessThan">
      <formula>-0.0001</formula>
    </cfRule>
    <cfRule type="cellIs" dxfId="15806" priority="453" operator="greaterThan">
      <formula>0.00016</formula>
    </cfRule>
  </conditionalFormatting>
  <conditionalFormatting sqref="AA89:AA102">
    <cfRule type="cellIs" dxfId="15805" priority="456" operator="lessThan">
      <formula>-0.0001</formula>
    </cfRule>
    <cfRule type="cellIs" dxfId="15804" priority="457" operator="greaterThan">
      <formula>0.00016</formula>
    </cfRule>
  </conditionalFormatting>
  <conditionalFormatting sqref="AA89:AA102">
    <cfRule type="cellIs" dxfId="15803" priority="454" operator="lessThan">
      <formula>-0.0001</formula>
    </cfRule>
    <cfRule type="cellIs" dxfId="15802" priority="455" operator="greaterThan">
      <formula>0.00016</formula>
    </cfRule>
  </conditionalFormatting>
  <conditionalFormatting sqref="AA89:AA102">
    <cfRule type="cellIs" dxfId="15801" priority="450" operator="lessThan">
      <formula>-0.0001</formula>
    </cfRule>
    <cfRule type="cellIs" dxfId="15800" priority="451" operator="greaterThan">
      <formula>0.00016</formula>
    </cfRule>
  </conditionalFormatting>
  <conditionalFormatting sqref="AA89:AA102">
    <cfRule type="cellIs" dxfId="15799" priority="448" operator="lessThan">
      <formula>-0.0001</formula>
    </cfRule>
    <cfRule type="cellIs" dxfId="15798" priority="449" operator="greaterThan">
      <formula>0.00016</formula>
    </cfRule>
  </conditionalFormatting>
  <conditionalFormatting sqref="AA89:AA102">
    <cfRule type="cellIs" dxfId="15797" priority="446" operator="lessThan">
      <formula>-0.0001</formula>
    </cfRule>
    <cfRule type="cellIs" dxfId="15796" priority="447" operator="greaterThan">
      <formula>0.00016</formula>
    </cfRule>
  </conditionalFormatting>
  <conditionalFormatting sqref="AA89:AA102">
    <cfRule type="cellIs" dxfId="15795" priority="444" operator="lessThan">
      <formula>-0.0001</formula>
    </cfRule>
    <cfRule type="cellIs" dxfId="15794" priority="445" operator="greaterThan">
      <formula>0.00016</formula>
    </cfRule>
  </conditionalFormatting>
  <conditionalFormatting sqref="AA89:AA102">
    <cfRule type="cellIs" dxfId="15793" priority="442" operator="lessThan">
      <formula>-0.0001</formula>
    </cfRule>
    <cfRule type="cellIs" dxfId="15792" priority="443" operator="greaterThan">
      <formula>0.00016</formula>
    </cfRule>
  </conditionalFormatting>
  <conditionalFormatting sqref="AA89:AA102">
    <cfRule type="cellIs" dxfId="15791" priority="440" operator="lessThan">
      <formula>-0.0001</formula>
    </cfRule>
    <cfRule type="cellIs" dxfId="15790" priority="441" operator="greaterThan">
      <formula>0.00016</formula>
    </cfRule>
  </conditionalFormatting>
  <conditionalFormatting sqref="AA89:AA102">
    <cfRule type="cellIs" dxfId="15789" priority="438" operator="lessThan">
      <formula>-0.0001</formula>
    </cfRule>
    <cfRule type="cellIs" dxfId="15788" priority="439" operator="greaterThan">
      <formula>0.00016</formula>
    </cfRule>
  </conditionalFormatting>
  <conditionalFormatting sqref="AA89:AA102">
    <cfRule type="cellIs" dxfId="15787" priority="436" operator="lessThan">
      <formula>-0.0001</formula>
    </cfRule>
    <cfRule type="cellIs" dxfId="15786" priority="437" operator="greaterThan">
      <formula>0.00016</formula>
    </cfRule>
  </conditionalFormatting>
  <conditionalFormatting sqref="AA89:AA102">
    <cfRule type="cellIs" dxfId="15785" priority="434" operator="lessThan">
      <formula>-0.0001</formula>
    </cfRule>
    <cfRule type="cellIs" dxfId="15784" priority="435" operator="greaterThan">
      <formula>0.00016</formula>
    </cfRule>
  </conditionalFormatting>
  <conditionalFormatting sqref="Z42 Z61">
    <cfRule type="cellIs" dxfId="15783" priority="462" operator="greaterThan">
      <formula>#REF!</formula>
    </cfRule>
  </conditionalFormatting>
  <conditionalFormatting sqref="AA89:AA102">
    <cfRule type="cellIs" dxfId="15782" priority="432" operator="lessThan">
      <formula>-0.0001</formula>
    </cfRule>
    <cfRule type="cellIs" dxfId="15781" priority="433" operator="greaterThan">
      <formula>0.00016</formula>
    </cfRule>
  </conditionalFormatting>
  <conditionalFormatting sqref="AA89:AA102">
    <cfRule type="cellIs" dxfId="15780" priority="430" operator="lessThan">
      <formula>-0.0001</formula>
    </cfRule>
    <cfRule type="cellIs" dxfId="15779" priority="431" operator="greaterThan">
      <formula>0.00016</formula>
    </cfRule>
  </conditionalFormatting>
  <conditionalFormatting sqref="Z42">
    <cfRule type="cellIs" dxfId="15778" priority="429" operator="greaterThan">
      <formula>AB42</formula>
    </cfRule>
  </conditionalFormatting>
  <conditionalFormatting sqref="Z61">
    <cfRule type="cellIs" dxfId="15777" priority="428" operator="greaterThan">
      <formula>AB61</formula>
    </cfRule>
  </conditionalFormatting>
  <conditionalFormatting sqref="Z33">
    <cfRule type="cellIs" dxfId="15776" priority="427" operator="greaterThan">
      <formula>AB33</formula>
    </cfRule>
  </conditionalFormatting>
  <conditionalFormatting sqref="Z33">
    <cfRule type="cellIs" dxfId="15775" priority="426" operator="greaterThan">
      <formula>AB33</formula>
    </cfRule>
  </conditionalFormatting>
  <conditionalFormatting sqref="Z33">
    <cfRule type="cellIs" dxfId="15774" priority="425" operator="greaterThan">
      <formula>AB33</formula>
    </cfRule>
  </conditionalFormatting>
  <conditionalFormatting sqref="Y89:Y102">
    <cfRule type="cellIs" dxfId="15773" priority="422" operator="lessThan">
      <formula>-0.0001</formula>
    </cfRule>
    <cfRule type="cellIs" dxfId="15772" priority="423" operator="greaterThan">
      <formula>0.00016</formula>
    </cfRule>
  </conditionalFormatting>
  <conditionalFormatting sqref="Y89:Y102">
    <cfRule type="cellIs" dxfId="15771" priority="420" operator="lessThan">
      <formula>-0.0001</formula>
    </cfRule>
    <cfRule type="cellIs" dxfId="15770" priority="421" operator="greaterThan">
      <formula>0.00016</formula>
    </cfRule>
  </conditionalFormatting>
  <conditionalFormatting sqref="Y89:Y102">
    <cfRule type="cellIs" dxfId="15769" priority="414" operator="lessThan">
      <formula>-0.0001</formula>
    </cfRule>
    <cfRule type="cellIs" dxfId="15768" priority="415" operator="greaterThan">
      <formula>0.00016</formula>
    </cfRule>
  </conditionalFormatting>
  <conditionalFormatting sqref="Y89:Y102">
    <cfRule type="cellIs" dxfId="15767" priority="418" operator="lessThan">
      <formula>-0.0001</formula>
    </cfRule>
    <cfRule type="cellIs" dxfId="15766" priority="419" operator="greaterThan">
      <formula>0.00016</formula>
    </cfRule>
  </conditionalFormatting>
  <conditionalFormatting sqref="Y89:Y102">
    <cfRule type="cellIs" dxfId="15765" priority="416" operator="lessThan">
      <formula>-0.0001</formula>
    </cfRule>
    <cfRule type="cellIs" dxfId="15764" priority="417" operator="greaterThan">
      <formula>0.00016</formula>
    </cfRule>
  </conditionalFormatting>
  <conditionalFormatting sqref="Y89:Y102">
    <cfRule type="cellIs" dxfId="15763" priority="412" operator="lessThan">
      <formula>-0.0001</formula>
    </cfRule>
    <cfRule type="cellIs" dxfId="15762" priority="413" operator="greaterThan">
      <formula>0.00016</formula>
    </cfRule>
  </conditionalFormatting>
  <conditionalFormatting sqref="Y89:Y102">
    <cfRule type="cellIs" dxfId="15761" priority="410" operator="lessThan">
      <formula>-0.0001</formula>
    </cfRule>
    <cfRule type="cellIs" dxfId="15760" priority="411" operator="greaterThan">
      <formula>0.00016</formula>
    </cfRule>
  </conditionalFormatting>
  <conditionalFormatting sqref="Y89:Y102">
    <cfRule type="cellIs" dxfId="15759" priority="408" operator="lessThan">
      <formula>-0.0001</formula>
    </cfRule>
    <cfRule type="cellIs" dxfId="15758" priority="409" operator="greaterThan">
      <formula>0.00016</formula>
    </cfRule>
  </conditionalFormatting>
  <conditionalFormatting sqref="Y89:Y102">
    <cfRule type="cellIs" dxfId="15757" priority="406" operator="lessThan">
      <formula>-0.0001</formula>
    </cfRule>
    <cfRule type="cellIs" dxfId="15756" priority="407" operator="greaterThan">
      <formula>0.00016</formula>
    </cfRule>
  </conditionalFormatting>
  <conditionalFormatting sqref="Y89:Y102">
    <cfRule type="cellIs" dxfId="15755" priority="404" operator="lessThan">
      <formula>-0.0001</formula>
    </cfRule>
    <cfRule type="cellIs" dxfId="15754" priority="405" operator="greaterThan">
      <formula>0.00016</formula>
    </cfRule>
  </conditionalFormatting>
  <conditionalFormatting sqref="Y89:Y102">
    <cfRule type="cellIs" dxfId="15753" priority="402" operator="lessThan">
      <formula>-0.0001</formula>
    </cfRule>
    <cfRule type="cellIs" dxfId="15752" priority="403" operator="greaterThan">
      <formula>0.00016</formula>
    </cfRule>
  </conditionalFormatting>
  <conditionalFormatting sqref="Y89:Y102">
    <cfRule type="cellIs" dxfId="15751" priority="400" operator="lessThan">
      <formula>-0.0001</formula>
    </cfRule>
    <cfRule type="cellIs" dxfId="15750" priority="401" operator="greaterThan">
      <formula>0.00016</formula>
    </cfRule>
  </conditionalFormatting>
  <conditionalFormatting sqref="Y89:Y102">
    <cfRule type="cellIs" dxfId="15749" priority="398" operator="lessThan">
      <formula>-0.0001</formula>
    </cfRule>
    <cfRule type="cellIs" dxfId="15748" priority="399" operator="greaterThan">
      <formula>0.00016</formula>
    </cfRule>
  </conditionalFormatting>
  <conditionalFormatting sqref="Y89:Y102">
    <cfRule type="cellIs" dxfId="15747" priority="396" operator="lessThan">
      <formula>-0.0001</formula>
    </cfRule>
    <cfRule type="cellIs" dxfId="15746" priority="397" operator="greaterThan">
      <formula>0.00016</formula>
    </cfRule>
  </conditionalFormatting>
  <conditionalFormatting sqref="X42 X61">
    <cfRule type="cellIs" dxfId="15745" priority="424" operator="greaterThan">
      <formula>#REF!</formula>
    </cfRule>
  </conditionalFormatting>
  <conditionalFormatting sqref="Y89:Y102">
    <cfRule type="cellIs" dxfId="15744" priority="394" operator="lessThan">
      <formula>-0.0001</formula>
    </cfRule>
    <cfRule type="cellIs" dxfId="15743" priority="395" operator="greaterThan">
      <formula>0.00016</formula>
    </cfRule>
  </conditionalFormatting>
  <conditionalFormatting sqref="Y89:Y102">
    <cfRule type="cellIs" dxfId="15742" priority="392" operator="lessThan">
      <formula>-0.0001</formula>
    </cfRule>
    <cfRule type="cellIs" dxfId="15741" priority="393" operator="greaterThan">
      <formula>0.00016</formula>
    </cfRule>
  </conditionalFormatting>
  <conditionalFormatting sqref="X42">
    <cfRule type="cellIs" dxfId="15740" priority="391" operator="greaterThan">
      <formula>Z42</formula>
    </cfRule>
  </conditionalFormatting>
  <conditionalFormatting sqref="X61">
    <cfRule type="cellIs" dxfId="15739" priority="390" operator="greaterThan">
      <formula>Z61</formula>
    </cfRule>
  </conditionalFormatting>
  <conditionalFormatting sqref="X33">
    <cfRule type="cellIs" dxfId="15738" priority="389" operator="greaterThan">
      <formula>Z33</formula>
    </cfRule>
  </conditionalFormatting>
  <conditionalFormatting sqref="X33">
    <cfRule type="cellIs" dxfId="15737" priority="388" operator="greaterThan">
      <formula>Z33</formula>
    </cfRule>
  </conditionalFormatting>
  <conditionalFormatting sqref="X33">
    <cfRule type="cellIs" dxfId="15736" priority="387" operator="greaterThan">
      <formula>Z33</formula>
    </cfRule>
  </conditionalFormatting>
  <conditionalFormatting sqref="Y89:Y102">
    <cfRule type="cellIs" dxfId="15735" priority="385" operator="lessThan">
      <formula>-0.0001</formula>
    </cfRule>
    <cfRule type="cellIs" dxfId="15734" priority="386" operator="greaterThan">
      <formula>0.00016</formula>
    </cfRule>
  </conditionalFormatting>
  <conditionalFormatting sqref="Y89:Y102">
    <cfRule type="cellIs" dxfId="15733" priority="383" operator="lessThan">
      <formula>-0.0001</formula>
    </cfRule>
    <cfRule type="cellIs" dxfId="15732" priority="384" operator="greaterThan">
      <formula>0.00016</formula>
    </cfRule>
  </conditionalFormatting>
  <conditionalFormatting sqref="X42">
    <cfRule type="cellIs" dxfId="15731" priority="382" operator="greaterThan">
      <formula>Z42</formula>
    </cfRule>
  </conditionalFormatting>
  <conditionalFormatting sqref="X61">
    <cfRule type="cellIs" dxfId="15730" priority="381" operator="greaterThan">
      <formula>Z61</formula>
    </cfRule>
  </conditionalFormatting>
  <conditionalFormatting sqref="X42">
    <cfRule type="cellIs" dxfId="15729" priority="380" operator="greaterThan">
      <formula>Z42</formula>
    </cfRule>
  </conditionalFormatting>
  <conditionalFormatting sqref="X61">
    <cfRule type="cellIs" dxfId="15728" priority="379" operator="greaterThan">
      <formula>Z61</formula>
    </cfRule>
  </conditionalFormatting>
  <conditionalFormatting sqref="Y89:Y102">
    <cfRule type="cellIs" dxfId="15727" priority="377" operator="lessThan">
      <formula>-0.0001</formula>
    </cfRule>
    <cfRule type="cellIs" dxfId="15726" priority="378" operator="greaterThan">
      <formula>0.00016</formula>
    </cfRule>
  </conditionalFormatting>
  <conditionalFormatting sqref="Y89:Y102">
    <cfRule type="cellIs" dxfId="15725" priority="375" operator="lessThan">
      <formula>-0.0001</formula>
    </cfRule>
    <cfRule type="cellIs" dxfId="15724" priority="376" operator="greaterThan">
      <formula>0.00016</formula>
    </cfRule>
  </conditionalFormatting>
  <conditionalFormatting sqref="X33">
    <cfRule type="cellIs" dxfId="15723" priority="374" operator="greaterThan">
      <formula>Z33</formula>
    </cfRule>
  </conditionalFormatting>
  <conditionalFormatting sqref="X33">
    <cfRule type="cellIs" dxfId="15722" priority="373" operator="greaterThan">
      <formula>Z33</formula>
    </cfRule>
  </conditionalFormatting>
  <conditionalFormatting sqref="X33">
    <cfRule type="cellIs" dxfId="15721" priority="372" operator="greaterThan">
      <formula>Z33</formula>
    </cfRule>
  </conditionalFormatting>
  <conditionalFormatting sqref="W89:W102">
    <cfRule type="cellIs" dxfId="15720" priority="370" operator="lessThan">
      <formula>-0.0001</formula>
    </cfRule>
    <cfRule type="cellIs" dxfId="15719" priority="371" operator="greaterThan">
      <formula>0.00016</formula>
    </cfRule>
  </conditionalFormatting>
  <conditionalFormatting sqref="W89:W102">
    <cfRule type="cellIs" dxfId="15718" priority="368" operator="lessThan">
      <formula>-0.0001</formula>
    </cfRule>
    <cfRule type="cellIs" dxfId="15717" priority="369" operator="greaterThan">
      <formula>0.00016</formula>
    </cfRule>
  </conditionalFormatting>
  <conditionalFormatting sqref="V42">
    <cfRule type="cellIs" dxfId="15716" priority="367" operator="greaterThan">
      <formula>X42</formula>
    </cfRule>
  </conditionalFormatting>
  <conditionalFormatting sqref="V61">
    <cfRule type="cellIs" dxfId="15715" priority="366" operator="greaterThan">
      <formula>X61</formula>
    </cfRule>
  </conditionalFormatting>
  <conditionalFormatting sqref="V42">
    <cfRule type="cellIs" dxfId="15714" priority="365" operator="greaterThan">
      <formula>X42</formula>
    </cfRule>
  </conditionalFormatting>
  <conditionalFormatting sqref="V61">
    <cfRule type="cellIs" dxfId="15713" priority="364" operator="greaterThan">
      <formula>X61</formula>
    </cfRule>
  </conditionalFormatting>
  <conditionalFormatting sqref="W89:W102">
    <cfRule type="cellIs" dxfId="15712" priority="362" operator="lessThan">
      <formula>-0.0001</formula>
    </cfRule>
    <cfRule type="cellIs" dxfId="15711" priority="363" operator="greaterThan">
      <formula>0.00016</formula>
    </cfRule>
  </conditionalFormatting>
  <conditionalFormatting sqref="W89:W102">
    <cfRule type="cellIs" dxfId="15710" priority="360" operator="lessThan">
      <formula>-0.0001</formula>
    </cfRule>
    <cfRule type="cellIs" dxfId="15709" priority="361" operator="greaterThan">
      <formula>0.00016</formula>
    </cfRule>
  </conditionalFormatting>
  <conditionalFormatting sqref="V33">
    <cfRule type="cellIs" dxfId="15708" priority="359" operator="greaterThan">
      <formula>X33</formula>
    </cfRule>
  </conditionalFormatting>
  <conditionalFormatting sqref="V33">
    <cfRule type="cellIs" dxfId="15707" priority="358" operator="greaterThan">
      <formula>X33</formula>
    </cfRule>
  </conditionalFormatting>
  <conditionalFormatting sqref="V33">
    <cfRule type="cellIs" dxfId="15706" priority="357" operator="greaterThan">
      <formula>X33</formula>
    </cfRule>
  </conditionalFormatting>
  <conditionalFormatting sqref="V42">
    <cfRule type="cellIs" dxfId="15705" priority="356" operator="greaterThan">
      <formula>X42</formula>
    </cfRule>
  </conditionalFormatting>
  <conditionalFormatting sqref="V33">
    <cfRule type="cellIs" dxfId="15704" priority="355" operator="greaterThan">
      <formula>X33</formula>
    </cfRule>
  </conditionalFormatting>
  <conditionalFormatting sqref="V33">
    <cfRule type="cellIs" dxfId="15703" priority="354" operator="greaterThan">
      <formula>X33</formula>
    </cfRule>
  </conditionalFormatting>
  <conditionalFormatting sqref="V33">
    <cfRule type="cellIs" dxfId="15702" priority="353" operator="greaterThan">
      <formula>X33</formula>
    </cfRule>
  </conditionalFormatting>
  <conditionalFormatting sqref="V61">
    <cfRule type="cellIs" dxfId="15701" priority="352" operator="greaterThan">
      <formula>X61</formula>
    </cfRule>
  </conditionalFormatting>
  <conditionalFormatting sqref="W89:W102">
    <cfRule type="cellIs" dxfId="15700" priority="350" operator="lessThan">
      <formula>-0.0001</formula>
    </cfRule>
    <cfRule type="cellIs" dxfId="15699" priority="351" operator="greaterThan">
      <formula>0.00016</formula>
    </cfRule>
  </conditionalFormatting>
  <conditionalFormatting sqref="W89:W102">
    <cfRule type="cellIs" dxfId="15698" priority="348" operator="lessThan">
      <formula>-0.0001</formula>
    </cfRule>
    <cfRule type="cellIs" dxfId="15697" priority="349" operator="greaterThan">
      <formula>0.00016</formula>
    </cfRule>
  </conditionalFormatting>
  <conditionalFormatting sqref="T42">
    <cfRule type="cellIs" dxfId="15696" priority="347" operator="greaterThan">
      <formula>V42</formula>
    </cfRule>
  </conditionalFormatting>
  <conditionalFormatting sqref="T33">
    <cfRule type="cellIs" dxfId="15695" priority="346" operator="greaterThan">
      <formula>V33</formula>
    </cfRule>
  </conditionalFormatting>
  <conditionalFormatting sqref="T33">
    <cfRule type="cellIs" dxfId="15694" priority="345" operator="greaterThan">
      <formula>V33</formula>
    </cfRule>
  </conditionalFormatting>
  <conditionalFormatting sqref="T33">
    <cfRule type="cellIs" dxfId="15693" priority="344" operator="greaterThan">
      <formula>V33</formula>
    </cfRule>
  </conditionalFormatting>
  <conditionalFormatting sqref="T61">
    <cfRule type="cellIs" dxfId="15692" priority="343" operator="greaterThan">
      <formula>V61</formula>
    </cfRule>
  </conditionalFormatting>
  <conditionalFormatting sqref="U89:U102">
    <cfRule type="cellIs" dxfId="15691" priority="341" operator="lessThan">
      <formula>-0.0001</formula>
    </cfRule>
    <cfRule type="cellIs" dxfId="15690" priority="342" operator="greaterThan">
      <formula>0.00016</formula>
    </cfRule>
  </conditionalFormatting>
  <conditionalFormatting sqref="U89:U102">
    <cfRule type="cellIs" dxfId="15689" priority="339" operator="lessThan">
      <formula>-0.0001</formula>
    </cfRule>
    <cfRule type="cellIs" dxfId="15688" priority="340" operator="greaterThan">
      <formula>0.00016</formula>
    </cfRule>
  </conditionalFormatting>
  <conditionalFormatting sqref="P42">
    <cfRule type="cellIs" dxfId="15687" priority="329" operator="greaterThan">
      <formula>R42</formula>
    </cfRule>
  </conditionalFormatting>
  <conditionalFormatting sqref="P33">
    <cfRule type="cellIs" dxfId="15686" priority="328" operator="greaterThan">
      <formula>R33</formula>
    </cfRule>
  </conditionalFormatting>
  <conditionalFormatting sqref="P33">
    <cfRule type="cellIs" dxfId="15685" priority="327" operator="greaterThan">
      <formula>R33</formula>
    </cfRule>
  </conditionalFormatting>
  <conditionalFormatting sqref="P33">
    <cfRule type="cellIs" dxfId="15684" priority="326" operator="greaterThan">
      <formula>R33</formula>
    </cfRule>
  </conditionalFormatting>
  <conditionalFormatting sqref="P61">
    <cfRule type="cellIs" dxfId="15683" priority="325" operator="greaterThan">
      <formula>R61</formula>
    </cfRule>
  </conditionalFormatting>
  <conditionalFormatting sqref="Q89:Q102">
    <cfRule type="cellIs" dxfId="15682" priority="323" operator="lessThan">
      <formula>-0.0001</formula>
    </cfRule>
    <cfRule type="cellIs" dxfId="15681" priority="324" operator="greaterThan">
      <formula>0.00016</formula>
    </cfRule>
  </conditionalFormatting>
  <conditionalFormatting sqref="Q89:Q102">
    <cfRule type="cellIs" dxfId="15680" priority="321" operator="lessThan">
      <formula>-0.0001</formula>
    </cfRule>
    <cfRule type="cellIs" dxfId="15679" priority="322" operator="greaterThan">
      <formula>0.00016</formula>
    </cfRule>
  </conditionalFormatting>
  <conditionalFormatting sqref="AA89:AA102">
    <cfRule type="cellIs" dxfId="15678" priority="318" operator="lessThan">
      <formula>-0.0001</formula>
    </cfRule>
    <cfRule type="cellIs" dxfId="15677" priority="319" operator="greaterThan">
      <formula>0.00016</formula>
    </cfRule>
  </conditionalFormatting>
  <conditionalFormatting sqref="AA89:AA102">
    <cfRule type="cellIs" dxfId="15676" priority="316" operator="lessThan">
      <formula>-0.0001</formula>
    </cfRule>
    <cfRule type="cellIs" dxfId="15675" priority="317" operator="greaterThan">
      <formula>0.00016</formula>
    </cfRule>
  </conditionalFormatting>
  <conditionalFormatting sqref="AA89:AA102">
    <cfRule type="cellIs" dxfId="15674" priority="310" operator="lessThan">
      <formula>-0.0001</formula>
    </cfRule>
    <cfRule type="cellIs" dxfId="15673" priority="311" operator="greaterThan">
      <formula>0.00016</formula>
    </cfRule>
  </conditionalFormatting>
  <conditionalFormatting sqref="AA89:AA102">
    <cfRule type="cellIs" dxfId="15672" priority="314" operator="lessThan">
      <formula>-0.0001</formula>
    </cfRule>
    <cfRule type="cellIs" dxfId="15671" priority="315" operator="greaterThan">
      <formula>0.00016</formula>
    </cfRule>
  </conditionalFormatting>
  <conditionalFormatting sqref="AA89:AA102">
    <cfRule type="cellIs" dxfId="15670" priority="312" operator="lessThan">
      <formula>-0.0001</formula>
    </cfRule>
    <cfRule type="cellIs" dxfId="15669" priority="313" operator="greaterThan">
      <formula>0.00016</formula>
    </cfRule>
  </conditionalFormatting>
  <conditionalFormatting sqref="AA89:AA102">
    <cfRule type="cellIs" dxfId="15668" priority="308" operator="lessThan">
      <formula>-0.0001</formula>
    </cfRule>
    <cfRule type="cellIs" dxfId="15667" priority="309" operator="greaterThan">
      <formula>0.00016</formula>
    </cfRule>
  </conditionalFormatting>
  <conditionalFormatting sqref="AA89:AA102">
    <cfRule type="cellIs" dxfId="15666" priority="306" operator="lessThan">
      <formula>-0.0001</formula>
    </cfRule>
    <cfRule type="cellIs" dxfId="15665" priority="307" operator="greaterThan">
      <formula>0.00016</formula>
    </cfRule>
  </conditionalFormatting>
  <conditionalFormatting sqref="AA89:AA102">
    <cfRule type="cellIs" dxfId="15664" priority="304" operator="lessThan">
      <formula>-0.0001</formula>
    </cfRule>
    <cfRule type="cellIs" dxfId="15663" priority="305" operator="greaterThan">
      <formula>0.00016</formula>
    </cfRule>
  </conditionalFormatting>
  <conditionalFormatting sqref="AA89:AA102">
    <cfRule type="cellIs" dxfId="15662" priority="302" operator="lessThan">
      <formula>-0.0001</formula>
    </cfRule>
    <cfRule type="cellIs" dxfId="15661" priority="303" operator="greaterThan">
      <formula>0.00016</formula>
    </cfRule>
  </conditionalFormatting>
  <conditionalFormatting sqref="AA89:AA102">
    <cfRule type="cellIs" dxfId="15660" priority="300" operator="lessThan">
      <formula>-0.0001</formula>
    </cfRule>
    <cfRule type="cellIs" dxfId="15659" priority="301" operator="greaterThan">
      <formula>0.00016</formula>
    </cfRule>
  </conditionalFormatting>
  <conditionalFormatting sqref="AA89:AA102">
    <cfRule type="cellIs" dxfId="15658" priority="298" operator="lessThan">
      <formula>-0.0001</formula>
    </cfRule>
    <cfRule type="cellIs" dxfId="15657" priority="299" operator="greaterThan">
      <formula>0.00016</formula>
    </cfRule>
  </conditionalFormatting>
  <conditionalFormatting sqref="AA89:AA102">
    <cfRule type="cellIs" dxfId="15656" priority="296" operator="lessThan">
      <formula>-0.0001</formula>
    </cfRule>
    <cfRule type="cellIs" dxfId="15655" priority="297" operator="greaterThan">
      <formula>0.00016</formula>
    </cfRule>
  </conditionalFormatting>
  <conditionalFormatting sqref="AA89:AA102">
    <cfRule type="cellIs" dxfId="15654" priority="294" operator="lessThan">
      <formula>-0.0001</formula>
    </cfRule>
    <cfRule type="cellIs" dxfId="15653" priority="295" operator="greaterThan">
      <formula>0.00016</formula>
    </cfRule>
  </conditionalFormatting>
  <conditionalFormatting sqref="AA89:AA102">
    <cfRule type="cellIs" dxfId="15652" priority="292" operator="lessThan">
      <formula>-0.0001</formula>
    </cfRule>
    <cfRule type="cellIs" dxfId="15651" priority="293" operator="greaterThan">
      <formula>0.00016</formula>
    </cfRule>
  </conditionalFormatting>
  <conditionalFormatting sqref="Z42 Z61">
    <cfRule type="cellIs" dxfId="15650" priority="320" operator="greaterThan">
      <formula>#REF!</formula>
    </cfRule>
  </conditionalFormatting>
  <conditionalFormatting sqref="AA89:AA102">
    <cfRule type="cellIs" dxfId="15649" priority="289" operator="lessThan">
      <formula>-0.0001</formula>
    </cfRule>
    <cfRule type="cellIs" dxfId="15648" priority="290" operator="greaterThan">
      <formula>0.00016</formula>
    </cfRule>
  </conditionalFormatting>
  <conditionalFormatting sqref="AA89:AA102">
    <cfRule type="cellIs" dxfId="15647" priority="287" operator="lessThan">
      <formula>-0.0001</formula>
    </cfRule>
    <cfRule type="cellIs" dxfId="15646" priority="288" operator="greaterThan">
      <formula>0.00016</formula>
    </cfRule>
  </conditionalFormatting>
  <conditionalFormatting sqref="AA89:AA102">
    <cfRule type="cellIs" dxfId="15645" priority="281" operator="lessThan">
      <formula>-0.0001</formula>
    </cfRule>
    <cfRule type="cellIs" dxfId="15644" priority="282" operator="greaterThan">
      <formula>0.00016</formula>
    </cfRule>
  </conditionalFormatting>
  <conditionalFormatting sqref="AA89:AA102">
    <cfRule type="cellIs" dxfId="15643" priority="285" operator="lessThan">
      <formula>-0.0001</formula>
    </cfRule>
    <cfRule type="cellIs" dxfId="15642" priority="286" operator="greaterThan">
      <formula>0.00016</formula>
    </cfRule>
  </conditionalFormatting>
  <conditionalFormatting sqref="AA89:AA102">
    <cfRule type="cellIs" dxfId="15641" priority="283" operator="lessThan">
      <formula>-0.0001</formula>
    </cfRule>
    <cfRule type="cellIs" dxfId="15640" priority="284" operator="greaterThan">
      <formula>0.00016</formula>
    </cfRule>
  </conditionalFormatting>
  <conditionalFormatting sqref="AA89:AA102">
    <cfRule type="cellIs" dxfId="15639" priority="279" operator="lessThan">
      <formula>-0.0001</formula>
    </cfRule>
    <cfRule type="cellIs" dxfId="15638" priority="280" operator="greaterThan">
      <formula>0.00016</formula>
    </cfRule>
  </conditionalFormatting>
  <conditionalFormatting sqref="AA89:AA102">
    <cfRule type="cellIs" dxfId="15637" priority="277" operator="lessThan">
      <formula>-0.0001</formula>
    </cfRule>
    <cfRule type="cellIs" dxfId="15636" priority="278" operator="greaterThan">
      <formula>0.00016</formula>
    </cfRule>
  </conditionalFormatting>
  <conditionalFormatting sqref="AA89:AA102">
    <cfRule type="cellIs" dxfId="15635" priority="275" operator="lessThan">
      <formula>-0.0001</formula>
    </cfRule>
    <cfRule type="cellIs" dxfId="15634" priority="276" operator="greaterThan">
      <formula>0.00016</formula>
    </cfRule>
  </conditionalFormatting>
  <conditionalFormatting sqref="AA89:AA102">
    <cfRule type="cellIs" dxfId="15633" priority="273" operator="lessThan">
      <formula>-0.0001</formula>
    </cfRule>
    <cfRule type="cellIs" dxfId="15632" priority="274" operator="greaterThan">
      <formula>0.00016</formula>
    </cfRule>
  </conditionalFormatting>
  <conditionalFormatting sqref="AA89:AA102">
    <cfRule type="cellIs" dxfId="15631" priority="271" operator="lessThan">
      <formula>-0.0001</formula>
    </cfRule>
    <cfRule type="cellIs" dxfId="15630" priority="272" operator="greaterThan">
      <formula>0.00016</formula>
    </cfRule>
  </conditionalFormatting>
  <conditionalFormatting sqref="AA89:AA102">
    <cfRule type="cellIs" dxfId="15629" priority="269" operator="lessThan">
      <formula>-0.0001</formula>
    </cfRule>
    <cfRule type="cellIs" dxfId="15628" priority="270" operator="greaterThan">
      <formula>0.00016</formula>
    </cfRule>
  </conditionalFormatting>
  <conditionalFormatting sqref="AA89:AA102">
    <cfRule type="cellIs" dxfId="15627" priority="267" operator="lessThan">
      <formula>-0.0001</formula>
    </cfRule>
    <cfRule type="cellIs" dxfId="15626" priority="268" operator="greaterThan">
      <formula>0.00016</formula>
    </cfRule>
  </conditionalFormatting>
  <conditionalFormatting sqref="AA89:AA102">
    <cfRule type="cellIs" dxfId="15625" priority="265" operator="lessThan">
      <formula>-0.0001</formula>
    </cfRule>
    <cfRule type="cellIs" dxfId="15624" priority="266" operator="greaterThan">
      <formula>0.00016</formula>
    </cfRule>
  </conditionalFormatting>
  <conditionalFormatting sqref="AA89:AA102">
    <cfRule type="cellIs" dxfId="15623" priority="263" operator="lessThan">
      <formula>-0.0001</formula>
    </cfRule>
    <cfRule type="cellIs" dxfId="15622" priority="264" operator="greaterThan">
      <formula>0.00016</formula>
    </cfRule>
  </conditionalFormatting>
  <conditionalFormatting sqref="Z42 Z61">
    <cfRule type="cellIs" dxfId="15621" priority="291" operator="greaterThan">
      <formula>#REF!</formula>
    </cfRule>
  </conditionalFormatting>
  <conditionalFormatting sqref="AA89:AA102">
    <cfRule type="cellIs" dxfId="15620" priority="261" operator="lessThan">
      <formula>-0.0001</formula>
    </cfRule>
    <cfRule type="cellIs" dxfId="15619" priority="262" operator="greaterThan">
      <formula>0.00016</formula>
    </cfRule>
  </conditionalFormatting>
  <conditionalFormatting sqref="AA89:AA102">
    <cfRule type="cellIs" dxfId="15618" priority="259" operator="lessThan">
      <formula>-0.0001</formula>
    </cfRule>
    <cfRule type="cellIs" dxfId="15617" priority="260" operator="greaterThan">
      <formula>0.00016</formula>
    </cfRule>
  </conditionalFormatting>
  <conditionalFormatting sqref="Z42">
    <cfRule type="cellIs" dxfId="15616" priority="258" operator="greaterThan">
      <formula>AB42</formula>
    </cfRule>
  </conditionalFormatting>
  <conditionalFormatting sqref="Z61">
    <cfRule type="cellIs" dxfId="15615" priority="257" operator="greaterThan">
      <formula>AB61</formula>
    </cfRule>
  </conditionalFormatting>
  <conditionalFormatting sqref="Z33">
    <cfRule type="cellIs" dxfId="15614" priority="256" operator="greaterThan">
      <formula>AB33</formula>
    </cfRule>
  </conditionalFormatting>
  <conditionalFormatting sqref="Z33">
    <cfRule type="cellIs" dxfId="15613" priority="255" operator="greaterThan">
      <formula>AB33</formula>
    </cfRule>
  </conditionalFormatting>
  <conditionalFormatting sqref="Z33">
    <cfRule type="cellIs" dxfId="15612" priority="254" operator="greaterThan">
      <formula>AB33</formula>
    </cfRule>
  </conditionalFormatting>
  <conditionalFormatting sqref="Y89:Y102">
    <cfRule type="cellIs" dxfId="15611" priority="251" operator="lessThan">
      <formula>-0.0001</formula>
    </cfRule>
    <cfRule type="cellIs" dxfId="15610" priority="252" operator="greaterThan">
      <formula>0.00016</formula>
    </cfRule>
  </conditionalFormatting>
  <conditionalFormatting sqref="Y89:Y102">
    <cfRule type="cellIs" dxfId="15609" priority="249" operator="lessThan">
      <formula>-0.0001</formula>
    </cfRule>
    <cfRule type="cellIs" dxfId="15608" priority="250" operator="greaterThan">
      <formula>0.00016</formula>
    </cfRule>
  </conditionalFormatting>
  <conditionalFormatting sqref="Y89:Y102">
    <cfRule type="cellIs" dxfId="15607" priority="243" operator="lessThan">
      <formula>-0.0001</formula>
    </cfRule>
    <cfRule type="cellIs" dxfId="15606" priority="244" operator="greaterThan">
      <formula>0.00016</formula>
    </cfRule>
  </conditionalFormatting>
  <conditionalFormatting sqref="Y89:Y102">
    <cfRule type="cellIs" dxfId="15605" priority="247" operator="lessThan">
      <formula>-0.0001</formula>
    </cfRule>
    <cfRule type="cellIs" dxfId="15604" priority="248" operator="greaterThan">
      <formula>0.00016</formula>
    </cfRule>
  </conditionalFormatting>
  <conditionalFormatting sqref="Y89:Y102">
    <cfRule type="cellIs" dxfId="15603" priority="245" operator="lessThan">
      <formula>-0.0001</formula>
    </cfRule>
    <cfRule type="cellIs" dxfId="15602" priority="246" operator="greaterThan">
      <formula>0.00016</formula>
    </cfRule>
  </conditionalFormatting>
  <conditionalFormatting sqref="Y89:Y102">
    <cfRule type="cellIs" dxfId="15601" priority="241" operator="lessThan">
      <formula>-0.0001</formula>
    </cfRule>
    <cfRule type="cellIs" dxfId="15600" priority="242" operator="greaterThan">
      <formula>0.00016</formula>
    </cfRule>
  </conditionalFormatting>
  <conditionalFormatting sqref="Y89:Y102">
    <cfRule type="cellIs" dxfId="15599" priority="239" operator="lessThan">
      <formula>-0.0001</formula>
    </cfRule>
    <cfRule type="cellIs" dxfId="15598" priority="240" operator="greaterThan">
      <formula>0.00016</formula>
    </cfRule>
  </conditionalFormatting>
  <conditionalFormatting sqref="Y89:Y102">
    <cfRule type="cellIs" dxfId="15597" priority="237" operator="lessThan">
      <formula>-0.0001</formula>
    </cfRule>
    <cfRule type="cellIs" dxfId="15596" priority="238" operator="greaterThan">
      <formula>0.00016</formula>
    </cfRule>
  </conditionalFormatting>
  <conditionalFormatting sqref="Y89:Y102">
    <cfRule type="cellIs" dxfId="15595" priority="235" operator="lessThan">
      <formula>-0.0001</formula>
    </cfRule>
    <cfRule type="cellIs" dxfId="15594" priority="236" operator="greaterThan">
      <formula>0.00016</formula>
    </cfRule>
  </conditionalFormatting>
  <conditionalFormatting sqref="Y89:Y102">
    <cfRule type="cellIs" dxfId="15593" priority="233" operator="lessThan">
      <formula>-0.0001</formula>
    </cfRule>
    <cfRule type="cellIs" dxfId="15592" priority="234" operator="greaterThan">
      <formula>0.00016</formula>
    </cfRule>
  </conditionalFormatting>
  <conditionalFormatting sqref="Y89:Y102">
    <cfRule type="cellIs" dxfId="15591" priority="231" operator="lessThan">
      <formula>-0.0001</formula>
    </cfRule>
    <cfRule type="cellIs" dxfId="15590" priority="232" operator="greaterThan">
      <formula>0.00016</formula>
    </cfRule>
  </conditionalFormatting>
  <conditionalFormatting sqref="Y89:Y102">
    <cfRule type="cellIs" dxfId="15589" priority="229" operator="lessThan">
      <formula>-0.0001</formula>
    </cfRule>
    <cfRule type="cellIs" dxfId="15588" priority="230" operator="greaterThan">
      <formula>0.00016</formula>
    </cfRule>
  </conditionalFormatting>
  <conditionalFormatting sqref="Y89:Y102">
    <cfRule type="cellIs" dxfId="15587" priority="227" operator="lessThan">
      <formula>-0.0001</formula>
    </cfRule>
    <cfRule type="cellIs" dxfId="15586" priority="228" operator="greaterThan">
      <formula>0.00016</formula>
    </cfRule>
  </conditionalFormatting>
  <conditionalFormatting sqref="Y89:Y102">
    <cfRule type="cellIs" dxfId="15585" priority="225" operator="lessThan">
      <formula>-0.0001</formula>
    </cfRule>
    <cfRule type="cellIs" dxfId="15584" priority="226" operator="greaterThan">
      <formula>0.00016</formula>
    </cfRule>
  </conditionalFormatting>
  <conditionalFormatting sqref="X42 X61">
    <cfRule type="cellIs" dxfId="15583" priority="253" operator="greaterThan">
      <formula>#REF!</formula>
    </cfRule>
  </conditionalFormatting>
  <conditionalFormatting sqref="Y89:Y102">
    <cfRule type="cellIs" dxfId="15582" priority="223" operator="lessThan">
      <formula>-0.0001</formula>
    </cfRule>
    <cfRule type="cellIs" dxfId="15581" priority="224" operator="greaterThan">
      <formula>0.00016</formula>
    </cfRule>
  </conditionalFormatting>
  <conditionalFormatting sqref="Y89:Y102">
    <cfRule type="cellIs" dxfId="15580" priority="221" operator="lessThan">
      <formula>-0.0001</formula>
    </cfRule>
    <cfRule type="cellIs" dxfId="15579" priority="222" operator="greaterThan">
      <formula>0.00016</formula>
    </cfRule>
  </conditionalFormatting>
  <conditionalFormatting sqref="X42">
    <cfRule type="cellIs" dxfId="15578" priority="220" operator="greaterThan">
      <formula>Z42</formula>
    </cfRule>
  </conditionalFormatting>
  <conditionalFormatting sqref="X61">
    <cfRule type="cellIs" dxfId="15577" priority="219" operator="greaterThan">
      <formula>Z61</formula>
    </cfRule>
  </conditionalFormatting>
  <conditionalFormatting sqref="X33">
    <cfRule type="cellIs" dxfId="15576" priority="218" operator="greaterThan">
      <formula>Z33</formula>
    </cfRule>
  </conditionalFormatting>
  <conditionalFormatting sqref="X33">
    <cfRule type="cellIs" dxfId="15575" priority="217" operator="greaterThan">
      <formula>Z33</formula>
    </cfRule>
  </conditionalFormatting>
  <conditionalFormatting sqref="X33">
    <cfRule type="cellIs" dxfId="15574" priority="216" operator="greaterThan">
      <formula>Z33</formula>
    </cfRule>
  </conditionalFormatting>
  <conditionalFormatting sqref="Y89:Y102">
    <cfRule type="cellIs" dxfId="15573" priority="214" operator="lessThan">
      <formula>-0.0001</formula>
    </cfRule>
    <cfRule type="cellIs" dxfId="15572" priority="215" operator="greaterThan">
      <formula>0.00016</formula>
    </cfRule>
  </conditionalFormatting>
  <conditionalFormatting sqref="Y89:Y102">
    <cfRule type="cellIs" dxfId="15571" priority="212" operator="lessThan">
      <formula>-0.0001</formula>
    </cfRule>
    <cfRule type="cellIs" dxfId="15570" priority="213" operator="greaterThan">
      <formula>0.00016</formula>
    </cfRule>
  </conditionalFormatting>
  <conditionalFormatting sqref="X42">
    <cfRule type="cellIs" dxfId="15569" priority="211" operator="greaterThan">
      <formula>Z42</formula>
    </cfRule>
  </conditionalFormatting>
  <conditionalFormatting sqref="X61">
    <cfRule type="cellIs" dxfId="15568" priority="210" operator="greaterThan">
      <formula>Z61</formula>
    </cfRule>
  </conditionalFormatting>
  <conditionalFormatting sqref="X42">
    <cfRule type="cellIs" dxfId="15567" priority="209" operator="greaterThan">
      <formula>Z42</formula>
    </cfRule>
  </conditionalFormatting>
  <conditionalFormatting sqref="X61">
    <cfRule type="cellIs" dxfId="15566" priority="208" operator="greaterThan">
      <formula>Z61</formula>
    </cfRule>
  </conditionalFormatting>
  <conditionalFormatting sqref="Y89:Y102">
    <cfRule type="cellIs" dxfId="15565" priority="206" operator="lessThan">
      <formula>-0.0001</formula>
    </cfRule>
    <cfRule type="cellIs" dxfId="15564" priority="207" operator="greaterThan">
      <formula>0.00016</formula>
    </cfRule>
  </conditionalFormatting>
  <conditionalFormatting sqref="Y89:Y102">
    <cfRule type="cellIs" dxfId="15563" priority="204" operator="lessThan">
      <formula>-0.0001</formula>
    </cfRule>
    <cfRule type="cellIs" dxfId="15562" priority="205" operator="greaterThan">
      <formula>0.00016</formula>
    </cfRule>
  </conditionalFormatting>
  <conditionalFormatting sqref="X33">
    <cfRule type="cellIs" dxfId="15561" priority="203" operator="greaterThan">
      <formula>Z33</formula>
    </cfRule>
  </conditionalFormatting>
  <conditionalFormatting sqref="X33">
    <cfRule type="cellIs" dxfId="15560" priority="202" operator="greaterThan">
      <formula>Z33</formula>
    </cfRule>
  </conditionalFormatting>
  <conditionalFormatting sqref="X33">
    <cfRule type="cellIs" dxfId="15559" priority="201" operator="greaterThan">
      <formula>Z33</formula>
    </cfRule>
  </conditionalFormatting>
  <conditionalFormatting sqref="AE89:AE102">
    <cfRule type="cellIs" dxfId="15558" priority="198" operator="lessThan">
      <formula>-0.0001</formula>
    </cfRule>
    <cfRule type="cellIs" dxfId="15557" priority="199" operator="greaterThan">
      <formula>0.00016</formula>
    </cfRule>
  </conditionalFormatting>
  <conditionalFormatting sqref="AE89:AE102">
    <cfRule type="cellIs" dxfId="15556" priority="196" operator="lessThan">
      <formula>-0.0001</formula>
    </cfRule>
    <cfRule type="cellIs" dxfId="15555" priority="197" operator="greaterThan">
      <formula>0.00016</formula>
    </cfRule>
  </conditionalFormatting>
  <conditionalFormatting sqref="AE89:AE102">
    <cfRule type="cellIs" dxfId="15554" priority="190" operator="lessThan">
      <formula>-0.0001</formula>
    </cfRule>
    <cfRule type="cellIs" dxfId="15553" priority="191" operator="greaterThan">
      <formula>0.00016</formula>
    </cfRule>
  </conditionalFormatting>
  <conditionalFormatting sqref="AE89:AE102">
    <cfRule type="cellIs" dxfId="15552" priority="194" operator="lessThan">
      <formula>-0.0001</formula>
    </cfRule>
    <cfRule type="cellIs" dxfId="15551" priority="195" operator="greaterThan">
      <formula>0.00016</formula>
    </cfRule>
  </conditionalFormatting>
  <conditionalFormatting sqref="AE89:AE102">
    <cfRule type="cellIs" dxfId="15550" priority="192" operator="lessThan">
      <formula>-0.0001</formula>
    </cfRule>
    <cfRule type="cellIs" dxfId="15549" priority="193" operator="greaterThan">
      <formula>0.00016</formula>
    </cfRule>
  </conditionalFormatting>
  <conditionalFormatting sqref="AE89:AE102">
    <cfRule type="cellIs" dxfId="15548" priority="188" operator="lessThan">
      <formula>-0.0001</formula>
    </cfRule>
    <cfRule type="cellIs" dxfId="15547" priority="189" operator="greaterThan">
      <formula>0.00016</formula>
    </cfRule>
  </conditionalFormatting>
  <conditionalFormatting sqref="AE89:AE102">
    <cfRule type="cellIs" dxfId="15546" priority="186" operator="lessThan">
      <formula>-0.0001</formula>
    </cfRule>
    <cfRule type="cellIs" dxfId="15545" priority="187" operator="greaterThan">
      <formula>0.00016</formula>
    </cfRule>
  </conditionalFormatting>
  <conditionalFormatting sqref="AE89:AE102">
    <cfRule type="cellIs" dxfId="15544" priority="184" operator="lessThan">
      <formula>-0.0001</formula>
    </cfRule>
    <cfRule type="cellIs" dxfId="15543" priority="185" operator="greaterThan">
      <formula>0.00016</formula>
    </cfRule>
  </conditionalFormatting>
  <conditionalFormatting sqref="AE89:AE102">
    <cfRule type="cellIs" dxfId="15542" priority="182" operator="lessThan">
      <formula>-0.0001</formula>
    </cfRule>
    <cfRule type="cellIs" dxfId="15541" priority="183" operator="greaterThan">
      <formula>0.00016</formula>
    </cfRule>
  </conditionalFormatting>
  <conditionalFormatting sqref="AE89:AE102">
    <cfRule type="cellIs" dxfId="15540" priority="180" operator="lessThan">
      <formula>-0.0001</formula>
    </cfRule>
    <cfRule type="cellIs" dxfId="15539" priority="181" operator="greaterThan">
      <formula>0.00016</formula>
    </cfRule>
  </conditionalFormatting>
  <conditionalFormatting sqref="AE89:AE102">
    <cfRule type="cellIs" dxfId="15538" priority="178" operator="lessThan">
      <formula>-0.0001</formula>
    </cfRule>
    <cfRule type="cellIs" dxfId="15537" priority="179" operator="greaterThan">
      <formula>0.00016</formula>
    </cfRule>
  </conditionalFormatting>
  <conditionalFormatting sqref="AE89:AE102">
    <cfRule type="cellIs" dxfId="15536" priority="176" operator="lessThan">
      <formula>-0.0001</formula>
    </cfRule>
    <cfRule type="cellIs" dxfId="15535" priority="177" operator="greaterThan">
      <formula>0.00016</formula>
    </cfRule>
  </conditionalFormatting>
  <conditionalFormatting sqref="AE89:AE102">
    <cfRule type="cellIs" dxfId="15534" priority="174" operator="lessThan">
      <formula>-0.0001</formula>
    </cfRule>
    <cfRule type="cellIs" dxfId="15533" priority="175" operator="greaterThan">
      <formula>0.00016</formula>
    </cfRule>
  </conditionalFormatting>
  <conditionalFormatting sqref="AE89:AE102">
    <cfRule type="cellIs" dxfId="15532" priority="172" operator="lessThan">
      <formula>-0.0001</formula>
    </cfRule>
    <cfRule type="cellIs" dxfId="15531" priority="173" operator="greaterThan">
      <formula>0.00016</formula>
    </cfRule>
  </conditionalFormatting>
  <conditionalFormatting sqref="AD42 AD61">
    <cfRule type="cellIs" dxfId="15530" priority="200" operator="greaterThan">
      <formula>#REF!</formula>
    </cfRule>
  </conditionalFormatting>
  <conditionalFormatting sqref="AC89:AC102">
    <cfRule type="cellIs" dxfId="15529" priority="169" operator="lessThan">
      <formula>-0.0001</formula>
    </cfRule>
    <cfRule type="cellIs" dxfId="15528" priority="170" operator="greaterThan">
      <formula>0.00016</formula>
    </cfRule>
  </conditionalFormatting>
  <conditionalFormatting sqref="AC89:AC102">
    <cfRule type="cellIs" dxfId="15527" priority="167" operator="lessThan">
      <formula>-0.0001</formula>
    </cfRule>
    <cfRule type="cellIs" dxfId="15526" priority="168" operator="greaterThan">
      <formula>0.00016</formula>
    </cfRule>
  </conditionalFormatting>
  <conditionalFormatting sqref="AC89:AC102">
    <cfRule type="cellIs" dxfId="15525" priority="161" operator="lessThan">
      <formula>-0.0001</formula>
    </cfRule>
    <cfRule type="cellIs" dxfId="15524" priority="162" operator="greaterThan">
      <formula>0.00016</formula>
    </cfRule>
  </conditionalFormatting>
  <conditionalFormatting sqref="AC89:AC102">
    <cfRule type="cellIs" dxfId="15523" priority="165" operator="lessThan">
      <formula>-0.0001</formula>
    </cfRule>
    <cfRule type="cellIs" dxfId="15522" priority="166" operator="greaterThan">
      <formula>0.00016</formula>
    </cfRule>
  </conditionalFormatting>
  <conditionalFormatting sqref="AC89:AC102">
    <cfRule type="cellIs" dxfId="15521" priority="163" operator="lessThan">
      <formula>-0.0001</formula>
    </cfRule>
    <cfRule type="cellIs" dxfId="15520" priority="164" operator="greaterThan">
      <formula>0.00016</formula>
    </cfRule>
  </conditionalFormatting>
  <conditionalFormatting sqref="AC89:AC102">
    <cfRule type="cellIs" dxfId="15519" priority="159" operator="lessThan">
      <formula>-0.0001</formula>
    </cfRule>
    <cfRule type="cellIs" dxfId="15518" priority="160" operator="greaterThan">
      <formula>0.00016</formula>
    </cfRule>
  </conditionalFormatting>
  <conditionalFormatting sqref="AC89:AC102">
    <cfRule type="cellIs" dxfId="15517" priority="157" operator="lessThan">
      <formula>-0.0001</formula>
    </cfRule>
    <cfRule type="cellIs" dxfId="15516" priority="158" operator="greaterThan">
      <formula>0.00016</formula>
    </cfRule>
  </conditionalFormatting>
  <conditionalFormatting sqref="AC89:AC102">
    <cfRule type="cellIs" dxfId="15515" priority="155" operator="lessThan">
      <formula>-0.0001</formula>
    </cfRule>
    <cfRule type="cellIs" dxfId="15514" priority="156" operator="greaterThan">
      <formula>0.00016</formula>
    </cfRule>
  </conditionalFormatting>
  <conditionalFormatting sqref="AC89:AC102">
    <cfRule type="cellIs" dxfId="15513" priority="153" operator="lessThan">
      <formula>-0.0001</formula>
    </cfRule>
    <cfRule type="cellIs" dxfId="15512" priority="154" operator="greaterThan">
      <formula>0.00016</formula>
    </cfRule>
  </conditionalFormatting>
  <conditionalFormatting sqref="AC89:AC102">
    <cfRule type="cellIs" dxfId="15511" priority="151" operator="lessThan">
      <formula>-0.0001</formula>
    </cfRule>
    <cfRule type="cellIs" dxfId="15510" priority="152" operator="greaterThan">
      <formula>0.00016</formula>
    </cfRule>
  </conditionalFormatting>
  <conditionalFormatting sqref="AC89:AC102">
    <cfRule type="cellIs" dxfId="15509" priority="149" operator="lessThan">
      <formula>-0.0001</formula>
    </cfRule>
    <cfRule type="cellIs" dxfId="15508" priority="150" operator="greaterThan">
      <formula>0.00016</formula>
    </cfRule>
  </conditionalFormatting>
  <conditionalFormatting sqref="AC89:AC102">
    <cfRule type="cellIs" dxfId="15507" priority="147" operator="lessThan">
      <formula>-0.0001</formula>
    </cfRule>
    <cfRule type="cellIs" dxfId="15506" priority="148" operator="greaterThan">
      <formula>0.00016</formula>
    </cfRule>
  </conditionalFormatting>
  <conditionalFormatting sqref="AC89:AC102">
    <cfRule type="cellIs" dxfId="15505" priority="145" operator="lessThan">
      <formula>-0.0001</formula>
    </cfRule>
    <cfRule type="cellIs" dxfId="15504" priority="146" operator="greaterThan">
      <formula>0.00016</formula>
    </cfRule>
  </conditionalFormatting>
  <conditionalFormatting sqref="AC89:AC102">
    <cfRule type="cellIs" dxfId="15503" priority="143" operator="lessThan">
      <formula>-0.0001</formula>
    </cfRule>
    <cfRule type="cellIs" dxfId="15502" priority="144" operator="greaterThan">
      <formula>0.00016</formula>
    </cfRule>
  </conditionalFormatting>
  <conditionalFormatting sqref="AB42 AB61">
    <cfRule type="cellIs" dxfId="15501" priority="171" operator="greaterThan">
      <formula>#REF!</formula>
    </cfRule>
  </conditionalFormatting>
  <conditionalFormatting sqref="AC89:AC102">
    <cfRule type="cellIs" dxfId="15500" priority="140" operator="lessThan">
      <formula>-0.0001</formula>
    </cfRule>
    <cfRule type="cellIs" dxfId="15499" priority="141" operator="greaterThan">
      <formula>0.00016</formula>
    </cfRule>
  </conditionalFormatting>
  <conditionalFormatting sqref="AC89:AC102">
    <cfRule type="cellIs" dxfId="15498" priority="138" operator="lessThan">
      <formula>-0.0001</formula>
    </cfRule>
    <cfRule type="cellIs" dxfId="15497" priority="139" operator="greaterThan">
      <formula>0.00016</formula>
    </cfRule>
  </conditionalFormatting>
  <conditionalFormatting sqref="AC89:AC102">
    <cfRule type="cellIs" dxfId="15496" priority="132" operator="lessThan">
      <formula>-0.0001</formula>
    </cfRule>
    <cfRule type="cellIs" dxfId="15495" priority="133" operator="greaterThan">
      <formula>0.00016</formula>
    </cfRule>
  </conditionalFormatting>
  <conditionalFormatting sqref="AC89:AC102">
    <cfRule type="cellIs" dxfId="15494" priority="136" operator="lessThan">
      <formula>-0.0001</formula>
    </cfRule>
    <cfRule type="cellIs" dxfId="15493" priority="137" operator="greaterThan">
      <formula>0.00016</formula>
    </cfRule>
  </conditionalFormatting>
  <conditionalFormatting sqref="AC89:AC102">
    <cfRule type="cellIs" dxfId="15492" priority="134" operator="lessThan">
      <formula>-0.0001</formula>
    </cfRule>
    <cfRule type="cellIs" dxfId="15491" priority="135" operator="greaterThan">
      <formula>0.00016</formula>
    </cfRule>
  </conditionalFormatting>
  <conditionalFormatting sqref="AC89:AC102">
    <cfRule type="cellIs" dxfId="15490" priority="130" operator="lessThan">
      <formula>-0.0001</formula>
    </cfRule>
    <cfRule type="cellIs" dxfId="15489" priority="131" operator="greaterThan">
      <formula>0.00016</formula>
    </cfRule>
  </conditionalFormatting>
  <conditionalFormatting sqref="AC89:AC102">
    <cfRule type="cellIs" dxfId="15488" priority="128" operator="lessThan">
      <formula>-0.0001</formula>
    </cfRule>
    <cfRule type="cellIs" dxfId="15487" priority="129" operator="greaterThan">
      <formula>0.00016</formula>
    </cfRule>
  </conditionalFormatting>
  <conditionalFormatting sqref="AC89:AC102">
    <cfRule type="cellIs" dxfId="15486" priority="126" operator="lessThan">
      <formula>-0.0001</formula>
    </cfRule>
    <cfRule type="cellIs" dxfId="15485" priority="127" operator="greaterThan">
      <formula>0.00016</formula>
    </cfRule>
  </conditionalFormatting>
  <conditionalFormatting sqref="AC89:AC102">
    <cfRule type="cellIs" dxfId="15484" priority="124" operator="lessThan">
      <formula>-0.0001</formula>
    </cfRule>
    <cfRule type="cellIs" dxfId="15483" priority="125" operator="greaterThan">
      <formula>0.00016</formula>
    </cfRule>
  </conditionalFormatting>
  <conditionalFormatting sqref="AC89:AC102">
    <cfRule type="cellIs" dxfId="15482" priority="122" operator="lessThan">
      <formula>-0.0001</formula>
    </cfRule>
    <cfRule type="cellIs" dxfId="15481" priority="123" operator="greaterThan">
      <formula>0.00016</formula>
    </cfRule>
  </conditionalFormatting>
  <conditionalFormatting sqref="AC89:AC102">
    <cfRule type="cellIs" dxfId="15480" priority="120" operator="lessThan">
      <formula>-0.0001</formula>
    </cfRule>
    <cfRule type="cellIs" dxfId="15479" priority="121" operator="greaterThan">
      <formula>0.00016</formula>
    </cfRule>
  </conditionalFormatting>
  <conditionalFormatting sqref="AC89:AC102">
    <cfRule type="cellIs" dxfId="15478" priority="118" operator="lessThan">
      <formula>-0.0001</formula>
    </cfRule>
    <cfRule type="cellIs" dxfId="15477" priority="119" operator="greaterThan">
      <formula>0.00016</formula>
    </cfRule>
  </conditionalFormatting>
  <conditionalFormatting sqref="AC89:AC102">
    <cfRule type="cellIs" dxfId="15476" priority="116" operator="lessThan">
      <formula>-0.0001</formula>
    </cfRule>
    <cfRule type="cellIs" dxfId="15475" priority="117" operator="greaterThan">
      <formula>0.00016</formula>
    </cfRule>
  </conditionalFormatting>
  <conditionalFormatting sqref="AC89:AC102">
    <cfRule type="cellIs" dxfId="15474" priority="114" operator="lessThan">
      <formula>-0.0001</formula>
    </cfRule>
    <cfRule type="cellIs" dxfId="15473" priority="115" operator="greaterThan">
      <formula>0.00016</formula>
    </cfRule>
  </conditionalFormatting>
  <conditionalFormatting sqref="AB42 AB61">
    <cfRule type="cellIs" dxfId="15472" priority="142" operator="greaterThan">
      <formula>#REF!</formula>
    </cfRule>
  </conditionalFormatting>
  <conditionalFormatting sqref="AC89:AC102">
    <cfRule type="cellIs" dxfId="15471" priority="112" operator="lessThan">
      <formula>-0.0001</formula>
    </cfRule>
    <cfRule type="cellIs" dxfId="15470" priority="113" operator="greaterThan">
      <formula>0.00016</formula>
    </cfRule>
  </conditionalFormatting>
  <conditionalFormatting sqref="AC89:AC102">
    <cfRule type="cellIs" dxfId="15469" priority="110" operator="lessThan">
      <formula>-0.0001</formula>
    </cfRule>
    <cfRule type="cellIs" dxfId="15468" priority="111" operator="greaterThan">
      <formula>0.00016</formula>
    </cfRule>
  </conditionalFormatting>
  <conditionalFormatting sqref="AB42">
    <cfRule type="cellIs" dxfId="15467" priority="109" operator="greaterThan">
      <formula>AD42</formula>
    </cfRule>
  </conditionalFormatting>
  <conditionalFormatting sqref="AB61">
    <cfRule type="cellIs" dxfId="15466" priority="108" operator="greaterThan">
      <formula>AD61</formula>
    </cfRule>
  </conditionalFormatting>
  <conditionalFormatting sqref="AB33">
    <cfRule type="cellIs" dxfId="15465" priority="107" operator="greaterThan">
      <formula>AD33</formula>
    </cfRule>
  </conditionalFormatting>
  <conditionalFormatting sqref="AB33">
    <cfRule type="cellIs" dxfId="15464" priority="106" operator="greaterThan">
      <formula>AD33</formula>
    </cfRule>
  </conditionalFormatting>
  <conditionalFormatting sqref="AB33">
    <cfRule type="cellIs" dxfId="15463" priority="105" operator="greaterThan">
      <formula>AD33</formula>
    </cfRule>
  </conditionalFormatting>
  <conditionalFormatting sqref="AA89:AA102">
    <cfRule type="cellIs" dxfId="15462" priority="102" operator="lessThan">
      <formula>-0.0001</formula>
    </cfRule>
    <cfRule type="cellIs" dxfId="15461" priority="103" operator="greaterThan">
      <formula>0.00016</formula>
    </cfRule>
  </conditionalFormatting>
  <conditionalFormatting sqref="AA89:AA102">
    <cfRule type="cellIs" dxfId="15460" priority="100" operator="lessThan">
      <formula>-0.0001</formula>
    </cfRule>
    <cfRule type="cellIs" dxfId="15459" priority="101" operator="greaterThan">
      <formula>0.00016</formula>
    </cfRule>
  </conditionalFormatting>
  <conditionalFormatting sqref="AA89:AA102">
    <cfRule type="cellIs" dxfId="15458" priority="94" operator="lessThan">
      <formula>-0.0001</formula>
    </cfRule>
    <cfRule type="cellIs" dxfId="15457" priority="95" operator="greaterThan">
      <formula>0.00016</formula>
    </cfRule>
  </conditionalFormatting>
  <conditionalFormatting sqref="AA89:AA102">
    <cfRule type="cellIs" dxfId="15456" priority="98" operator="lessThan">
      <formula>-0.0001</formula>
    </cfRule>
    <cfRule type="cellIs" dxfId="15455" priority="99" operator="greaterThan">
      <formula>0.00016</formula>
    </cfRule>
  </conditionalFormatting>
  <conditionalFormatting sqref="AA89:AA102">
    <cfRule type="cellIs" dxfId="15454" priority="96" operator="lessThan">
      <formula>-0.0001</formula>
    </cfRule>
    <cfRule type="cellIs" dxfId="15453" priority="97" operator="greaterThan">
      <formula>0.00016</formula>
    </cfRule>
  </conditionalFormatting>
  <conditionalFormatting sqref="AA89:AA102">
    <cfRule type="cellIs" dxfId="15452" priority="92" operator="lessThan">
      <formula>-0.0001</formula>
    </cfRule>
    <cfRule type="cellIs" dxfId="15451" priority="93" operator="greaterThan">
      <formula>0.00016</formula>
    </cfRule>
  </conditionalFormatting>
  <conditionalFormatting sqref="AA89:AA102">
    <cfRule type="cellIs" dxfId="15450" priority="90" operator="lessThan">
      <formula>-0.0001</formula>
    </cfRule>
    <cfRule type="cellIs" dxfId="15449" priority="91" operator="greaterThan">
      <formula>0.00016</formula>
    </cfRule>
  </conditionalFormatting>
  <conditionalFormatting sqref="AA89:AA102">
    <cfRule type="cellIs" dxfId="15448" priority="88" operator="lessThan">
      <formula>-0.0001</formula>
    </cfRule>
    <cfRule type="cellIs" dxfId="15447" priority="89" operator="greaterThan">
      <formula>0.00016</formula>
    </cfRule>
  </conditionalFormatting>
  <conditionalFormatting sqref="AA89:AA102">
    <cfRule type="cellIs" dxfId="15446" priority="86" operator="lessThan">
      <formula>-0.0001</formula>
    </cfRule>
    <cfRule type="cellIs" dxfId="15445" priority="87" operator="greaterThan">
      <formula>0.00016</formula>
    </cfRule>
  </conditionalFormatting>
  <conditionalFormatting sqref="AA89:AA102">
    <cfRule type="cellIs" dxfId="15444" priority="84" operator="lessThan">
      <formula>-0.0001</formula>
    </cfRule>
    <cfRule type="cellIs" dxfId="15443" priority="85" operator="greaterThan">
      <formula>0.00016</formula>
    </cfRule>
  </conditionalFormatting>
  <conditionalFormatting sqref="AA89:AA102">
    <cfRule type="cellIs" dxfId="15442" priority="82" operator="lessThan">
      <formula>-0.0001</formula>
    </cfRule>
    <cfRule type="cellIs" dxfId="15441" priority="83" operator="greaterThan">
      <formula>0.00016</formula>
    </cfRule>
  </conditionalFormatting>
  <conditionalFormatting sqref="AA89:AA102">
    <cfRule type="cellIs" dxfId="15440" priority="80" operator="lessThan">
      <formula>-0.0001</formula>
    </cfRule>
    <cfRule type="cellIs" dxfId="15439" priority="81" operator="greaterThan">
      <formula>0.00016</formula>
    </cfRule>
  </conditionalFormatting>
  <conditionalFormatting sqref="AA89:AA102">
    <cfRule type="cellIs" dxfId="15438" priority="78" operator="lessThan">
      <formula>-0.0001</formula>
    </cfRule>
    <cfRule type="cellIs" dxfId="15437" priority="79" operator="greaterThan">
      <formula>0.00016</formula>
    </cfRule>
  </conditionalFormatting>
  <conditionalFormatting sqref="AA89:AA102">
    <cfRule type="cellIs" dxfId="15436" priority="76" operator="lessThan">
      <formula>-0.0001</formula>
    </cfRule>
    <cfRule type="cellIs" dxfId="15435" priority="77" operator="greaterThan">
      <formula>0.00016</formula>
    </cfRule>
  </conditionalFormatting>
  <conditionalFormatting sqref="Z42 Z61">
    <cfRule type="cellIs" dxfId="15434" priority="104" operator="greaterThan">
      <formula>#REF!</formula>
    </cfRule>
  </conditionalFormatting>
  <conditionalFormatting sqref="AA89:AA102">
    <cfRule type="cellIs" dxfId="15433" priority="74" operator="lessThan">
      <formula>-0.0001</formula>
    </cfRule>
    <cfRule type="cellIs" dxfId="15432" priority="75" operator="greaterThan">
      <formula>0.00016</formula>
    </cfRule>
  </conditionalFormatting>
  <conditionalFormatting sqref="AA89:AA102">
    <cfRule type="cellIs" dxfId="15431" priority="72" operator="lessThan">
      <formula>-0.0001</formula>
    </cfRule>
    <cfRule type="cellIs" dxfId="15430" priority="73" operator="greaterThan">
      <formula>0.00016</formula>
    </cfRule>
  </conditionalFormatting>
  <conditionalFormatting sqref="Z42">
    <cfRule type="cellIs" dxfId="15429" priority="71" operator="greaterThan">
      <formula>AB42</formula>
    </cfRule>
  </conditionalFormatting>
  <conditionalFormatting sqref="Z61">
    <cfRule type="cellIs" dxfId="15428" priority="70" operator="greaterThan">
      <formula>AB61</formula>
    </cfRule>
  </conditionalFormatting>
  <conditionalFormatting sqref="Z33">
    <cfRule type="cellIs" dxfId="15427" priority="69" operator="greaterThan">
      <formula>AB33</formula>
    </cfRule>
  </conditionalFormatting>
  <conditionalFormatting sqref="Z33">
    <cfRule type="cellIs" dxfId="15426" priority="68" operator="greaterThan">
      <formula>AB33</formula>
    </cfRule>
  </conditionalFormatting>
  <conditionalFormatting sqref="Z33">
    <cfRule type="cellIs" dxfId="15425" priority="67" operator="greaterThan">
      <formula>AB33</formula>
    </cfRule>
  </conditionalFormatting>
  <conditionalFormatting sqref="AA89:AA102">
    <cfRule type="cellIs" dxfId="15424" priority="65" operator="lessThan">
      <formula>-0.0001</formula>
    </cfRule>
    <cfRule type="cellIs" dxfId="15423" priority="66" operator="greaterThan">
      <formula>0.00016</formula>
    </cfRule>
  </conditionalFormatting>
  <conditionalFormatting sqref="AA89:AA102">
    <cfRule type="cellIs" dxfId="15422" priority="63" operator="lessThan">
      <formula>-0.0001</formula>
    </cfRule>
    <cfRule type="cellIs" dxfId="15421" priority="64" operator="greaterThan">
      <formula>0.00016</formula>
    </cfRule>
  </conditionalFormatting>
  <conditionalFormatting sqref="Z42">
    <cfRule type="cellIs" dxfId="15420" priority="62" operator="greaterThan">
      <formula>AB42</formula>
    </cfRule>
  </conditionalFormatting>
  <conditionalFormatting sqref="Z61">
    <cfRule type="cellIs" dxfId="15419" priority="61" operator="greaterThan">
      <formula>AB61</formula>
    </cfRule>
  </conditionalFormatting>
  <conditionalFormatting sqref="Z42">
    <cfRule type="cellIs" dxfId="15418" priority="60" operator="greaterThan">
      <formula>AB42</formula>
    </cfRule>
  </conditionalFormatting>
  <conditionalFormatting sqref="Z61">
    <cfRule type="cellIs" dxfId="15417" priority="59" operator="greaterThan">
      <formula>AB61</formula>
    </cfRule>
  </conditionalFormatting>
  <conditionalFormatting sqref="AA89:AA102">
    <cfRule type="cellIs" dxfId="15416" priority="57" operator="lessThan">
      <formula>-0.0001</formula>
    </cfRule>
    <cfRule type="cellIs" dxfId="15415" priority="58" operator="greaterThan">
      <formula>0.00016</formula>
    </cfRule>
  </conditionalFormatting>
  <conditionalFormatting sqref="AA89:AA102">
    <cfRule type="cellIs" dxfId="15414" priority="55" operator="lessThan">
      <formula>-0.0001</formula>
    </cfRule>
    <cfRule type="cellIs" dxfId="15413" priority="56" operator="greaterThan">
      <formula>0.00016</formula>
    </cfRule>
  </conditionalFormatting>
  <conditionalFormatting sqref="Z33">
    <cfRule type="cellIs" dxfId="15412" priority="54" operator="greaterThan">
      <formula>AB33</formula>
    </cfRule>
  </conditionalFormatting>
  <conditionalFormatting sqref="Z33">
    <cfRule type="cellIs" dxfId="15411" priority="53" operator="greaterThan">
      <formula>AB33</formula>
    </cfRule>
  </conditionalFormatting>
  <conditionalFormatting sqref="Z33">
    <cfRule type="cellIs" dxfId="15410" priority="52" operator="greaterThan">
      <formula>AB33</formula>
    </cfRule>
  </conditionalFormatting>
  <conditionalFormatting sqref="Y89:Y102">
    <cfRule type="cellIs" dxfId="15409" priority="50" operator="lessThan">
      <formula>-0.0001</formula>
    </cfRule>
    <cfRule type="cellIs" dxfId="15408" priority="51" operator="greaterThan">
      <formula>0.00016</formula>
    </cfRule>
  </conditionalFormatting>
  <conditionalFormatting sqref="Y89:Y102">
    <cfRule type="cellIs" dxfId="15407" priority="48" operator="lessThan">
      <formula>-0.0001</formula>
    </cfRule>
    <cfRule type="cellIs" dxfId="15406" priority="49" operator="greaterThan">
      <formula>0.00016</formula>
    </cfRule>
  </conditionalFormatting>
  <conditionalFormatting sqref="X42">
    <cfRule type="cellIs" dxfId="15405" priority="47" operator="greaterThan">
      <formula>Z42</formula>
    </cfRule>
  </conditionalFormatting>
  <conditionalFormatting sqref="X61">
    <cfRule type="cellIs" dxfId="15404" priority="46" operator="greaterThan">
      <formula>Z61</formula>
    </cfRule>
  </conditionalFormatting>
  <conditionalFormatting sqref="X42">
    <cfRule type="cellIs" dxfId="15403" priority="45" operator="greaterThan">
      <formula>Z42</formula>
    </cfRule>
  </conditionalFormatting>
  <conditionalFormatting sqref="X61">
    <cfRule type="cellIs" dxfId="15402" priority="44" operator="greaterThan">
      <formula>Z61</formula>
    </cfRule>
  </conditionalFormatting>
  <conditionalFormatting sqref="Y89:Y102">
    <cfRule type="cellIs" dxfId="15401" priority="42" operator="lessThan">
      <formula>-0.0001</formula>
    </cfRule>
    <cfRule type="cellIs" dxfId="15400" priority="43" operator="greaterThan">
      <formula>0.00016</formula>
    </cfRule>
  </conditionalFormatting>
  <conditionalFormatting sqref="Y89:Y102">
    <cfRule type="cellIs" dxfId="15399" priority="40" operator="lessThan">
      <formula>-0.0001</formula>
    </cfRule>
    <cfRule type="cellIs" dxfId="15398" priority="41" operator="greaterThan">
      <formula>0.00016</formula>
    </cfRule>
  </conditionalFormatting>
  <conditionalFormatting sqref="X33">
    <cfRule type="cellIs" dxfId="15397" priority="39" operator="greaterThan">
      <formula>Z33</formula>
    </cfRule>
  </conditionalFormatting>
  <conditionalFormatting sqref="X33">
    <cfRule type="cellIs" dxfId="15396" priority="38" operator="greaterThan">
      <formula>Z33</formula>
    </cfRule>
  </conditionalFormatting>
  <conditionalFormatting sqref="X33">
    <cfRule type="cellIs" dxfId="15395" priority="37" operator="greaterThan">
      <formula>Z33</formula>
    </cfRule>
  </conditionalFormatting>
  <conditionalFormatting sqref="X42">
    <cfRule type="cellIs" dxfId="15394" priority="36" operator="greaterThan">
      <formula>Z42</formula>
    </cfRule>
  </conditionalFormatting>
  <conditionalFormatting sqref="X33">
    <cfRule type="cellIs" dxfId="15393" priority="35" operator="greaterThan">
      <formula>Z33</formula>
    </cfRule>
  </conditionalFormatting>
  <conditionalFormatting sqref="X33">
    <cfRule type="cellIs" dxfId="15392" priority="34" operator="greaterThan">
      <formula>Z33</formula>
    </cfRule>
  </conditionalFormatting>
  <conditionalFormatting sqref="X33">
    <cfRule type="cellIs" dxfId="15391" priority="33" operator="greaterThan">
      <formula>Z33</formula>
    </cfRule>
  </conditionalFormatting>
  <conditionalFormatting sqref="X61">
    <cfRule type="cellIs" dxfId="15390" priority="32" operator="greaterThan">
      <formula>Z61</formula>
    </cfRule>
  </conditionalFormatting>
  <conditionalFormatting sqref="Y89:Y102">
    <cfRule type="cellIs" dxfId="15389" priority="30" operator="lessThan">
      <formula>-0.0001</formula>
    </cfRule>
    <cfRule type="cellIs" dxfId="15388" priority="31" operator="greaterThan">
      <formula>0.00016</formula>
    </cfRule>
  </conditionalFormatting>
  <conditionalFormatting sqref="Y89:Y102">
    <cfRule type="cellIs" dxfId="15387" priority="28" operator="lessThan">
      <formula>-0.0001</formula>
    </cfRule>
    <cfRule type="cellIs" dxfId="15386" priority="29" operator="greaterThan">
      <formula>0.00016</formula>
    </cfRule>
  </conditionalFormatting>
  <conditionalFormatting sqref="V42">
    <cfRule type="cellIs" dxfId="15385" priority="27" operator="greaterThan">
      <formula>X42</formula>
    </cfRule>
  </conditionalFormatting>
  <conditionalFormatting sqref="V33">
    <cfRule type="cellIs" dxfId="15384" priority="26" operator="greaterThan">
      <formula>X33</formula>
    </cfRule>
  </conditionalFormatting>
  <conditionalFormatting sqref="V33">
    <cfRule type="cellIs" dxfId="15383" priority="25" operator="greaterThan">
      <formula>X33</formula>
    </cfRule>
  </conditionalFormatting>
  <conditionalFormatting sqref="V33">
    <cfRule type="cellIs" dxfId="15382" priority="24" operator="greaterThan">
      <formula>X33</formula>
    </cfRule>
  </conditionalFormatting>
  <conditionalFormatting sqref="V61">
    <cfRule type="cellIs" dxfId="15381" priority="23" operator="greaterThan">
      <formula>X61</formula>
    </cfRule>
  </conditionalFormatting>
  <conditionalFormatting sqref="W89:W102">
    <cfRule type="cellIs" dxfId="15380" priority="21" operator="lessThan">
      <formula>-0.0001</formula>
    </cfRule>
    <cfRule type="cellIs" dxfId="15379" priority="22" operator="greaterThan">
      <formula>0.00016</formula>
    </cfRule>
  </conditionalFormatting>
  <conditionalFormatting sqref="W89:W102">
    <cfRule type="cellIs" dxfId="15378" priority="19" operator="lessThan">
      <formula>-0.0001</formula>
    </cfRule>
    <cfRule type="cellIs" dxfId="15377" priority="20" operator="greaterThan">
      <formula>0.00016</formula>
    </cfRule>
  </conditionalFormatting>
  <conditionalFormatting sqref="T42">
    <cfRule type="cellIs" dxfId="15376" priority="18" operator="greaterThan">
      <formula>V42</formula>
    </cfRule>
  </conditionalFormatting>
  <conditionalFormatting sqref="T33">
    <cfRule type="cellIs" dxfId="15375" priority="17" operator="greaterThan">
      <formula>V33</formula>
    </cfRule>
  </conditionalFormatting>
  <conditionalFormatting sqref="T33">
    <cfRule type="cellIs" dxfId="15374" priority="16" operator="greaterThan">
      <formula>V33</formula>
    </cfRule>
  </conditionalFormatting>
  <conditionalFormatting sqref="T33">
    <cfRule type="cellIs" dxfId="15373" priority="15" operator="greaterThan">
      <formula>V33</formula>
    </cfRule>
  </conditionalFormatting>
  <conditionalFormatting sqref="T61">
    <cfRule type="cellIs" dxfId="15372" priority="14" operator="greaterThan">
      <formula>V61</formula>
    </cfRule>
  </conditionalFormatting>
  <conditionalFormatting sqref="U89:U102">
    <cfRule type="cellIs" dxfId="15371" priority="12" operator="lessThan">
      <formula>-0.0001</formula>
    </cfRule>
    <cfRule type="cellIs" dxfId="15370" priority="13" operator="greaterThan">
      <formula>0.00016</formula>
    </cfRule>
  </conditionalFormatting>
  <conditionalFormatting sqref="U89:U102">
    <cfRule type="cellIs" dxfId="15369" priority="10" operator="lessThan">
      <formula>-0.0001</formula>
    </cfRule>
    <cfRule type="cellIs" dxfId="15368" priority="11" operator="greaterThan">
      <formula>0.00016</formula>
    </cfRule>
  </conditionalFormatting>
  <conditionalFormatting sqref="R42">
    <cfRule type="cellIs" dxfId="15367" priority="9" operator="greaterThan">
      <formula>T42</formula>
    </cfRule>
  </conditionalFormatting>
  <conditionalFormatting sqref="R33">
    <cfRule type="cellIs" dxfId="15366" priority="8" operator="greaterThan">
      <formula>T33</formula>
    </cfRule>
  </conditionalFormatting>
  <conditionalFormatting sqref="R33">
    <cfRule type="cellIs" dxfId="15365" priority="7" operator="greaterThan">
      <formula>T33</formula>
    </cfRule>
  </conditionalFormatting>
  <conditionalFormatting sqref="R33">
    <cfRule type="cellIs" dxfId="15364" priority="6" operator="greaterThan">
      <formula>T33</formula>
    </cfRule>
  </conditionalFormatting>
  <conditionalFormatting sqref="R61">
    <cfRule type="cellIs" dxfId="15363" priority="5" operator="greaterThan">
      <formula>T61</formula>
    </cfRule>
  </conditionalFormatting>
  <conditionalFormatting sqref="S89:S102">
    <cfRule type="cellIs" dxfId="15362" priority="3" operator="lessThan">
      <formula>-0.0001</formula>
    </cfRule>
    <cfRule type="cellIs" dxfId="15361" priority="4" operator="greaterThan">
      <formula>0.00016</formula>
    </cfRule>
  </conditionalFormatting>
  <conditionalFormatting sqref="S89:S102">
    <cfRule type="cellIs" dxfId="15360" priority="1" operator="lessThan">
      <formula>-0.0001</formula>
    </cfRule>
    <cfRule type="cellIs" dxfId="15359" priority="2" operator="greaterThan">
      <formula>0.00016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98"/>
  <sheetViews>
    <sheetView topLeftCell="A48" workbookViewId="0">
      <selection activeCell="K71" sqref="K71"/>
    </sheetView>
  </sheetViews>
  <sheetFormatPr defaultRowHeight="15" x14ac:dyDescent="0.25"/>
  <cols>
    <col min="1" max="1" width="2.42578125" customWidth="1"/>
    <col min="2" max="2" width="9.42578125" style="8" customWidth="1"/>
    <col min="3" max="3" width="33.85546875" customWidth="1"/>
    <col min="4" max="4" width="5.85546875" customWidth="1"/>
    <col min="8" max="8" width="23.140625" customWidth="1"/>
    <col min="9" max="9" width="9.140625" hidden="1" customWidth="1"/>
    <col min="10" max="10" width="11.5703125" hidden="1" customWidth="1"/>
    <col min="11" max="11" width="7.5703125" style="13" customWidth="1"/>
    <col min="12" max="12" width="6.28515625" style="30" customWidth="1"/>
    <col min="13" max="13" width="6.85546875" style="30" customWidth="1"/>
    <col min="14" max="14" width="6" style="6" customWidth="1"/>
    <col min="15" max="15" width="6.85546875" style="6" customWidth="1"/>
    <col min="16" max="16" width="6.7109375" customWidth="1"/>
    <col min="17" max="17" width="5.85546875" customWidth="1"/>
    <col min="18" max="18" width="4.85546875" customWidth="1"/>
    <col min="19" max="20" width="4.5703125" customWidth="1"/>
    <col min="21" max="21" width="6.140625" customWidth="1"/>
    <col min="22" max="23" width="6" customWidth="1"/>
    <col min="24" max="25" width="5.85546875" customWidth="1"/>
    <col min="26" max="27" width="6.5703125" customWidth="1"/>
    <col min="28" max="28" width="6" customWidth="1"/>
    <col min="29" max="30" width="5.85546875" customWidth="1"/>
    <col min="31" max="31" width="6.7109375" customWidth="1"/>
    <col min="32" max="33" width="6.140625" customWidth="1"/>
    <col min="34" max="34" width="5.85546875" customWidth="1"/>
    <col min="35" max="35" width="6" customWidth="1"/>
    <col min="36" max="37" width="6.5703125" customWidth="1"/>
  </cols>
  <sheetData>
    <row r="1" spans="2:15" ht="15.75" hidden="1" customHeight="1" thickBot="1" x14ac:dyDescent="0.3"/>
    <row r="2" spans="2:15" ht="15.75" customHeight="1" thickBot="1" x14ac:dyDescent="0.3"/>
    <row r="3" spans="2:15" ht="15.75" thickBot="1" x14ac:dyDescent="0.3">
      <c r="C3" s="4" t="s">
        <v>198</v>
      </c>
    </row>
    <row r="4" spans="2:15" s="1" customFormat="1" x14ac:dyDescent="0.25">
      <c r="B4" s="45"/>
      <c r="C4" s="46"/>
      <c r="L4" s="47"/>
      <c r="M4" s="47"/>
      <c r="N4" s="7"/>
      <c r="O4" s="7"/>
    </row>
    <row r="5" spans="2:15" s="48" customFormat="1" x14ac:dyDescent="0.25">
      <c r="B5" s="49"/>
      <c r="C5" s="50" t="s">
        <v>186</v>
      </c>
      <c r="L5" s="51"/>
      <c r="M5" s="51"/>
      <c r="N5" s="52"/>
      <c r="O5" s="52"/>
    </row>
    <row r="6" spans="2:15" s="48" customFormat="1" x14ac:dyDescent="0.25">
      <c r="B6" s="49"/>
      <c r="C6" s="50"/>
      <c r="L6" s="51"/>
      <c r="M6" s="51"/>
      <c r="N6" s="52"/>
      <c r="O6" s="52"/>
    </row>
    <row r="7" spans="2:15" s="165" customFormat="1" x14ac:dyDescent="0.25">
      <c r="B7" s="166"/>
      <c r="C7" s="167" t="s">
        <v>202</v>
      </c>
      <c r="L7" s="168"/>
      <c r="M7" s="168"/>
      <c r="N7" s="169"/>
      <c r="O7" s="169"/>
    </row>
    <row r="8" spans="2:15" ht="15.75" thickBot="1" x14ac:dyDescent="0.3"/>
    <row r="9" spans="2:15" ht="15.75" thickBot="1" x14ac:dyDescent="0.3">
      <c r="B9" s="136" t="s">
        <v>3</v>
      </c>
      <c r="C9" s="570" t="s">
        <v>183</v>
      </c>
      <c r="D9" s="571"/>
      <c r="E9" s="571"/>
      <c r="F9" s="571"/>
      <c r="G9" s="571"/>
      <c r="H9" s="609"/>
      <c r="I9" s="160"/>
      <c r="J9" s="160"/>
      <c r="K9" s="138" t="s">
        <v>14</v>
      </c>
      <c r="L9" s="139" t="s">
        <v>16</v>
      </c>
      <c r="M9" s="71"/>
      <c r="N9" s="11"/>
      <c r="O9" s="11"/>
    </row>
    <row r="10" spans="2:15" s="12" customFormat="1" ht="11.25" x14ac:dyDescent="0.2">
      <c r="B10" s="164" t="s">
        <v>15</v>
      </c>
      <c r="C10" s="158"/>
      <c r="D10" s="158"/>
      <c r="E10" s="159"/>
      <c r="F10" s="159"/>
      <c r="G10" s="159"/>
      <c r="H10" s="159"/>
      <c r="I10" s="159"/>
      <c r="J10" s="161"/>
      <c r="K10" s="162" t="s">
        <v>32</v>
      </c>
      <c r="L10" s="163"/>
      <c r="M10" s="72"/>
      <c r="N10" s="11"/>
      <c r="O10" s="11"/>
    </row>
    <row r="11" spans="2:15" s="37" customFormat="1" ht="11.25" customHeight="1" x14ac:dyDescent="0.25">
      <c r="B11" s="592" t="s">
        <v>182</v>
      </c>
      <c r="C11" s="593"/>
      <c r="D11" s="593"/>
      <c r="E11" s="593"/>
      <c r="F11" s="593"/>
      <c r="G11" s="593"/>
      <c r="H11" s="593"/>
      <c r="I11" s="593"/>
      <c r="J11" s="593"/>
      <c r="K11" s="593"/>
      <c r="L11" s="594"/>
      <c r="M11" s="98"/>
      <c r="N11" s="99"/>
      <c r="O11" s="99"/>
    </row>
    <row r="12" spans="2:15" s="10" customFormat="1" ht="31.5" customHeight="1" x14ac:dyDescent="0.25">
      <c r="B12" s="33" t="s">
        <v>83</v>
      </c>
      <c r="C12" s="150" t="s">
        <v>82</v>
      </c>
      <c r="D12" s="18"/>
      <c r="E12" s="595" t="s">
        <v>84</v>
      </c>
      <c r="F12" s="595"/>
      <c r="G12" s="595"/>
      <c r="H12" s="595"/>
      <c r="I12" s="595"/>
      <c r="J12" s="595"/>
      <c r="K12" s="148">
        <v>27</v>
      </c>
      <c r="L12" s="44" t="s">
        <v>8</v>
      </c>
      <c r="M12" s="73"/>
      <c r="N12" s="94"/>
      <c r="O12" s="94"/>
    </row>
    <row r="13" spans="2:15" s="10" customFormat="1" ht="30" customHeight="1" x14ac:dyDescent="0.25">
      <c r="B13" s="33" t="s">
        <v>188</v>
      </c>
      <c r="C13" s="150" t="s">
        <v>187</v>
      </c>
      <c r="D13" s="18"/>
      <c r="E13" s="596" t="s">
        <v>84</v>
      </c>
      <c r="F13" s="597"/>
      <c r="G13" s="597"/>
      <c r="H13" s="597"/>
      <c r="I13" s="597"/>
      <c r="J13" s="598"/>
      <c r="K13" s="148">
        <v>8</v>
      </c>
      <c r="L13" s="44" t="s">
        <v>12</v>
      </c>
      <c r="M13" s="73"/>
      <c r="N13" s="94"/>
      <c r="O13" s="94"/>
    </row>
    <row r="14" spans="2:15" s="10" customFormat="1" ht="20.25" customHeight="1" x14ac:dyDescent="0.25">
      <c r="B14" s="33" t="s">
        <v>189</v>
      </c>
      <c r="C14" s="150" t="s">
        <v>201</v>
      </c>
      <c r="D14" s="21"/>
      <c r="E14" s="584" t="s">
        <v>85</v>
      </c>
      <c r="F14" s="584"/>
      <c r="G14" s="584"/>
      <c r="H14" s="584"/>
      <c r="I14" s="584"/>
      <c r="J14" s="584"/>
      <c r="K14" s="148">
        <v>13</v>
      </c>
      <c r="L14" s="44" t="s">
        <v>12</v>
      </c>
      <c r="M14" s="73"/>
      <c r="N14" s="94"/>
      <c r="O14" s="94"/>
    </row>
    <row r="15" spans="2:15" s="10" customFormat="1" ht="16.5" customHeight="1" x14ac:dyDescent="0.25">
      <c r="B15" s="33" t="s">
        <v>86</v>
      </c>
      <c r="C15" s="150" t="s">
        <v>87</v>
      </c>
      <c r="D15" s="93"/>
      <c r="E15" s="603" t="s">
        <v>26</v>
      </c>
      <c r="F15" s="603"/>
      <c r="G15" s="603"/>
      <c r="H15" s="603"/>
      <c r="I15" s="603"/>
      <c r="J15" s="603"/>
      <c r="K15" s="148">
        <v>5.9999999999999929</v>
      </c>
      <c r="L15" s="44" t="s">
        <v>10</v>
      </c>
      <c r="M15" s="73"/>
      <c r="N15" s="94"/>
      <c r="O15" s="95"/>
    </row>
    <row r="16" spans="2:15" s="10" customFormat="1" ht="26.25" customHeight="1" x14ac:dyDescent="0.25">
      <c r="B16" s="33" t="s">
        <v>90</v>
      </c>
      <c r="C16" s="150" t="s">
        <v>89</v>
      </c>
      <c r="D16" s="92"/>
      <c r="E16" s="603" t="s">
        <v>211</v>
      </c>
      <c r="F16" s="603"/>
      <c r="G16" s="603"/>
      <c r="H16" s="603"/>
      <c r="I16" s="603"/>
      <c r="J16" s="603"/>
      <c r="K16" s="148">
        <v>64</v>
      </c>
      <c r="L16" s="44" t="s">
        <v>91</v>
      </c>
      <c r="M16" s="185"/>
      <c r="N16" s="183" t="s">
        <v>214</v>
      </c>
      <c r="O16" s="95"/>
    </row>
    <row r="17" spans="2:20" s="10" customFormat="1" ht="30" customHeight="1" x14ac:dyDescent="0.25">
      <c r="B17" s="33" t="s">
        <v>93</v>
      </c>
      <c r="C17" s="150" t="s">
        <v>94</v>
      </c>
      <c r="D17" s="93"/>
      <c r="E17" s="603" t="s">
        <v>26</v>
      </c>
      <c r="F17" s="603"/>
      <c r="G17" s="603"/>
      <c r="H17" s="603"/>
      <c r="I17" s="603"/>
      <c r="J17" s="603"/>
      <c r="K17" s="148">
        <v>20</v>
      </c>
      <c r="L17" s="44" t="s">
        <v>10</v>
      </c>
      <c r="M17" s="73"/>
      <c r="N17" s="94"/>
      <c r="O17" s="94"/>
    </row>
    <row r="18" spans="2:20" s="10" customFormat="1" ht="26.25" customHeight="1" x14ac:dyDescent="0.25">
      <c r="B18" s="33" t="s">
        <v>95</v>
      </c>
      <c r="C18" s="150" t="s">
        <v>96</v>
      </c>
      <c r="D18" s="93"/>
      <c r="E18" s="603" t="s">
        <v>26</v>
      </c>
      <c r="F18" s="603"/>
      <c r="G18" s="603"/>
      <c r="H18" s="603"/>
      <c r="I18" s="603"/>
      <c r="J18" s="603"/>
      <c r="K18" s="148">
        <v>228</v>
      </c>
      <c r="L18" s="44" t="s">
        <v>10</v>
      </c>
      <c r="M18" s="73"/>
      <c r="N18" s="94"/>
      <c r="O18" s="94"/>
    </row>
    <row r="19" spans="2:20" s="10" customFormat="1" ht="11.25" customHeight="1" x14ac:dyDescent="0.25">
      <c r="B19" s="33" t="s">
        <v>98</v>
      </c>
      <c r="C19" s="150" t="s">
        <v>97</v>
      </c>
      <c r="D19" s="93"/>
      <c r="E19" s="603" t="s">
        <v>26</v>
      </c>
      <c r="F19" s="603"/>
      <c r="G19" s="603"/>
      <c r="H19" s="603"/>
      <c r="I19" s="603"/>
      <c r="J19" s="603"/>
      <c r="K19" s="148">
        <v>5.9999999999999432</v>
      </c>
      <c r="L19" s="44" t="s">
        <v>10</v>
      </c>
      <c r="M19" s="73"/>
      <c r="N19" s="94"/>
      <c r="O19" s="94"/>
    </row>
    <row r="20" spans="2:20" s="10" customFormat="1" ht="23.25" customHeight="1" x14ac:dyDescent="0.25">
      <c r="B20" s="33" t="s">
        <v>100</v>
      </c>
      <c r="C20" s="150" t="s">
        <v>99</v>
      </c>
      <c r="D20" s="93"/>
      <c r="E20" s="603" t="s">
        <v>26</v>
      </c>
      <c r="F20" s="603"/>
      <c r="G20" s="603"/>
      <c r="H20" s="603"/>
      <c r="I20" s="603"/>
      <c r="J20" s="603"/>
      <c r="K20" s="148">
        <v>234.00000000000006</v>
      </c>
      <c r="L20" s="44" t="s">
        <v>10</v>
      </c>
      <c r="M20" s="73"/>
      <c r="N20" s="94"/>
      <c r="O20" s="94"/>
    </row>
    <row r="21" spans="2:20" s="10" customFormat="1" ht="17.25" customHeight="1" x14ac:dyDescent="0.25">
      <c r="B21" s="33" t="s">
        <v>102</v>
      </c>
      <c r="C21" s="150" t="s">
        <v>101</v>
      </c>
      <c r="D21" s="93"/>
      <c r="E21" s="603" t="s">
        <v>26</v>
      </c>
      <c r="F21" s="603"/>
      <c r="G21" s="603"/>
      <c r="H21" s="603"/>
      <c r="I21" s="603"/>
      <c r="J21" s="603"/>
      <c r="K21" s="148">
        <v>6</v>
      </c>
      <c r="L21" s="44" t="s">
        <v>10</v>
      </c>
      <c r="M21" s="73"/>
      <c r="N21" s="94"/>
      <c r="O21" s="94"/>
    </row>
    <row r="22" spans="2:20" s="10" customFormat="1" ht="27.75" customHeight="1" x14ac:dyDescent="0.25">
      <c r="B22" s="33" t="s">
        <v>104</v>
      </c>
      <c r="C22" s="149" t="s">
        <v>103</v>
      </c>
      <c r="D22" s="93"/>
      <c r="E22" s="603" t="s">
        <v>105</v>
      </c>
      <c r="F22" s="603"/>
      <c r="G22" s="603"/>
      <c r="H22" s="603"/>
      <c r="I22" s="603"/>
      <c r="J22" s="603"/>
      <c r="K22" s="148">
        <v>48</v>
      </c>
      <c r="L22" s="44" t="s">
        <v>10</v>
      </c>
      <c r="M22" s="73"/>
      <c r="N22" s="94"/>
      <c r="O22" s="94"/>
    </row>
    <row r="23" spans="2:20" s="10" customFormat="1" ht="9.75" customHeight="1" x14ac:dyDescent="0.25">
      <c r="B23" s="33" t="s">
        <v>106</v>
      </c>
      <c r="C23" s="148" t="s">
        <v>101</v>
      </c>
      <c r="D23" s="93"/>
      <c r="E23" s="603" t="s">
        <v>26</v>
      </c>
      <c r="F23" s="603"/>
      <c r="G23" s="603"/>
      <c r="H23" s="603"/>
      <c r="I23" s="603"/>
      <c r="J23" s="603"/>
      <c r="K23" s="148">
        <v>6</v>
      </c>
      <c r="L23" s="44" t="s">
        <v>10</v>
      </c>
      <c r="M23" s="73"/>
      <c r="N23" s="94"/>
      <c r="O23" s="94"/>
    </row>
    <row r="24" spans="2:20" s="10" customFormat="1" ht="29.25" customHeight="1" x14ac:dyDescent="0.25">
      <c r="B24" s="32" t="s">
        <v>108</v>
      </c>
      <c r="C24" s="150" t="s">
        <v>107</v>
      </c>
      <c r="D24" s="93"/>
      <c r="E24" s="603" t="s">
        <v>26</v>
      </c>
      <c r="F24" s="603"/>
      <c r="G24" s="603"/>
      <c r="H24" s="603"/>
      <c r="I24" s="603"/>
      <c r="J24" s="603"/>
      <c r="K24" s="131">
        <v>49</v>
      </c>
      <c r="L24" s="44" t="s">
        <v>10</v>
      </c>
      <c r="M24" s="73"/>
      <c r="N24" s="94"/>
      <c r="O24" s="94"/>
    </row>
    <row r="25" spans="2:20" s="10" customFormat="1" ht="15" customHeight="1" x14ac:dyDescent="0.25">
      <c r="B25" s="33" t="s">
        <v>109</v>
      </c>
      <c r="C25" s="148" t="s">
        <v>110</v>
      </c>
      <c r="D25" s="93"/>
      <c r="E25" s="578" t="s">
        <v>26</v>
      </c>
      <c r="F25" s="578"/>
      <c r="G25" s="578"/>
      <c r="H25" s="578"/>
      <c r="I25" s="578"/>
      <c r="J25" s="578"/>
      <c r="K25" s="148">
        <v>6</v>
      </c>
      <c r="L25" s="44" t="s">
        <v>10</v>
      </c>
      <c r="M25" s="73"/>
      <c r="N25" s="94"/>
      <c r="O25" s="94"/>
    </row>
    <row r="26" spans="2:20" s="10" customFormat="1" ht="24.75" customHeight="1" x14ac:dyDescent="0.25">
      <c r="B26" s="33" t="s">
        <v>111</v>
      </c>
      <c r="C26" s="150" t="s">
        <v>178</v>
      </c>
      <c r="D26" s="96"/>
      <c r="E26" s="578" t="s">
        <v>26</v>
      </c>
      <c r="F26" s="578"/>
      <c r="G26" s="578"/>
      <c r="H26" s="578"/>
      <c r="I26" s="578"/>
      <c r="J26" s="578"/>
      <c r="K26" s="148">
        <v>19</v>
      </c>
      <c r="L26" s="44" t="s">
        <v>10</v>
      </c>
      <c r="M26" s="73"/>
      <c r="N26" s="94"/>
      <c r="O26" s="94"/>
    </row>
    <row r="27" spans="2:20" s="10" customFormat="1" ht="31.5" customHeight="1" x14ac:dyDescent="0.25">
      <c r="B27" s="33" t="s">
        <v>112</v>
      </c>
      <c r="C27" s="150" t="s">
        <v>179</v>
      </c>
      <c r="D27" s="93"/>
      <c r="E27" s="578" t="s">
        <v>113</v>
      </c>
      <c r="F27" s="578"/>
      <c r="G27" s="578"/>
      <c r="H27" s="578"/>
      <c r="I27" s="578"/>
      <c r="J27" s="578"/>
      <c r="K27" s="148">
        <v>133</v>
      </c>
      <c r="L27" s="44" t="s">
        <v>10</v>
      </c>
      <c r="M27" s="73"/>
      <c r="N27" s="94"/>
      <c r="O27" s="94"/>
    </row>
    <row r="28" spans="2:20" s="37" customFormat="1" ht="11.25" customHeight="1" x14ac:dyDescent="0.25">
      <c r="B28" s="558" t="s">
        <v>160</v>
      </c>
      <c r="C28" s="559"/>
      <c r="D28" s="559"/>
      <c r="E28" s="559"/>
      <c r="F28" s="559"/>
      <c r="G28" s="559"/>
      <c r="H28" s="559"/>
      <c r="I28" s="559"/>
      <c r="J28" s="559"/>
      <c r="K28" s="559"/>
      <c r="L28" s="560"/>
      <c r="M28" s="98"/>
      <c r="N28" s="99"/>
      <c r="O28" s="99"/>
    </row>
    <row r="29" spans="2:20" s="9" customFormat="1" ht="18.75" customHeight="1" x14ac:dyDescent="0.25">
      <c r="B29" s="33" t="s">
        <v>114</v>
      </c>
      <c r="C29" s="150" t="s">
        <v>204</v>
      </c>
      <c r="D29" s="93"/>
      <c r="E29" s="578" t="s">
        <v>26</v>
      </c>
      <c r="F29" s="578"/>
      <c r="G29" s="578"/>
      <c r="H29" s="578"/>
      <c r="I29" s="578"/>
      <c r="J29" s="578"/>
      <c r="K29" s="148">
        <v>198</v>
      </c>
      <c r="L29" s="44" t="s">
        <v>10</v>
      </c>
      <c r="M29" s="73"/>
      <c r="N29" s="94"/>
      <c r="O29" s="94"/>
      <c r="P29" s="10"/>
      <c r="Q29" s="10"/>
      <c r="R29" s="10"/>
      <c r="S29" s="10"/>
      <c r="T29" s="10"/>
    </row>
    <row r="30" spans="2:20" s="9" customFormat="1" ht="15" customHeight="1" x14ac:dyDescent="0.25">
      <c r="B30" s="32" t="s">
        <v>116</v>
      </c>
      <c r="C30" s="148" t="s">
        <v>115</v>
      </c>
      <c r="D30" s="93"/>
      <c r="E30" s="578" t="s">
        <v>26</v>
      </c>
      <c r="F30" s="578"/>
      <c r="G30" s="578"/>
      <c r="H30" s="578"/>
      <c r="I30" s="578"/>
      <c r="J30" s="578"/>
      <c r="K30" s="148">
        <v>10</v>
      </c>
      <c r="L30" s="44" t="s">
        <v>10</v>
      </c>
      <c r="M30" s="73"/>
      <c r="N30" s="94"/>
      <c r="O30" s="94"/>
      <c r="P30" s="10"/>
      <c r="Q30" s="10"/>
      <c r="R30" s="10"/>
      <c r="S30" s="10"/>
      <c r="T30" s="10"/>
    </row>
    <row r="31" spans="2:20" s="9" customFormat="1" ht="15" customHeight="1" x14ac:dyDescent="0.25">
      <c r="B31" s="32" t="s">
        <v>117</v>
      </c>
      <c r="C31" s="148" t="s">
        <v>118</v>
      </c>
      <c r="D31" s="93"/>
      <c r="E31" s="578" t="s">
        <v>26</v>
      </c>
      <c r="F31" s="578"/>
      <c r="G31" s="578"/>
      <c r="H31" s="578"/>
      <c r="I31" s="578"/>
      <c r="J31" s="578"/>
      <c r="K31" s="148">
        <v>6</v>
      </c>
      <c r="L31" s="44" t="s">
        <v>10</v>
      </c>
      <c r="M31" s="73"/>
      <c r="N31" s="94"/>
      <c r="O31" s="94"/>
      <c r="P31" s="10"/>
      <c r="Q31" s="10"/>
      <c r="R31" s="10"/>
      <c r="S31" s="10"/>
      <c r="T31" s="10"/>
    </row>
    <row r="32" spans="2:20" s="9" customFormat="1" ht="27" customHeight="1" x14ac:dyDescent="0.25">
      <c r="B32" s="32" t="s">
        <v>120</v>
      </c>
      <c r="C32" s="150" t="s">
        <v>119</v>
      </c>
      <c r="D32" s="92"/>
      <c r="E32" s="578" t="s">
        <v>206</v>
      </c>
      <c r="F32" s="578"/>
      <c r="G32" s="578"/>
      <c r="H32" s="578"/>
      <c r="I32" s="578"/>
      <c r="J32" s="578"/>
      <c r="K32" s="148">
        <v>152</v>
      </c>
      <c r="L32" s="44" t="s">
        <v>91</v>
      </c>
      <c r="M32" s="73"/>
      <c r="N32" s="183" t="s">
        <v>207</v>
      </c>
      <c r="O32" s="94"/>
      <c r="P32" s="10"/>
      <c r="Q32" s="10"/>
      <c r="R32" s="10"/>
      <c r="S32" s="10"/>
      <c r="T32" s="10"/>
    </row>
    <row r="33" spans="2:28" s="9" customFormat="1" ht="16.5" customHeight="1" x14ac:dyDescent="0.25">
      <c r="B33" s="32" t="s">
        <v>121</v>
      </c>
      <c r="C33" s="148" t="s">
        <v>122</v>
      </c>
      <c r="D33" s="96"/>
      <c r="E33" s="578" t="s">
        <v>26</v>
      </c>
      <c r="F33" s="578"/>
      <c r="G33" s="578"/>
      <c r="H33" s="578"/>
      <c r="I33" s="578"/>
      <c r="J33" s="578"/>
      <c r="K33" s="148">
        <v>6</v>
      </c>
      <c r="L33" s="44" t="s">
        <v>10</v>
      </c>
      <c r="M33" s="73"/>
      <c r="N33" s="94"/>
      <c r="O33" s="94"/>
      <c r="P33" s="10"/>
      <c r="Q33" s="10"/>
      <c r="R33" s="10"/>
      <c r="S33" s="10"/>
      <c r="T33" s="10"/>
    </row>
    <row r="34" spans="2:28" s="9" customFormat="1" ht="24.75" customHeight="1" x14ac:dyDescent="0.25">
      <c r="B34" s="32" t="s">
        <v>123</v>
      </c>
      <c r="C34" s="150" t="s">
        <v>124</v>
      </c>
      <c r="D34" s="92"/>
      <c r="E34" s="578" t="s">
        <v>208</v>
      </c>
      <c r="F34" s="578"/>
      <c r="G34" s="578"/>
      <c r="H34" s="578"/>
      <c r="I34" s="578"/>
      <c r="J34" s="578"/>
      <c r="K34" s="148">
        <v>118</v>
      </c>
      <c r="L34" s="44" t="s">
        <v>91</v>
      </c>
      <c r="M34" s="73"/>
      <c r="N34" s="183" t="s">
        <v>207</v>
      </c>
      <c r="O34" s="94"/>
      <c r="P34" s="10"/>
      <c r="Q34" s="10"/>
      <c r="R34" s="10"/>
      <c r="S34" s="10"/>
      <c r="T34" s="10"/>
    </row>
    <row r="35" spans="2:28" s="9" customFormat="1" ht="15" customHeight="1" x14ac:dyDescent="0.25">
      <c r="B35" s="32" t="s">
        <v>125</v>
      </c>
      <c r="C35" s="148" t="s">
        <v>126</v>
      </c>
      <c r="D35" s="93"/>
      <c r="E35" s="578" t="s">
        <v>26</v>
      </c>
      <c r="F35" s="578"/>
      <c r="G35" s="578"/>
      <c r="H35" s="578"/>
      <c r="I35" s="578"/>
      <c r="J35" s="578"/>
      <c r="K35" s="148">
        <v>6</v>
      </c>
      <c r="L35" s="44" t="s">
        <v>10</v>
      </c>
      <c r="M35" s="73"/>
      <c r="N35" s="94"/>
      <c r="O35" s="94"/>
      <c r="P35" s="10"/>
      <c r="Q35" s="10"/>
      <c r="R35" s="10"/>
      <c r="S35" s="10"/>
      <c r="T35" s="10"/>
    </row>
    <row r="36" spans="2:28" s="9" customFormat="1" ht="26.25" customHeight="1" x14ac:dyDescent="0.25">
      <c r="B36" s="32" t="s">
        <v>127</v>
      </c>
      <c r="C36" s="150" t="s">
        <v>128</v>
      </c>
      <c r="D36" s="92"/>
      <c r="E36" s="578" t="s">
        <v>209</v>
      </c>
      <c r="F36" s="578"/>
      <c r="G36" s="578"/>
      <c r="H36" s="578"/>
      <c r="I36" s="578"/>
      <c r="J36" s="578"/>
      <c r="K36" s="148">
        <v>155</v>
      </c>
      <c r="L36" s="44" t="s">
        <v>91</v>
      </c>
      <c r="M36" s="73"/>
      <c r="N36" s="183" t="s">
        <v>207</v>
      </c>
      <c r="O36" s="94"/>
      <c r="P36" s="10"/>
      <c r="Q36" s="10"/>
      <c r="R36" s="10"/>
      <c r="S36" s="10"/>
      <c r="T36" s="10"/>
    </row>
    <row r="37" spans="2:28" s="9" customFormat="1" ht="15.75" customHeight="1" x14ac:dyDescent="0.25">
      <c r="B37" s="32" t="s">
        <v>129</v>
      </c>
      <c r="C37" s="150" t="s">
        <v>130</v>
      </c>
      <c r="D37" s="93"/>
      <c r="E37" s="578" t="s">
        <v>26</v>
      </c>
      <c r="F37" s="578"/>
      <c r="G37" s="578"/>
      <c r="H37" s="578"/>
      <c r="I37" s="578"/>
      <c r="J37" s="578"/>
      <c r="K37" s="148">
        <v>6</v>
      </c>
      <c r="L37" s="44" t="s">
        <v>10</v>
      </c>
      <c r="M37" s="73"/>
      <c r="N37" s="94"/>
      <c r="O37" s="94"/>
      <c r="P37" s="10"/>
      <c r="Q37" s="10"/>
      <c r="R37" s="10"/>
      <c r="S37" s="10"/>
      <c r="T37" s="10"/>
    </row>
    <row r="38" spans="2:28" s="9" customFormat="1" ht="26.25" customHeight="1" x14ac:dyDescent="0.25">
      <c r="B38" s="32" t="s">
        <v>131</v>
      </c>
      <c r="C38" s="150" t="s">
        <v>132</v>
      </c>
      <c r="D38" s="184"/>
      <c r="E38" s="578" t="s">
        <v>210</v>
      </c>
      <c r="F38" s="578"/>
      <c r="G38" s="578"/>
      <c r="H38" s="578"/>
      <c r="I38" s="578"/>
      <c r="J38" s="578"/>
      <c r="K38" s="148">
        <v>239</v>
      </c>
      <c r="L38" s="44" t="s">
        <v>91</v>
      </c>
      <c r="M38" s="73"/>
      <c r="N38" s="183" t="s">
        <v>207</v>
      </c>
      <c r="O38" s="94"/>
      <c r="P38" s="10"/>
      <c r="Q38" s="10"/>
      <c r="R38" s="10"/>
      <c r="S38" s="10"/>
      <c r="T38" s="10"/>
    </row>
    <row r="39" spans="2:28" s="9" customFormat="1" ht="15" customHeight="1" x14ac:dyDescent="0.25">
      <c r="B39" s="32" t="s">
        <v>133</v>
      </c>
      <c r="C39" s="150" t="s">
        <v>134</v>
      </c>
      <c r="D39" s="93"/>
      <c r="E39" s="578" t="s">
        <v>26</v>
      </c>
      <c r="F39" s="578"/>
      <c r="G39" s="578"/>
      <c r="H39" s="578"/>
      <c r="I39" s="578"/>
      <c r="J39" s="578"/>
      <c r="K39" s="148">
        <v>6</v>
      </c>
      <c r="L39" s="44" t="s">
        <v>10</v>
      </c>
      <c r="M39" s="73"/>
      <c r="N39" s="94"/>
      <c r="O39" s="94"/>
      <c r="P39" s="10"/>
      <c r="Q39" s="10"/>
      <c r="R39" s="10"/>
      <c r="S39" s="10"/>
      <c r="T39" s="10"/>
    </row>
    <row r="40" spans="2:28" s="9" customFormat="1" ht="26.25" customHeight="1" x14ac:dyDescent="0.25">
      <c r="B40" s="32" t="s">
        <v>135</v>
      </c>
      <c r="C40" s="150" t="s">
        <v>136</v>
      </c>
      <c r="D40" s="93"/>
      <c r="E40" s="578" t="s">
        <v>26</v>
      </c>
      <c r="F40" s="578"/>
      <c r="G40" s="578"/>
      <c r="H40" s="578"/>
      <c r="I40" s="578"/>
      <c r="J40" s="578"/>
      <c r="K40" s="148">
        <v>173</v>
      </c>
      <c r="L40" s="44" t="s">
        <v>10</v>
      </c>
      <c r="M40" s="73"/>
      <c r="N40" s="94"/>
      <c r="O40" s="94"/>
      <c r="P40" s="10"/>
      <c r="Q40" s="10"/>
      <c r="R40" s="10"/>
      <c r="S40" s="10"/>
      <c r="T40" s="10"/>
    </row>
    <row r="41" spans="2:28" s="9" customFormat="1" ht="17.25" customHeight="1" x14ac:dyDescent="0.25">
      <c r="B41" s="32" t="s">
        <v>137</v>
      </c>
      <c r="C41" s="150" t="s">
        <v>138</v>
      </c>
      <c r="D41" s="93"/>
      <c r="E41" s="578" t="s">
        <v>26</v>
      </c>
      <c r="F41" s="578"/>
      <c r="G41" s="578"/>
      <c r="H41" s="578"/>
      <c r="I41" s="578"/>
      <c r="J41" s="578"/>
      <c r="K41" s="148">
        <v>6</v>
      </c>
      <c r="L41" s="44" t="s">
        <v>10</v>
      </c>
      <c r="M41" s="73"/>
      <c r="N41" s="94"/>
      <c r="O41" s="94"/>
      <c r="P41" s="10"/>
      <c r="Q41" s="10"/>
      <c r="R41" s="10"/>
      <c r="S41" s="10"/>
      <c r="T41" s="10"/>
    </row>
    <row r="42" spans="2:28" s="9" customFormat="1" ht="21.75" customHeight="1" x14ac:dyDescent="0.25">
      <c r="B42" s="32" t="s">
        <v>139</v>
      </c>
      <c r="C42" s="150" t="s">
        <v>140</v>
      </c>
      <c r="D42" s="93"/>
      <c r="E42" s="578" t="s">
        <v>26</v>
      </c>
      <c r="F42" s="578"/>
      <c r="G42" s="578"/>
      <c r="H42" s="578"/>
      <c r="I42" s="578"/>
      <c r="J42" s="578"/>
      <c r="K42" s="148">
        <v>69</v>
      </c>
      <c r="L42" s="44" t="s">
        <v>10</v>
      </c>
      <c r="M42" s="73"/>
      <c r="N42" s="94"/>
      <c r="O42" s="94"/>
      <c r="P42" s="10"/>
      <c r="Q42" s="10"/>
      <c r="R42" s="10"/>
      <c r="S42" s="10"/>
      <c r="T42" s="10"/>
      <c r="Z42" s="9" t="s">
        <v>143</v>
      </c>
      <c r="AA42" s="9" t="s">
        <v>145</v>
      </c>
      <c r="AB42" s="9" t="s">
        <v>144</v>
      </c>
    </row>
    <row r="43" spans="2:28" s="37" customFormat="1" ht="10.5" customHeight="1" x14ac:dyDescent="0.25">
      <c r="B43" s="558" t="s">
        <v>161</v>
      </c>
      <c r="C43" s="559"/>
      <c r="D43" s="559"/>
      <c r="E43" s="559"/>
      <c r="F43" s="559"/>
      <c r="G43" s="559"/>
      <c r="H43" s="559"/>
      <c r="I43" s="559"/>
      <c r="J43" s="559"/>
      <c r="K43" s="559"/>
      <c r="L43" s="560"/>
      <c r="M43" s="98"/>
      <c r="N43" s="99"/>
      <c r="O43" s="99"/>
    </row>
    <row r="44" spans="2:28" s="9" customFormat="1" ht="20.25" customHeight="1" x14ac:dyDescent="0.25">
      <c r="B44" s="32" t="s">
        <v>142</v>
      </c>
      <c r="C44" s="150" t="s">
        <v>141</v>
      </c>
      <c r="D44" s="29"/>
      <c r="E44" s="579" t="s">
        <v>2</v>
      </c>
      <c r="F44" s="579"/>
      <c r="G44" s="579"/>
      <c r="H44" s="579"/>
      <c r="I44" s="579"/>
      <c r="J44" s="580"/>
      <c r="K44" s="148">
        <v>491</v>
      </c>
      <c r="L44" s="44" t="s">
        <v>4</v>
      </c>
      <c r="M44" s="73"/>
      <c r="N44" s="94"/>
      <c r="O44" s="94"/>
      <c r="P44" s="10"/>
      <c r="Q44" s="10"/>
      <c r="R44" s="10"/>
      <c r="S44" s="10"/>
      <c r="T44" s="10"/>
      <c r="W44" s="10"/>
      <c r="Y44" s="10"/>
      <c r="Z44" s="9">
        <f>W44+Y44</f>
        <v>0</v>
      </c>
      <c r="AA44" s="9">
        <f>INT(Z44/80)</f>
        <v>0</v>
      </c>
      <c r="AB44" s="9">
        <f>(Z44-(INT(Z44/80)*80))</f>
        <v>0</v>
      </c>
    </row>
    <row r="45" spans="2:28" s="84" customFormat="1" ht="11.25" customHeight="1" x14ac:dyDescent="0.25">
      <c r="B45" s="558" t="s">
        <v>181</v>
      </c>
      <c r="C45" s="559"/>
      <c r="D45" s="559"/>
      <c r="E45" s="559"/>
      <c r="F45" s="559"/>
      <c r="G45" s="559"/>
      <c r="H45" s="559"/>
      <c r="I45" s="559"/>
      <c r="J45" s="559"/>
      <c r="K45" s="559"/>
      <c r="L45" s="560"/>
      <c r="M45" s="98"/>
      <c r="N45" s="99"/>
      <c r="O45" s="99"/>
      <c r="P45" s="37"/>
      <c r="Q45" s="37"/>
      <c r="R45" s="37"/>
      <c r="S45" s="37"/>
      <c r="T45" s="37"/>
      <c r="W45" s="37"/>
      <c r="Y45" s="37"/>
    </row>
    <row r="46" spans="2:28" s="9" customFormat="1" ht="23.25" customHeight="1" x14ac:dyDescent="0.25">
      <c r="B46" s="32" t="s">
        <v>190</v>
      </c>
      <c r="C46" s="150" t="s">
        <v>193</v>
      </c>
      <c r="D46" s="86"/>
      <c r="E46" s="578" t="s">
        <v>26</v>
      </c>
      <c r="F46" s="578"/>
      <c r="G46" s="578"/>
      <c r="H46" s="578"/>
      <c r="I46" s="578"/>
      <c r="J46" s="578"/>
      <c r="K46" s="148">
        <v>348</v>
      </c>
      <c r="L46" s="44" t="s">
        <v>10</v>
      </c>
      <c r="M46" s="73"/>
      <c r="N46" s="94"/>
      <c r="O46" s="94"/>
      <c r="P46" s="10"/>
      <c r="Q46" s="10"/>
      <c r="R46" s="10"/>
      <c r="S46" s="10"/>
      <c r="T46" s="10"/>
      <c r="W46" s="10"/>
      <c r="Y46" s="10"/>
      <c r="Z46" s="9">
        <f>W46+Y46</f>
        <v>0</v>
      </c>
      <c r="AA46" s="9">
        <f>INT(Z46/80)</f>
        <v>0</v>
      </c>
      <c r="AB46" s="9">
        <f>(Z46-(INT(Z46/80)*80))</f>
        <v>0</v>
      </c>
    </row>
    <row r="47" spans="2:28" s="9" customFormat="1" ht="21" customHeight="1" x14ac:dyDescent="0.25">
      <c r="B47" s="32" t="s">
        <v>191</v>
      </c>
      <c r="C47" s="150" t="s">
        <v>192</v>
      </c>
      <c r="D47" s="86"/>
      <c r="E47" s="578" t="s">
        <v>26</v>
      </c>
      <c r="F47" s="578"/>
      <c r="G47" s="578"/>
      <c r="H47" s="578"/>
      <c r="I47" s="578"/>
      <c r="J47" s="578"/>
      <c r="K47" s="148">
        <v>6</v>
      </c>
      <c r="L47" s="44" t="s">
        <v>10</v>
      </c>
      <c r="M47" s="73"/>
      <c r="N47" s="94"/>
      <c r="O47" s="94"/>
      <c r="P47" s="10"/>
      <c r="Q47" s="10"/>
      <c r="R47" s="10"/>
      <c r="S47" s="10"/>
      <c r="T47" s="10"/>
      <c r="W47" s="10"/>
      <c r="Y47" s="10"/>
      <c r="Z47" s="9">
        <f>W47+Y47</f>
        <v>0</v>
      </c>
      <c r="AA47" s="9">
        <f>INT(Z47/80)</f>
        <v>0</v>
      </c>
      <c r="AB47" s="9">
        <f>(Z47-(INT(Z47/80)*80))</f>
        <v>0</v>
      </c>
    </row>
    <row r="48" spans="2:28" s="9" customFormat="1" ht="21" customHeight="1" x14ac:dyDescent="0.25">
      <c r="B48" s="32" t="s">
        <v>147</v>
      </c>
      <c r="C48" s="150" t="s">
        <v>146</v>
      </c>
      <c r="D48" s="86"/>
      <c r="E48" s="578" t="s">
        <v>26</v>
      </c>
      <c r="F48" s="578"/>
      <c r="G48" s="578"/>
      <c r="H48" s="578"/>
      <c r="I48" s="578"/>
      <c r="J48" s="578"/>
      <c r="K48" s="148">
        <v>175</v>
      </c>
      <c r="L48" s="44" t="s">
        <v>10</v>
      </c>
      <c r="M48" s="73"/>
      <c r="N48" s="94"/>
      <c r="O48" s="94"/>
      <c r="P48" s="10"/>
      <c r="Q48" s="10"/>
      <c r="R48" s="10"/>
      <c r="S48" s="10"/>
      <c r="T48" s="10"/>
      <c r="W48" s="10"/>
      <c r="Y48" s="10"/>
      <c r="Z48" s="9">
        <f t="shared" ref="Z48:Z54" si="0">W48+Y48</f>
        <v>0</v>
      </c>
      <c r="AA48" s="9">
        <f t="shared" ref="AA48:AA54" si="1">INT(Z48/80)</f>
        <v>0</v>
      </c>
      <c r="AB48" s="9">
        <f t="shared" ref="AB48:AB54" si="2">(Z48-(INT(Z48/80)*80))</f>
        <v>0</v>
      </c>
    </row>
    <row r="49" spans="2:28" s="9" customFormat="1" ht="21" customHeight="1" x14ac:dyDescent="0.25">
      <c r="B49" s="32" t="s">
        <v>149</v>
      </c>
      <c r="C49" s="150" t="s">
        <v>148</v>
      </c>
      <c r="D49" s="86"/>
      <c r="E49" s="578" t="s">
        <v>26</v>
      </c>
      <c r="F49" s="578"/>
      <c r="G49" s="578"/>
      <c r="H49" s="578"/>
      <c r="I49" s="578"/>
      <c r="J49" s="578"/>
      <c r="K49" s="148">
        <v>87</v>
      </c>
      <c r="L49" s="44" t="s">
        <v>10</v>
      </c>
      <c r="M49" s="73"/>
      <c r="N49" s="94"/>
      <c r="O49" s="94"/>
      <c r="P49" s="10"/>
      <c r="Q49" s="10"/>
      <c r="R49" s="10"/>
      <c r="S49" s="10"/>
      <c r="T49" s="10"/>
      <c r="W49" s="10"/>
      <c r="Y49" s="10"/>
      <c r="Z49" s="9">
        <f t="shared" si="0"/>
        <v>0</v>
      </c>
      <c r="AA49" s="9">
        <f t="shared" si="1"/>
        <v>0</v>
      </c>
      <c r="AB49" s="9">
        <f t="shared" si="2"/>
        <v>0</v>
      </c>
    </row>
    <row r="50" spans="2:28" s="9" customFormat="1" ht="23.25" customHeight="1" x14ac:dyDescent="0.25">
      <c r="B50" s="32" t="s">
        <v>151</v>
      </c>
      <c r="C50" s="150" t="s">
        <v>150</v>
      </c>
      <c r="D50" s="86"/>
      <c r="E50" s="578" t="s">
        <v>26</v>
      </c>
      <c r="F50" s="578"/>
      <c r="G50" s="578"/>
      <c r="H50" s="578"/>
      <c r="I50" s="578"/>
      <c r="J50" s="578"/>
      <c r="K50" s="148">
        <v>466</v>
      </c>
      <c r="L50" s="44" t="s">
        <v>10</v>
      </c>
      <c r="M50" s="73"/>
      <c r="N50" s="94"/>
      <c r="O50" s="94"/>
      <c r="P50" s="10"/>
      <c r="Q50" s="10"/>
      <c r="R50" s="10"/>
      <c r="S50" s="10"/>
      <c r="T50" s="10"/>
      <c r="W50" s="10"/>
      <c r="Y50" s="10"/>
      <c r="Z50" s="9">
        <f t="shared" si="0"/>
        <v>0</v>
      </c>
      <c r="AA50" s="9">
        <f t="shared" si="1"/>
        <v>0</v>
      </c>
      <c r="AB50" s="9">
        <f t="shared" si="2"/>
        <v>0</v>
      </c>
    </row>
    <row r="51" spans="2:28" s="9" customFormat="1" ht="23.25" customHeight="1" x14ac:dyDescent="0.25">
      <c r="B51" s="32" t="s">
        <v>153</v>
      </c>
      <c r="C51" s="150" t="s">
        <v>152</v>
      </c>
      <c r="D51" s="97"/>
      <c r="E51" s="578" t="s">
        <v>26</v>
      </c>
      <c r="F51" s="578"/>
      <c r="G51" s="578"/>
      <c r="H51" s="578"/>
      <c r="I51" s="578"/>
      <c r="J51" s="578"/>
      <c r="K51" s="148">
        <v>12</v>
      </c>
      <c r="L51" s="44" t="s">
        <v>10</v>
      </c>
      <c r="M51" s="73"/>
      <c r="N51" s="94"/>
      <c r="O51" s="94"/>
      <c r="P51" s="10"/>
      <c r="Q51" s="10"/>
      <c r="R51" s="10"/>
      <c r="S51" s="10"/>
      <c r="T51" s="10"/>
      <c r="W51" s="10"/>
      <c r="Y51" s="10"/>
      <c r="Z51" s="9">
        <f t="shared" si="0"/>
        <v>0</v>
      </c>
      <c r="AA51" s="9">
        <f t="shared" si="1"/>
        <v>0</v>
      </c>
      <c r="AB51" s="9">
        <f t="shared" si="2"/>
        <v>0</v>
      </c>
    </row>
    <row r="52" spans="2:28" s="9" customFormat="1" ht="21" customHeight="1" x14ac:dyDescent="0.25">
      <c r="B52" s="32" t="s">
        <v>155</v>
      </c>
      <c r="C52" s="150" t="s">
        <v>154</v>
      </c>
      <c r="D52" s="97"/>
      <c r="E52" s="578" t="s">
        <v>26</v>
      </c>
      <c r="F52" s="578"/>
      <c r="G52" s="578"/>
      <c r="H52" s="578"/>
      <c r="I52" s="578"/>
      <c r="J52" s="578"/>
      <c r="K52" s="148">
        <v>149</v>
      </c>
      <c r="L52" s="44" t="s">
        <v>10</v>
      </c>
      <c r="M52" s="73"/>
      <c r="N52" s="94"/>
      <c r="O52" s="94"/>
      <c r="P52" s="10"/>
      <c r="Q52" s="10"/>
      <c r="R52" s="10"/>
      <c r="S52" s="10"/>
      <c r="T52" s="10"/>
      <c r="W52" s="10"/>
      <c r="Y52" s="10"/>
      <c r="Z52" s="9">
        <f t="shared" si="0"/>
        <v>0</v>
      </c>
      <c r="AA52" s="9">
        <f t="shared" si="1"/>
        <v>0</v>
      </c>
      <c r="AB52" s="9">
        <f t="shared" si="2"/>
        <v>0</v>
      </c>
    </row>
    <row r="53" spans="2:28" s="9" customFormat="1" ht="21" customHeight="1" x14ac:dyDescent="0.25">
      <c r="B53" s="32" t="s">
        <v>157</v>
      </c>
      <c r="C53" s="150" t="s">
        <v>156</v>
      </c>
      <c r="D53" s="97"/>
      <c r="E53" s="578" t="s">
        <v>26</v>
      </c>
      <c r="F53" s="578"/>
      <c r="G53" s="578"/>
      <c r="H53" s="578"/>
      <c r="I53" s="578"/>
      <c r="J53" s="578"/>
      <c r="K53" s="148">
        <v>6</v>
      </c>
      <c r="L53" s="44" t="s">
        <v>10</v>
      </c>
      <c r="M53" s="73"/>
      <c r="N53" s="94"/>
      <c r="O53" s="94"/>
      <c r="P53" s="10"/>
      <c r="Q53" s="10"/>
      <c r="R53" s="10"/>
      <c r="S53" s="10"/>
      <c r="T53" s="10"/>
      <c r="W53" s="10"/>
      <c r="Y53" s="10"/>
      <c r="Z53" s="9">
        <f t="shared" si="0"/>
        <v>0</v>
      </c>
      <c r="AA53" s="9">
        <f t="shared" si="1"/>
        <v>0</v>
      </c>
      <c r="AB53" s="9">
        <f t="shared" si="2"/>
        <v>0</v>
      </c>
    </row>
    <row r="54" spans="2:28" s="9" customFormat="1" ht="21" customHeight="1" thickBot="1" x14ac:dyDescent="0.3">
      <c r="B54" s="140" t="s">
        <v>159</v>
      </c>
      <c r="C54" s="141" t="s">
        <v>158</v>
      </c>
      <c r="D54" s="142"/>
      <c r="E54" s="604" t="s">
        <v>26</v>
      </c>
      <c r="F54" s="604"/>
      <c r="G54" s="604"/>
      <c r="H54" s="604"/>
      <c r="I54" s="604"/>
      <c r="J54" s="604"/>
      <c r="K54" s="152">
        <v>94</v>
      </c>
      <c r="L54" s="144" t="s">
        <v>10</v>
      </c>
      <c r="M54" s="73"/>
      <c r="N54" s="94"/>
      <c r="O54" s="94"/>
      <c r="P54" s="10"/>
      <c r="Q54" s="10"/>
      <c r="R54" s="10"/>
      <c r="S54" s="10"/>
      <c r="T54" s="10"/>
      <c r="W54" s="10"/>
      <c r="Y54" s="10"/>
      <c r="Z54" s="9">
        <f t="shared" si="0"/>
        <v>0</v>
      </c>
      <c r="AA54" s="9">
        <f t="shared" si="1"/>
        <v>0</v>
      </c>
      <c r="AB54" s="9">
        <f t="shared" si="2"/>
        <v>0</v>
      </c>
    </row>
    <row r="55" spans="2:28" s="6" customFormat="1" ht="12.75" customHeight="1" thickBot="1" x14ac:dyDescent="0.3">
      <c r="B55" s="145"/>
      <c r="C55" s="26"/>
      <c r="D55" s="146"/>
      <c r="E55" s="146"/>
      <c r="F55" s="26"/>
      <c r="G55" s="26"/>
      <c r="H55" s="26"/>
      <c r="I55" s="26"/>
      <c r="J55" s="156" t="s">
        <v>31</v>
      </c>
      <c r="K55" s="147">
        <f>SUM(K11:K54)</f>
        <v>3857</v>
      </c>
      <c r="L55" s="157"/>
      <c r="M55" s="74"/>
      <c r="N55" s="11"/>
      <c r="O55" s="11"/>
    </row>
    <row r="56" spans="2:28" s="6" customFormat="1" ht="12.75" customHeight="1" thickBot="1" x14ac:dyDescent="0.3">
      <c r="B56" s="153"/>
      <c r="C56" s="3"/>
      <c r="D56" s="2"/>
      <c r="E56" s="2"/>
      <c r="F56" s="3"/>
      <c r="G56" s="3"/>
      <c r="H56" s="3"/>
      <c r="I56" s="3"/>
      <c r="J56" s="154"/>
      <c r="K56" s="155"/>
      <c r="L56" s="74"/>
      <c r="M56" s="74"/>
      <c r="N56" s="11"/>
      <c r="O56" s="11"/>
    </row>
    <row r="57" spans="2:28" s="6" customFormat="1" ht="15.75" thickBot="1" x14ac:dyDescent="0.3">
      <c r="B57" s="136" t="s">
        <v>3</v>
      </c>
      <c r="C57" s="570" t="s">
        <v>185</v>
      </c>
      <c r="D57" s="571"/>
      <c r="E57" s="571"/>
      <c r="F57" s="571"/>
      <c r="G57" s="571"/>
      <c r="H57" s="571"/>
      <c r="I57" s="137"/>
      <c r="J57" s="137"/>
      <c r="K57" s="138" t="s">
        <v>14</v>
      </c>
      <c r="L57" s="139" t="s">
        <v>16</v>
      </c>
      <c r="M57" s="71"/>
      <c r="N57" s="11"/>
      <c r="O57" s="11"/>
    </row>
    <row r="58" spans="2:28" s="11" customFormat="1" ht="11.25" x14ac:dyDescent="0.2">
      <c r="B58" s="132" t="s">
        <v>15</v>
      </c>
      <c r="C58" s="572"/>
      <c r="D58" s="573"/>
      <c r="E58" s="573"/>
      <c r="F58" s="573"/>
      <c r="G58" s="573"/>
      <c r="H58" s="574"/>
      <c r="I58" s="133"/>
      <c r="J58" s="133"/>
      <c r="K58" s="134" t="s">
        <v>32</v>
      </c>
      <c r="L58" s="135"/>
      <c r="M58" s="72"/>
      <c r="Y58" s="9"/>
      <c r="Z58" s="9" t="s">
        <v>143</v>
      </c>
      <c r="AA58" s="9" t="s">
        <v>145</v>
      </c>
      <c r="AB58" s="9" t="s">
        <v>144</v>
      </c>
    </row>
    <row r="59" spans="2:28" s="37" customFormat="1" ht="10.5" customHeight="1" x14ac:dyDescent="0.25">
      <c r="B59" s="558" t="s">
        <v>184</v>
      </c>
      <c r="C59" s="559"/>
      <c r="D59" s="559"/>
      <c r="E59" s="559"/>
      <c r="F59" s="559"/>
      <c r="G59" s="559"/>
      <c r="H59" s="559"/>
      <c r="I59" s="559"/>
      <c r="J59" s="559"/>
      <c r="K59" s="559"/>
      <c r="L59" s="560"/>
      <c r="M59" s="98"/>
      <c r="N59" s="99"/>
      <c r="O59" s="99"/>
    </row>
    <row r="60" spans="2:28" s="37" customFormat="1" ht="12.75" customHeight="1" x14ac:dyDescent="0.25">
      <c r="B60" s="33" t="s">
        <v>196</v>
      </c>
      <c r="C60" s="148" t="s">
        <v>197</v>
      </c>
      <c r="D60" s="130"/>
      <c r="E60" s="567" t="s">
        <v>26</v>
      </c>
      <c r="F60" s="568"/>
      <c r="G60" s="568"/>
      <c r="H60" s="568"/>
      <c r="I60" s="568"/>
      <c r="J60" s="569"/>
      <c r="K60" s="148">
        <v>143</v>
      </c>
      <c r="L60" s="44" t="s">
        <v>10</v>
      </c>
      <c r="M60" s="98"/>
      <c r="N60" s="99"/>
      <c r="O60" s="99"/>
    </row>
    <row r="61" spans="2:28" s="9" customFormat="1" ht="15" customHeight="1" x14ac:dyDescent="0.25">
      <c r="B61" s="33" t="s">
        <v>162</v>
      </c>
      <c r="C61" s="148" t="s">
        <v>163</v>
      </c>
      <c r="D61" s="130"/>
      <c r="E61" s="567" t="s">
        <v>26</v>
      </c>
      <c r="F61" s="568"/>
      <c r="G61" s="568"/>
      <c r="H61" s="568"/>
      <c r="I61" s="568"/>
      <c r="J61" s="569"/>
      <c r="K61" s="148">
        <v>6</v>
      </c>
      <c r="L61" s="44" t="s">
        <v>10</v>
      </c>
      <c r="M61" s="73"/>
      <c r="N61" s="94"/>
      <c r="O61" s="94"/>
      <c r="P61" s="10"/>
      <c r="Q61" s="10"/>
      <c r="R61" s="10"/>
      <c r="S61" s="10"/>
      <c r="T61" s="10"/>
      <c r="W61" s="10"/>
      <c r="Y61" s="10"/>
      <c r="Z61" s="9">
        <f>W61+Y61</f>
        <v>0</v>
      </c>
      <c r="AA61" s="9">
        <f>INT(Z61/80)</f>
        <v>0</v>
      </c>
      <c r="AB61" s="9">
        <f>(Z61-(INT(Z61/80)*80))</f>
        <v>0</v>
      </c>
    </row>
    <row r="62" spans="2:28" s="9" customFormat="1" ht="15.75" customHeight="1" x14ac:dyDescent="0.25">
      <c r="B62" s="33" t="s">
        <v>164</v>
      </c>
      <c r="C62" s="148" t="s">
        <v>165</v>
      </c>
      <c r="D62" s="28"/>
      <c r="E62" s="567" t="s">
        <v>26</v>
      </c>
      <c r="F62" s="568"/>
      <c r="G62" s="568"/>
      <c r="H62" s="568"/>
      <c r="I62" s="568"/>
      <c r="J62" s="569"/>
      <c r="K62" s="148">
        <v>150</v>
      </c>
      <c r="L62" s="44" t="s">
        <v>10</v>
      </c>
      <c r="M62" s="73"/>
      <c r="N62" s="94"/>
      <c r="O62" s="94"/>
      <c r="P62" s="10"/>
      <c r="Q62" s="10"/>
      <c r="R62" s="10"/>
      <c r="S62" s="10"/>
      <c r="T62" s="10"/>
      <c r="U62" s="100"/>
      <c r="V62" s="100"/>
      <c r="W62" s="100"/>
      <c r="X62" s="100"/>
      <c r="Y62" s="100"/>
    </row>
    <row r="63" spans="2:28" s="37" customFormat="1" ht="10.5" customHeight="1" x14ac:dyDescent="0.25">
      <c r="B63" s="558" t="s">
        <v>180</v>
      </c>
      <c r="C63" s="559"/>
      <c r="D63" s="559"/>
      <c r="E63" s="559"/>
      <c r="F63" s="559"/>
      <c r="G63" s="559"/>
      <c r="H63" s="559"/>
      <c r="I63" s="559"/>
      <c r="J63" s="559"/>
      <c r="K63" s="559"/>
      <c r="L63" s="560"/>
      <c r="M63" s="98"/>
      <c r="N63" s="99"/>
      <c r="O63" s="99"/>
    </row>
    <row r="64" spans="2:28" s="9" customFormat="1" ht="15.75" customHeight="1" x14ac:dyDescent="0.25">
      <c r="B64" s="33" t="s">
        <v>167</v>
      </c>
      <c r="C64" s="148" t="s">
        <v>166</v>
      </c>
      <c r="D64" s="28"/>
      <c r="E64" s="567" t="s">
        <v>26</v>
      </c>
      <c r="F64" s="568"/>
      <c r="G64" s="568"/>
      <c r="H64" s="568"/>
      <c r="I64" s="568"/>
      <c r="J64" s="569"/>
      <c r="K64" s="148">
        <v>30</v>
      </c>
      <c r="L64" s="44" t="s">
        <v>10</v>
      </c>
      <c r="M64" s="73"/>
      <c r="N64" s="94"/>
      <c r="O64" s="94"/>
      <c r="Q64" s="10"/>
      <c r="R64" s="10"/>
      <c r="S64" s="10"/>
      <c r="T64" s="608"/>
      <c r="U64" s="608"/>
      <c r="V64" s="608"/>
      <c r="W64" s="608"/>
      <c r="X64" s="608"/>
      <c r="Y64" s="608"/>
    </row>
    <row r="65" spans="2:28" s="9" customFormat="1" ht="15.75" customHeight="1" x14ac:dyDescent="0.25">
      <c r="B65" s="33" t="s">
        <v>169</v>
      </c>
      <c r="C65" s="148" t="s">
        <v>168</v>
      </c>
      <c r="D65" s="28"/>
      <c r="E65" s="567" t="s">
        <v>26</v>
      </c>
      <c r="F65" s="568"/>
      <c r="G65" s="568"/>
      <c r="H65" s="568"/>
      <c r="I65" s="568"/>
      <c r="J65" s="569"/>
      <c r="K65" s="28">
        <v>6</v>
      </c>
      <c r="L65" s="44" t="s">
        <v>10</v>
      </c>
      <c r="M65" s="73"/>
      <c r="N65" s="94"/>
      <c r="Q65" s="10"/>
      <c r="R65" s="85"/>
      <c r="S65" s="10"/>
      <c r="T65" s="608"/>
      <c r="U65" s="608"/>
      <c r="V65" s="608"/>
      <c r="W65" s="608"/>
      <c r="X65" s="608"/>
      <c r="Y65" s="608"/>
    </row>
    <row r="66" spans="2:28" s="9" customFormat="1" ht="12" customHeight="1" x14ac:dyDescent="0.25">
      <c r="B66" s="33" t="s">
        <v>171</v>
      </c>
      <c r="C66" s="151" t="s">
        <v>170</v>
      </c>
      <c r="D66" s="28"/>
      <c r="E66" s="567" t="s">
        <v>26</v>
      </c>
      <c r="F66" s="568"/>
      <c r="G66" s="568"/>
      <c r="H66" s="568"/>
      <c r="I66" s="568"/>
      <c r="J66" s="569"/>
      <c r="K66" s="28">
        <v>123</v>
      </c>
      <c r="L66" s="44" t="s">
        <v>10</v>
      </c>
      <c r="M66" s="73"/>
      <c r="N66" s="94"/>
      <c r="O66" s="94"/>
      <c r="P66" s="10"/>
      <c r="Q66" s="10"/>
      <c r="R66" s="10"/>
      <c r="S66" s="10"/>
      <c r="T66" s="10"/>
      <c r="U66" s="100"/>
      <c r="V66" s="100"/>
      <c r="W66" s="100"/>
      <c r="X66" s="100"/>
      <c r="Y66" s="100"/>
    </row>
    <row r="67" spans="2:28" s="9" customFormat="1" ht="12.75" customHeight="1" x14ac:dyDescent="0.25">
      <c r="B67" s="33" t="s">
        <v>173</v>
      </c>
      <c r="C67" s="148" t="s">
        <v>172</v>
      </c>
      <c r="D67" s="28"/>
      <c r="E67" s="567" t="s">
        <v>26</v>
      </c>
      <c r="F67" s="568"/>
      <c r="G67" s="568"/>
      <c r="H67" s="568"/>
      <c r="I67" s="568"/>
      <c r="J67" s="569"/>
      <c r="K67" s="28">
        <v>6</v>
      </c>
      <c r="L67" s="44" t="s">
        <v>10</v>
      </c>
      <c r="M67" s="73"/>
      <c r="N67" s="94"/>
      <c r="O67" s="94"/>
      <c r="P67" s="10"/>
      <c r="Q67" s="10"/>
      <c r="R67" s="10"/>
      <c r="S67" s="10"/>
      <c r="T67" s="10"/>
      <c r="U67" s="100"/>
      <c r="V67" s="100"/>
      <c r="W67" s="100"/>
      <c r="X67" s="100"/>
      <c r="Y67" s="100"/>
    </row>
    <row r="68" spans="2:28" s="9" customFormat="1" ht="18.75" customHeight="1" x14ac:dyDescent="0.25">
      <c r="B68" s="33" t="s">
        <v>174</v>
      </c>
      <c r="C68" s="148" t="s">
        <v>175</v>
      </c>
      <c r="D68" s="28"/>
      <c r="E68" s="567" t="s">
        <v>26</v>
      </c>
      <c r="F68" s="568"/>
      <c r="G68" s="568"/>
      <c r="H68" s="568"/>
      <c r="I68" s="568"/>
      <c r="J68" s="569"/>
      <c r="K68" s="28">
        <v>50</v>
      </c>
      <c r="L68" s="44" t="s">
        <v>10</v>
      </c>
      <c r="M68" s="73"/>
      <c r="N68" s="94"/>
      <c r="O68" s="94"/>
      <c r="P68" s="10"/>
      <c r="Q68" s="10"/>
      <c r="R68" s="10"/>
      <c r="S68" s="10"/>
      <c r="T68" s="10"/>
      <c r="U68" s="100"/>
      <c r="V68" s="100"/>
      <c r="W68" s="100"/>
      <c r="X68" s="100"/>
      <c r="Y68" s="100"/>
    </row>
    <row r="69" spans="2:28" s="9" customFormat="1" ht="15.6" customHeight="1" thickBot="1" x14ac:dyDescent="0.3">
      <c r="B69" s="103"/>
      <c r="C69" s="14" t="s">
        <v>176</v>
      </c>
      <c r="D69" s="31"/>
      <c r="E69" s="14" t="s">
        <v>2</v>
      </c>
      <c r="F69" s="14"/>
      <c r="G69" s="14"/>
      <c r="H69" s="14"/>
      <c r="I69" s="104"/>
      <c r="J69" s="105"/>
      <c r="K69" s="106"/>
      <c r="L69" s="107" t="s">
        <v>4</v>
      </c>
      <c r="M69" s="73"/>
      <c r="N69" s="94"/>
      <c r="O69" s="94"/>
      <c r="P69" s="10"/>
      <c r="Q69" s="10"/>
      <c r="R69" s="10"/>
      <c r="S69" s="10"/>
      <c r="T69" s="10"/>
    </row>
    <row r="70" spans="2:28" s="9" customFormat="1" ht="12" thickBot="1" x14ac:dyDescent="0.3">
      <c r="B70" s="34"/>
      <c r="C70" s="35"/>
      <c r="D70" s="36"/>
      <c r="E70" s="36"/>
      <c r="F70" s="35"/>
      <c r="G70" s="35"/>
      <c r="H70" s="35"/>
      <c r="I70" s="35"/>
      <c r="J70" s="101" t="s">
        <v>31</v>
      </c>
      <c r="K70" s="38">
        <f>SUM(K59:K69)</f>
        <v>514</v>
      </c>
      <c r="L70" s="102"/>
      <c r="M70" s="39"/>
    </row>
    <row r="71" spans="2:28" s="6" customFormat="1" ht="15.75" thickBot="1" x14ac:dyDescent="0.3">
      <c r="B71" s="8"/>
      <c r="C71"/>
      <c r="D71" s="2"/>
      <c r="E71" s="1"/>
      <c r="F71"/>
      <c r="G71"/>
      <c r="H71"/>
      <c r="I71"/>
      <c r="J71"/>
      <c r="K71" s="11"/>
      <c r="L71" s="30"/>
      <c r="M71" s="30"/>
      <c r="N71" s="11"/>
      <c r="O71" s="11"/>
    </row>
    <row r="72" spans="2:28" s="6" customFormat="1" ht="15.75" thickBot="1" x14ac:dyDescent="0.3">
      <c r="B72" s="136" t="s">
        <v>3</v>
      </c>
      <c r="C72" s="570" t="s">
        <v>194</v>
      </c>
      <c r="D72" s="571"/>
      <c r="E72" s="571"/>
      <c r="F72" s="571"/>
      <c r="G72" s="571"/>
      <c r="H72" s="571"/>
      <c r="I72" s="137"/>
      <c r="J72" s="137"/>
      <c r="K72" s="138" t="s">
        <v>14</v>
      </c>
      <c r="L72" s="139" t="s">
        <v>16</v>
      </c>
      <c r="M72" s="71"/>
      <c r="N72" s="11"/>
      <c r="O72" s="11"/>
    </row>
    <row r="73" spans="2:28" s="11" customFormat="1" ht="11.25" x14ac:dyDescent="0.2">
      <c r="B73" s="132" t="s">
        <v>15</v>
      </c>
      <c r="C73" s="133"/>
      <c r="D73" s="133"/>
      <c r="E73" s="133"/>
      <c r="F73" s="133"/>
      <c r="G73" s="133"/>
      <c r="H73" s="133"/>
      <c r="I73" s="133"/>
      <c r="J73" s="133"/>
      <c r="K73" s="134" t="s">
        <v>32</v>
      </c>
      <c r="L73" s="135"/>
      <c r="M73" s="72"/>
      <c r="Y73" s="9"/>
      <c r="Z73" s="9" t="s">
        <v>143</v>
      </c>
      <c r="AA73" s="9" t="s">
        <v>145</v>
      </c>
      <c r="AB73" s="9" t="s">
        <v>144</v>
      </c>
    </row>
    <row r="74" spans="2:28" s="37" customFormat="1" ht="10.5" customHeight="1" x14ac:dyDescent="0.25">
      <c r="B74" s="558" t="s">
        <v>195</v>
      </c>
      <c r="C74" s="559"/>
      <c r="D74" s="559"/>
      <c r="E74" s="559"/>
      <c r="F74" s="559"/>
      <c r="G74" s="559"/>
      <c r="H74" s="559"/>
      <c r="I74" s="559"/>
      <c r="J74" s="559"/>
      <c r="K74" s="559"/>
      <c r="L74" s="560"/>
      <c r="M74" s="98"/>
      <c r="N74" s="99"/>
      <c r="O74" s="99"/>
    </row>
    <row r="75" spans="2:28" s="9" customFormat="1" ht="27.75" customHeight="1" thickBot="1" x14ac:dyDescent="0.3">
      <c r="B75" s="170" t="s">
        <v>199</v>
      </c>
      <c r="C75" s="141" t="s">
        <v>200</v>
      </c>
      <c r="D75" s="171"/>
      <c r="E75" s="575" t="s">
        <v>203</v>
      </c>
      <c r="F75" s="576"/>
      <c r="G75" s="576"/>
      <c r="H75" s="576"/>
      <c r="I75" s="576"/>
      <c r="J75" s="577"/>
      <c r="K75" s="152">
        <v>139</v>
      </c>
      <c r="L75" s="144" t="s">
        <v>10</v>
      </c>
      <c r="M75" s="73"/>
      <c r="N75" s="94"/>
      <c r="O75" s="94"/>
      <c r="P75" s="10"/>
      <c r="Q75" s="10"/>
      <c r="R75" s="10"/>
      <c r="S75" s="10"/>
      <c r="T75" s="10"/>
      <c r="W75" s="10"/>
      <c r="Y75" s="10"/>
      <c r="Z75" s="9">
        <f>W75+Y75</f>
        <v>0</v>
      </c>
      <c r="AA75" s="9">
        <f>INT(Z75/80)</f>
        <v>0</v>
      </c>
      <c r="AB75" s="9">
        <f>(Z75-(INT(Z75/80)*80))</f>
        <v>0</v>
      </c>
    </row>
    <row r="76" spans="2:28" s="9" customFormat="1" ht="12" thickBot="1" x14ac:dyDescent="0.3">
      <c r="B76" s="172"/>
      <c r="C76" s="173"/>
      <c r="D76" s="174"/>
      <c r="E76" s="174"/>
      <c r="F76" s="173"/>
      <c r="G76" s="173"/>
      <c r="H76" s="173"/>
      <c r="I76" s="173"/>
      <c r="J76" s="175" t="s">
        <v>31</v>
      </c>
      <c r="K76" s="176">
        <f>SUM(K74:K75)</f>
        <v>139</v>
      </c>
      <c r="L76" s="177"/>
      <c r="M76" s="39"/>
    </row>
    <row r="77" spans="2:28" x14ac:dyDescent="0.25">
      <c r="N77" s="11"/>
      <c r="O77" s="11"/>
    </row>
    <row r="78" spans="2:28" s="1" customFormat="1" x14ac:dyDescent="0.25">
      <c r="B78" s="45"/>
      <c r="C78" s="46"/>
      <c r="K78" s="5"/>
      <c r="L78" s="47"/>
      <c r="M78" s="47"/>
      <c r="N78" s="7"/>
      <c r="O78" s="7"/>
      <c r="Q78" s="1" t="s">
        <v>205</v>
      </c>
    </row>
    <row r="79" spans="2:28" s="48" customFormat="1" x14ac:dyDescent="0.25">
      <c r="B79" s="49"/>
      <c r="C79" s="50" t="s">
        <v>35</v>
      </c>
      <c r="L79" s="51"/>
      <c r="M79" s="51"/>
      <c r="N79" s="52"/>
      <c r="O79" s="52"/>
    </row>
    <row r="80" spans="2:28" s="48" customFormat="1" x14ac:dyDescent="0.25">
      <c r="B80" s="49"/>
      <c r="C80" s="50"/>
      <c r="L80" s="51"/>
      <c r="M80" s="51"/>
      <c r="N80" s="52"/>
      <c r="O80" s="52"/>
    </row>
    <row r="81" spans="2:39" s="81" customFormat="1" ht="15.75" thickBot="1" x14ac:dyDescent="0.3">
      <c r="B81" s="79"/>
      <c r="C81" s="80" t="s">
        <v>177</v>
      </c>
      <c r="L81" s="82"/>
      <c r="M81" s="82"/>
      <c r="N81" s="83"/>
      <c r="O81" s="83"/>
    </row>
    <row r="82" spans="2:39" ht="15.75" thickBot="1" x14ac:dyDescent="0.3">
      <c r="L82" s="65">
        <v>42071</v>
      </c>
      <c r="M82" s="108" t="s">
        <v>74</v>
      </c>
      <c r="N82" s="65">
        <v>42064</v>
      </c>
      <c r="O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13"/>
      <c r="AF82" s="113"/>
      <c r="AG82" s="113"/>
      <c r="AH82" s="113"/>
      <c r="AI82" s="113"/>
      <c r="AJ82" s="113"/>
      <c r="AK82" s="113"/>
      <c r="AL82" s="3"/>
      <c r="AM82" s="3"/>
    </row>
    <row r="83" spans="2:39" ht="15.75" thickBot="1" x14ac:dyDescent="0.3">
      <c r="C83" s="27" t="s">
        <v>22</v>
      </c>
      <c r="D83" s="26"/>
      <c r="E83" s="26"/>
      <c r="F83" s="26"/>
      <c r="G83" s="26"/>
      <c r="H83" s="26"/>
      <c r="I83" s="26"/>
      <c r="J83" s="26"/>
      <c r="K83" s="27" t="s">
        <v>14</v>
      </c>
      <c r="L83" s="56" t="s">
        <v>33</v>
      </c>
      <c r="M83" s="109"/>
      <c r="N83" s="56" t="s">
        <v>33</v>
      </c>
      <c r="O83" s="114"/>
      <c r="Q83" s="115"/>
      <c r="R83" s="114"/>
      <c r="S83" s="115"/>
      <c r="T83" s="114"/>
      <c r="U83" s="115"/>
      <c r="V83" s="114"/>
      <c r="W83" s="115"/>
      <c r="X83" s="114"/>
      <c r="Y83" s="115"/>
      <c r="Z83" s="114"/>
      <c r="AA83" s="114"/>
      <c r="AB83" s="115"/>
      <c r="AC83" s="114"/>
      <c r="AD83" s="115"/>
      <c r="AE83" s="114"/>
      <c r="AF83" s="115"/>
      <c r="AG83" s="114"/>
      <c r="AH83" s="115"/>
      <c r="AI83" s="115"/>
      <c r="AJ83" s="115"/>
      <c r="AK83" s="115"/>
      <c r="AL83" s="3"/>
      <c r="AM83" s="3"/>
    </row>
    <row r="84" spans="2:39" s="43" customFormat="1" x14ac:dyDescent="0.25">
      <c r="B84" s="66"/>
      <c r="C84" s="75" t="s">
        <v>4</v>
      </c>
      <c r="D84" s="76"/>
      <c r="E84" s="561" t="s">
        <v>23</v>
      </c>
      <c r="F84" s="561"/>
      <c r="G84" s="561"/>
      <c r="H84" s="561"/>
      <c r="I84" s="561"/>
      <c r="J84" s="562"/>
      <c r="K84" s="77">
        <f t="shared" ref="K84:K97" si="3">SUMIF(L$11:L$77,C84,K$11:K$77)</f>
        <v>491</v>
      </c>
      <c r="L84" s="78">
        <f>K84/K98</f>
        <v>0.10886917960088692</v>
      </c>
      <c r="M84" s="110">
        <f>L84-N84</f>
        <v>0</v>
      </c>
      <c r="N84" s="78">
        <v>0.10886917960088692</v>
      </c>
      <c r="O84" s="116"/>
      <c r="Q84" s="117"/>
      <c r="R84" s="116"/>
      <c r="S84" s="117"/>
      <c r="T84" s="116"/>
      <c r="U84" s="117"/>
      <c r="V84" s="116"/>
      <c r="W84" s="117"/>
      <c r="X84" s="116"/>
      <c r="Y84" s="117"/>
      <c r="Z84" s="116"/>
      <c r="AA84" s="116"/>
      <c r="AB84" s="117"/>
      <c r="AC84" s="117"/>
      <c r="AD84" s="117"/>
      <c r="AE84" s="117"/>
      <c r="AF84" s="117"/>
      <c r="AG84" s="117"/>
      <c r="AH84" s="117"/>
      <c r="AI84" s="117"/>
      <c r="AJ84" s="117"/>
      <c r="AK84" s="117"/>
      <c r="AL84" s="118"/>
      <c r="AM84" s="118"/>
    </row>
    <row r="85" spans="2:39" s="13" customFormat="1" x14ac:dyDescent="0.25">
      <c r="B85" s="15"/>
      <c r="C85" s="40" t="s">
        <v>5</v>
      </c>
      <c r="D85" s="16"/>
      <c r="E85" s="563" t="s">
        <v>29</v>
      </c>
      <c r="F85" s="563"/>
      <c r="G85" s="563"/>
      <c r="H85" s="563"/>
      <c r="I85" s="563"/>
      <c r="J85" s="564"/>
      <c r="K85" s="53">
        <f t="shared" si="3"/>
        <v>0</v>
      </c>
      <c r="L85" s="57">
        <f>K85/K98</f>
        <v>0</v>
      </c>
      <c r="M85" s="111">
        <f t="shared" ref="M85:M97" si="4">L85-N85</f>
        <v>0</v>
      </c>
      <c r="N85" s="57">
        <v>0</v>
      </c>
      <c r="O85" s="119"/>
      <c r="Q85" s="120"/>
      <c r="R85" s="119"/>
      <c r="S85" s="120"/>
      <c r="T85" s="119"/>
      <c r="U85" s="120"/>
      <c r="V85" s="119"/>
      <c r="W85" s="120"/>
      <c r="X85" s="119"/>
      <c r="Y85" s="120"/>
      <c r="Z85" s="119"/>
      <c r="AA85" s="119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1"/>
      <c r="AM85" s="121"/>
    </row>
    <row r="86" spans="2:39" s="13" customFormat="1" x14ac:dyDescent="0.25">
      <c r="B86" s="15"/>
      <c r="C86" s="40" t="s">
        <v>6</v>
      </c>
      <c r="D86" s="17"/>
      <c r="E86" s="556" t="s">
        <v>0</v>
      </c>
      <c r="F86" s="556"/>
      <c r="G86" s="556"/>
      <c r="H86" s="556"/>
      <c r="I86" s="556"/>
      <c r="J86" s="557"/>
      <c r="K86" s="53">
        <f t="shared" si="3"/>
        <v>0</v>
      </c>
      <c r="L86" s="58">
        <f>K86/K98</f>
        <v>0</v>
      </c>
      <c r="M86" s="111">
        <f t="shared" si="4"/>
        <v>0</v>
      </c>
      <c r="N86" s="58">
        <v>0</v>
      </c>
      <c r="O86" s="119"/>
      <c r="Q86" s="120"/>
      <c r="R86" s="119"/>
      <c r="S86" s="120"/>
      <c r="T86" s="119"/>
      <c r="U86" s="120"/>
      <c r="V86" s="119"/>
      <c r="W86" s="120"/>
      <c r="X86" s="119"/>
      <c r="Y86" s="120"/>
      <c r="Z86" s="119"/>
      <c r="AA86" s="119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1"/>
      <c r="AM86" s="121"/>
    </row>
    <row r="87" spans="2:39" s="43" customFormat="1" x14ac:dyDescent="0.25">
      <c r="B87" s="66"/>
      <c r="C87" s="67" t="s">
        <v>7</v>
      </c>
      <c r="D87" s="68"/>
      <c r="E87" s="565" t="s">
        <v>79</v>
      </c>
      <c r="F87" s="565"/>
      <c r="G87" s="565"/>
      <c r="H87" s="565"/>
      <c r="I87" s="565"/>
      <c r="J87" s="566"/>
      <c r="K87" s="69">
        <f t="shared" si="3"/>
        <v>0</v>
      </c>
      <c r="L87" s="70">
        <f>K87/K98</f>
        <v>0</v>
      </c>
      <c r="M87" s="110">
        <f t="shared" si="4"/>
        <v>0</v>
      </c>
      <c r="N87" s="70">
        <v>0</v>
      </c>
      <c r="O87" s="116"/>
      <c r="Q87" s="117"/>
      <c r="R87" s="116"/>
      <c r="S87" s="117"/>
      <c r="T87" s="116"/>
      <c r="U87" s="117"/>
      <c r="V87" s="116"/>
      <c r="W87" s="117"/>
      <c r="X87" s="116"/>
      <c r="Y87" s="117"/>
      <c r="Z87" s="116"/>
      <c r="AA87" s="116"/>
      <c r="AB87" s="117"/>
      <c r="AC87" s="117"/>
      <c r="AD87" s="117"/>
      <c r="AE87" s="117"/>
      <c r="AF87" s="117"/>
      <c r="AG87" s="117"/>
      <c r="AH87" s="117"/>
      <c r="AI87" s="117"/>
      <c r="AJ87" s="117"/>
      <c r="AK87" s="117"/>
      <c r="AL87" s="118"/>
      <c r="AM87" s="118"/>
    </row>
    <row r="88" spans="2:39" s="13" customFormat="1" x14ac:dyDescent="0.25">
      <c r="B88" s="15"/>
      <c r="C88" s="40" t="s">
        <v>8</v>
      </c>
      <c r="D88" s="18"/>
      <c r="E88" s="556" t="s">
        <v>19</v>
      </c>
      <c r="F88" s="556"/>
      <c r="G88" s="556"/>
      <c r="H88" s="556"/>
      <c r="I88" s="556"/>
      <c r="J88" s="557"/>
      <c r="K88" s="53">
        <f t="shared" si="3"/>
        <v>27</v>
      </c>
      <c r="L88" s="58">
        <f>K88/K98</f>
        <v>5.9866962305986701E-3</v>
      </c>
      <c r="M88" s="110">
        <f t="shared" si="4"/>
        <v>0</v>
      </c>
      <c r="N88" s="58">
        <v>5.9866962305986701E-3</v>
      </c>
      <c r="O88" s="119"/>
      <c r="Q88" s="120"/>
      <c r="R88" s="119"/>
      <c r="S88" s="120"/>
      <c r="T88" s="119"/>
      <c r="U88" s="120"/>
      <c r="V88" s="119"/>
      <c r="W88" s="120"/>
      <c r="X88" s="119"/>
      <c r="Y88" s="120"/>
      <c r="Z88" s="119"/>
      <c r="AA88" s="119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1"/>
      <c r="AM88" s="121"/>
    </row>
    <row r="89" spans="2:39" s="13" customFormat="1" x14ac:dyDescent="0.25">
      <c r="B89" s="15"/>
      <c r="C89" s="40" t="s">
        <v>9</v>
      </c>
      <c r="D89" s="19"/>
      <c r="E89" s="556" t="s">
        <v>20</v>
      </c>
      <c r="F89" s="556"/>
      <c r="G89" s="556"/>
      <c r="H89" s="556"/>
      <c r="I89" s="556"/>
      <c r="J89" s="557"/>
      <c r="K89" s="53">
        <f t="shared" si="3"/>
        <v>0</v>
      </c>
      <c r="L89" s="58">
        <f>K89/K98</f>
        <v>0</v>
      </c>
      <c r="M89" s="111">
        <f t="shared" si="4"/>
        <v>0</v>
      </c>
      <c r="N89" s="58">
        <v>0</v>
      </c>
      <c r="O89" s="119"/>
      <c r="Q89" s="120"/>
      <c r="R89" s="119"/>
      <c r="S89" s="120"/>
      <c r="T89" s="119"/>
      <c r="U89" s="120"/>
      <c r="V89" s="119"/>
      <c r="W89" s="120"/>
      <c r="X89" s="119"/>
      <c r="Y89" s="120"/>
      <c r="Z89" s="119"/>
      <c r="AA89" s="119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1"/>
      <c r="AM89" s="121"/>
    </row>
    <row r="90" spans="2:39" s="13" customFormat="1" x14ac:dyDescent="0.25">
      <c r="B90" s="15"/>
      <c r="C90" s="40" t="s">
        <v>11</v>
      </c>
      <c r="D90" s="20"/>
      <c r="E90" s="556" t="s">
        <v>21</v>
      </c>
      <c r="F90" s="556"/>
      <c r="G90" s="556"/>
      <c r="H90" s="556"/>
      <c r="I90" s="556"/>
      <c r="J90" s="557"/>
      <c r="K90" s="53">
        <f t="shared" si="3"/>
        <v>0</v>
      </c>
      <c r="L90" s="58">
        <f>K90/K98</f>
        <v>0</v>
      </c>
      <c r="M90" s="111">
        <f t="shared" si="4"/>
        <v>0</v>
      </c>
      <c r="N90" s="58">
        <v>0</v>
      </c>
      <c r="O90" s="117"/>
      <c r="Q90" s="120"/>
      <c r="R90" s="119"/>
      <c r="S90" s="120"/>
      <c r="T90" s="119"/>
      <c r="U90" s="120"/>
      <c r="V90" s="119"/>
      <c r="W90" s="120"/>
      <c r="X90" s="119"/>
      <c r="Y90" s="120"/>
      <c r="Z90" s="119"/>
      <c r="AA90" s="119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1"/>
      <c r="AM90" s="121"/>
    </row>
    <row r="91" spans="2:39" s="13" customFormat="1" x14ac:dyDescent="0.25">
      <c r="B91" s="15"/>
      <c r="C91" s="40" t="s">
        <v>12</v>
      </c>
      <c r="D91" s="21"/>
      <c r="E91" s="556" t="s">
        <v>1</v>
      </c>
      <c r="F91" s="556"/>
      <c r="G91" s="556"/>
      <c r="H91" s="556"/>
      <c r="I91" s="556"/>
      <c r="J91" s="557"/>
      <c r="K91" s="53">
        <f t="shared" si="3"/>
        <v>21</v>
      </c>
      <c r="L91" s="58">
        <f>K91/K98</f>
        <v>4.6563192904656324E-3</v>
      </c>
      <c r="M91" s="111">
        <f t="shared" si="4"/>
        <v>0</v>
      </c>
      <c r="N91" s="58">
        <v>4.6563192904656324E-3</v>
      </c>
      <c r="O91" s="119"/>
      <c r="Q91" s="120"/>
      <c r="R91" s="119"/>
      <c r="S91" s="120"/>
      <c r="T91" s="119"/>
      <c r="U91" s="120"/>
      <c r="V91" s="119"/>
      <c r="W91" s="120"/>
      <c r="X91" s="119"/>
      <c r="Y91" s="120"/>
      <c r="Z91" s="119"/>
      <c r="AA91" s="119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1"/>
      <c r="AM91" s="121"/>
    </row>
    <row r="92" spans="2:39" x14ac:dyDescent="0.25">
      <c r="C92" s="40" t="s">
        <v>13</v>
      </c>
      <c r="D92" s="22"/>
      <c r="E92" s="556" t="s">
        <v>18</v>
      </c>
      <c r="F92" s="556"/>
      <c r="G92" s="556"/>
      <c r="H92" s="556"/>
      <c r="I92" s="556"/>
      <c r="J92" s="557"/>
      <c r="K92" s="53">
        <f t="shared" si="3"/>
        <v>0</v>
      </c>
      <c r="L92" s="58">
        <f>K92/K98</f>
        <v>0</v>
      </c>
      <c r="M92" s="111">
        <f t="shared" si="4"/>
        <v>0</v>
      </c>
      <c r="N92" s="58">
        <v>0</v>
      </c>
      <c r="O92" s="119"/>
      <c r="Q92" s="120"/>
      <c r="R92" s="119"/>
      <c r="S92" s="120"/>
      <c r="T92" s="119"/>
      <c r="U92" s="120"/>
      <c r="V92" s="119"/>
      <c r="W92" s="120"/>
      <c r="X92" s="119"/>
      <c r="Y92" s="120"/>
      <c r="Z92" s="119"/>
      <c r="AA92" s="119"/>
      <c r="AB92" s="120"/>
      <c r="AC92" s="120"/>
      <c r="AD92" s="120"/>
      <c r="AE92" s="120"/>
      <c r="AF92" s="120"/>
      <c r="AG92" s="120"/>
      <c r="AH92" s="120"/>
      <c r="AI92" s="122"/>
      <c r="AJ92" s="120"/>
      <c r="AK92" s="122"/>
      <c r="AL92" s="3"/>
      <c r="AM92" s="3"/>
    </row>
    <row r="93" spans="2:39" x14ac:dyDescent="0.25">
      <c r="C93" s="40" t="s">
        <v>17</v>
      </c>
      <c r="D93" s="23"/>
      <c r="E93" s="549" t="s">
        <v>27</v>
      </c>
      <c r="F93" s="549"/>
      <c r="G93" s="549"/>
      <c r="H93" s="549"/>
      <c r="I93" s="549"/>
      <c r="J93" s="550"/>
      <c r="K93" s="53">
        <f t="shared" si="3"/>
        <v>0</v>
      </c>
      <c r="L93" s="58">
        <f>K93/K98</f>
        <v>0</v>
      </c>
      <c r="M93" s="111">
        <f t="shared" si="4"/>
        <v>0</v>
      </c>
      <c r="N93" s="58">
        <v>0</v>
      </c>
      <c r="O93" s="119"/>
      <c r="Q93" s="120"/>
      <c r="R93" s="119"/>
      <c r="S93" s="120"/>
      <c r="T93" s="119"/>
      <c r="U93" s="120"/>
      <c r="V93" s="119"/>
      <c r="W93" s="120"/>
      <c r="X93" s="119"/>
      <c r="Y93" s="120"/>
      <c r="Z93" s="119"/>
      <c r="AA93" s="119"/>
      <c r="AB93" s="120"/>
      <c r="AC93" s="120"/>
      <c r="AD93" s="120"/>
      <c r="AE93" s="120"/>
      <c r="AF93" s="120"/>
      <c r="AG93" s="120"/>
      <c r="AH93" s="120"/>
      <c r="AI93" s="122"/>
      <c r="AJ93" s="120"/>
      <c r="AK93" s="122"/>
      <c r="AL93" s="3"/>
      <c r="AM93" s="3"/>
    </row>
    <row r="94" spans="2:39" x14ac:dyDescent="0.25">
      <c r="C94" s="40" t="s">
        <v>25</v>
      </c>
      <c r="D94" s="24"/>
      <c r="E94" s="549" t="s">
        <v>28</v>
      </c>
      <c r="F94" s="549"/>
      <c r="G94" s="549"/>
      <c r="H94" s="549"/>
      <c r="I94" s="549"/>
      <c r="J94" s="550"/>
      <c r="K94" s="53">
        <f t="shared" si="3"/>
        <v>0</v>
      </c>
      <c r="L94" s="58">
        <f>K94/K98</f>
        <v>0</v>
      </c>
      <c r="M94" s="111">
        <f t="shared" si="4"/>
        <v>0</v>
      </c>
      <c r="N94" s="58">
        <v>0</v>
      </c>
      <c r="O94" s="119"/>
      <c r="Q94" s="120"/>
      <c r="R94" s="119"/>
      <c r="S94" s="120"/>
      <c r="T94" s="119"/>
      <c r="U94" s="120"/>
      <c r="V94" s="119"/>
      <c r="W94" s="120"/>
      <c r="X94" s="119"/>
      <c r="Y94" s="120"/>
      <c r="Z94" s="119"/>
      <c r="AA94" s="119"/>
      <c r="AB94" s="120"/>
      <c r="AC94" s="120"/>
      <c r="AD94" s="120"/>
      <c r="AE94" s="120"/>
      <c r="AF94" s="120"/>
      <c r="AG94" s="120"/>
      <c r="AH94" s="120"/>
      <c r="AI94" s="122"/>
      <c r="AJ94" s="120"/>
      <c r="AK94" s="122"/>
      <c r="AL94" s="3"/>
      <c r="AM94" s="3"/>
    </row>
    <row r="95" spans="2:39" x14ac:dyDescent="0.25">
      <c r="C95" s="41" t="s">
        <v>24</v>
      </c>
      <c r="D95" s="90"/>
      <c r="E95" s="550" t="s">
        <v>30</v>
      </c>
      <c r="F95" s="551"/>
      <c r="G95" s="551"/>
      <c r="H95" s="551"/>
      <c r="I95" s="551"/>
      <c r="J95" s="551"/>
      <c r="K95" s="53">
        <f t="shared" si="3"/>
        <v>0</v>
      </c>
      <c r="L95" s="58">
        <f>K95/K98</f>
        <v>0</v>
      </c>
      <c r="M95" s="111">
        <f t="shared" si="4"/>
        <v>0</v>
      </c>
      <c r="N95" s="58">
        <v>0</v>
      </c>
      <c r="O95" s="119"/>
      <c r="Q95" s="120"/>
      <c r="R95" s="119"/>
      <c r="S95" s="120"/>
      <c r="T95" s="119"/>
      <c r="U95" s="120"/>
      <c r="V95" s="119"/>
      <c r="W95" s="120"/>
      <c r="X95" s="119"/>
      <c r="Y95" s="120"/>
      <c r="Z95" s="119"/>
      <c r="AA95" s="119"/>
      <c r="AB95" s="120"/>
      <c r="AC95" s="120"/>
      <c r="AD95" s="120"/>
      <c r="AE95" s="120"/>
      <c r="AF95" s="120"/>
      <c r="AG95" s="120"/>
      <c r="AH95" s="120"/>
      <c r="AI95" s="122"/>
      <c r="AJ95" s="120"/>
      <c r="AK95" s="122"/>
      <c r="AL95" s="3"/>
      <c r="AM95" s="3"/>
    </row>
    <row r="96" spans="2:39" x14ac:dyDescent="0.25">
      <c r="C96" s="41" t="s">
        <v>91</v>
      </c>
      <c r="D96" s="91"/>
      <c r="E96" s="87" t="s">
        <v>92</v>
      </c>
      <c r="F96" s="88"/>
      <c r="G96" s="88"/>
      <c r="H96" s="88"/>
      <c r="I96" s="88"/>
      <c r="J96" s="88"/>
      <c r="K96" s="89">
        <f t="shared" si="3"/>
        <v>728</v>
      </c>
      <c r="L96" s="58">
        <f>K96/K98</f>
        <v>0.1614190687361419</v>
      </c>
      <c r="M96" s="111">
        <f t="shared" si="4"/>
        <v>0.14722838137472283</v>
      </c>
      <c r="N96" s="58">
        <v>1.4190687361419069E-2</v>
      </c>
      <c r="O96" s="119"/>
      <c r="Q96" s="120"/>
      <c r="R96" s="119"/>
      <c r="S96" s="120"/>
      <c r="T96" s="119"/>
      <c r="U96" s="120"/>
      <c r="V96" s="119"/>
      <c r="W96" s="120"/>
      <c r="X96" s="119"/>
      <c r="Y96" s="120"/>
      <c r="Z96" s="119"/>
      <c r="AA96" s="119"/>
      <c r="AB96" s="120"/>
      <c r="AC96" s="120"/>
      <c r="AD96" s="120"/>
      <c r="AE96" s="120"/>
      <c r="AF96" s="120"/>
      <c r="AG96" s="120"/>
      <c r="AH96" s="120"/>
      <c r="AI96" s="122"/>
      <c r="AJ96" s="120"/>
      <c r="AK96" s="122"/>
      <c r="AL96" s="3"/>
      <c r="AM96" s="3"/>
    </row>
    <row r="97" spans="3:39" ht="15.75" thickBot="1" x14ac:dyDescent="0.3">
      <c r="C97" s="42" t="s">
        <v>10</v>
      </c>
      <c r="D97" s="25"/>
      <c r="E97" s="552" t="s">
        <v>26</v>
      </c>
      <c r="F97" s="552"/>
      <c r="G97" s="552"/>
      <c r="H97" s="552"/>
      <c r="I97" s="552"/>
      <c r="J97" s="553"/>
      <c r="K97" s="54">
        <f t="shared" si="3"/>
        <v>3243</v>
      </c>
      <c r="L97" s="59">
        <f>K97/K98</f>
        <v>0.71906873614190692</v>
      </c>
      <c r="M97" s="111">
        <f t="shared" si="4"/>
        <v>-0.14722838137472283</v>
      </c>
      <c r="N97" s="59">
        <v>0.86629711751662974</v>
      </c>
      <c r="O97" s="119"/>
      <c r="Q97" s="120"/>
      <c r="R97" s="119"/>
      <c r="S97" s="120"/>
      <c r="T97" s="119"/>
      <c r="U97" s="120"/>
      <c r="V97" s="119"/>
      <c r="W97" s="120"/>
      <c r="X97" s="119"/>
      <c r="Y97" s="120"/>
      <c r="Z97" s="119"/>
      <c r="AA97" s="119"/>
      <c r="AB97" s="120"/>
      <c r="AC97" s="120"/>
      <c r="AD97" s="120"/>
      <c r="AE97" s="120"/>
      <c r="AF97" s="120"/>
      <c r="AG97" s="120"/>
      <c r="AH97" s="120"/>
      <c r="AI97" s="122"/>
      <c r="AJ97" s="120"/>
      <c r="AK97" s="122"/>
      <c r="AL97" s="3"/>
      <c r="AM97" s="3"/>
    </row>
    <row r="98" spans="3:39" ht="15.75" thickBot="1" x14ac:dyDescent="0.3">
      <c r="J98" s="43" t="s">
        <v>34</v>
      </c>
      <c r="K98" s="55">
        <f>SUM(K84:K97)</f>
        <v>4510</v>
      </c>
      <c r="L98" s="60">
        <f>SUM(L84:L97)</f>
        <v>1</v>
      </c>
      <c r="M98" s="112"/>
      <c r="N98" s="60">
        <v>1</v>
      </c>
      <c r="O98" s="123"/>
      <c r="Q98" s="124"/>
      <c r="R98" s="123"/>
      <c r="S98" s="124"/>
      <c r="T98" s="123"/>
      <c r="U98" s="124"/>
      <c r="V98" s="123"/>
      <c r="W98" s="124"/>
      <c r="X98" s="123"/>
      <c r="Y98" s="124"/>
      <c r="Z98" s="123"/>
      <c r="AA98" s="123"/>
      <c r="AB98" s="124"/>
      <c r="AC98" s="125"/>
      <c r="AD98" s="124"/>
      <c r="AE98" s="125"/>
      <c r="AF98" s="124"/>
      <c r="AG98" s="125"/>
      <c r="AH98" s="124"/>
      <c r="AI98" s="124"/>
      <c r="AJ98" s="124"/>
      <c r="AK98" s="124"/>
      <c r="AL98" s="3"/>
      <c r="AM98" s="3"/>
    </row>
  </sheetData>
  <mergeCells count="75">
    <mergeCell ref="E15:J15"/>
    <mergeCell ref="C9:H9"/>
    <mergeCell ref="B11:L11"/>
    <mergeCell ref="E12:J12"/>
    <mergeCell ref="E13:J13"/>
    <mergeCell ref="E14:J14"/>
    <mergeCell ref="E27:J27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39:J39"/>
    <mergeCell ref="B28:L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51:J51"/>
    <mergeCell ref="E40:J40"/>
    <mergeCell ref="E41:J41"/>
    <mergeCell ref="E42:J42"/>
    <mergeCell ref="B43:L43"/>
    <mergeCell ref="E44:J44"/>
    <mergeCell ref="B45:L45"/>
    <mergeCell ref="E46:J46"/>
    <mergeCell ref="E47:J47"/>
    <mergeCell ref="E48:J48"/>
    <mergeCell ref="E49:J49"/>
    <mergeCell ref="E50:J50"/>
    <mergeCell ref="T64:Y64"/>
    <mergeCell ref="E52:J52"/>
    <mergeCell ref="E53:J53"/>
    <mergeCell ref="E54:J54"/>
    <mergeCell ref="C57:H57"/>
    <mergeCell ref="C58:H58"/>
    <mergeCell ref="B59:L59"/>
    <mergeCell ref="E60:J60"/>
    <mergeCell ref="E61:J61"/>
    <mergeCell ref="E62:J62"/>
    <mergeCell ref="B63:L63"/>
    <mergeCell ref="E64:J64"/>
    <mergeCell ref="E87:J87"/>
    <mergeCell ref="E65:J65"/>
    <mergeCell ref="T65:Y65"/>
    <mergeCell ref="E66:J66"/>
    <mergeCell ref="E67:J67"/>
    <mergeCell ref="E68:J68"/>
    <mergeCell ref="C72:H72"/>
    <mergeCell ref="B74:L74"/>
    <mergeCell ref="E75:J75"/>
    <mergeCell ref="E84:J84"/>
    <mergeCell ref="E85:J85"/>
    <mergeCell ref="E86:J86"/>
    <mergeCell ref="E94:J94"/>
    <mergeCell ref="E95:J95"/>
    <mergeCell ref="E97:J97"/>
    <mergeCell ref="E88:J88"/>
    <mergeCell ref="E89:J89"/>
    <mergeCell ref="E90:J90"/>
    <mergeCell ref="E91:J91"/>
    <mergeCell ref="E92:J92"/>
    <mergeCell ref="E93:J93"/>
  </mergeCells>
  <conditionalFormatting sqref="AB84:AB97">
    <cfRule type="cellIs" dxfId="483" priority="227" operator="lessThan">
      <formula>-0.0001</formula>
    </cfRule>
    <cfRule type="cellIs" dxfId="482" priority="228" operator="greaterThan">
      <formula>0.00016</formula>
    </cfRule>
  </conditionalFormatting>
  <conditionalFormatting sqref="W84:W97">
    <cfRule type="cellIs" dxfId="481" priority="223" operator="lessThan">
      <formula>-0.0001</formula>
    </cfRule>
    <cfRule type="cellIs" dxfId="480" priority="224" operator="greaterThan">
      <formula>0.00016</formula>
    </cfRule>
  </conditionalFormatting>
  <conditionalFormatting sqref="Y84:Y97">
    <cfRule type="cellIs" dxfId="479" priority="225" operator="lessThan">
      <formula>-0.0001</formula>
    </cfRule>
    <cfRule type="cellIs" dxfId="478" priority="226" operator="greaterThan">
      <formula>0.00016</formula>
    </cfRule>
  </conditionalFormatting>
  <conditionalFormatting sqref="M84:M97">
    <cfRule type="cellIs" dxfId="477" priority="215" operator="lessThan">
      <formula>-0.0001</formula>
    </cfRule>
    <cfRule type="cellIs" dxfId="476" priority="216" operator="greaterThan">
      <formula>0.00016</formula>
    </cfRule>
  </conditionalFormatting>
  <conditionalFormatting sqref="U84:U97">
    <cfRule type="cellIs" dxfId="475" priority="221" operator="lessThan">
      <formula>-0.0001</formula>
    </cfRule>
    <cfRule type="cellIs" dxfId="474" priority="222" operator="greaterThan">
      <formula>0.00016</formula>
    </cfRule>
  </conditionalFormatting>
  <conditionalFormatting sqref="S84:S97">
    <cfRule type="cellIs" dxfId="473" priority="219" operator="lessThan">
      <formula>-0.0001</formula>
    </cfRule>
    <cfRule type="cellIs" dxfId="472" priority="220" operator="greaterThan">
      <formula>0.00016</formula>
    </cfRule>
  </conditionalFormatting>
  <conditionalFormatting sqref="Q84:Q97">
    <cfRule type="cellIs" dxfId="471" priority="217" operator="lessThan">
      <formula>-0.0001</formula>
    </cfRule>
    <cfRule type="cellIs" dxfId="470" priority="218" operator="greaterThan">
      <formula>0.00016</formula>
    </cfRule>
  </conditionalFormatting>
  <conditionalFormatting sqref="Q84:Q97">
    <cfRule type="cellIs" dxfId="469" priority="201" operator="lessThan">
      <formula>-0.0001</formula>
    </cfRule>
    <cfRule type="cellIs" dxfId="468" priority="202" operator="greaterThan">
      <formula>0.00016</formula>
    </cfRule>
  </conditionalFormatting>
  <conditionalFormatting sqref="AD84:AD97">
    <cfRule type="cellIs" dxfId="467" priority="213" operator="lessThan">
      <formula>-0.0001</formula>
    </cfRule>
    <cfRule type="cellIs" dxfId="466" priority="214" operator="greaterThan">
      <formula>0.00016</formula>
    </cfRule>
  </conditionalFormatting>
  <conditionalFormatting sqref="Y84:Y97">
    <cfRule type="cellIs" dxfId="465" priority="209" operator="lessThan">
      <formula>-0.0001</formula>
    </cfRule>
    <cfRule type="cellIs" dxfId="464" priority="210" operator="greaterThan">
      <formula>0.00016</formula>
    </cfRule>
  </conditionalFormatting>
  <conditionalFormatting sqref="AB84:AB97">
    <cfRule type="cellIs" dxfId="463" priority="211" operator="lessThan">
      <formula>-0.0001</formula>
    </cfRule>
    <cfRule type="cellIs" dxfId="462" priority="212" operator="greaterThan">
      <formula>0.00016</formula>
    </cfRule>
  </conditionalFormatting>
  <conditionalFormatting sqref="W84:W97">
    <cfRule type="cellIs" dxfId="461" priority="207" operator="lessThan">
      <formula>-0.0001</formula>
    </cfRule>
    <cfRule type="cellIs" dxfId="460" priority="208" operator="greaterThan">
      <formula>0.00016</formula>
    </cfRule>
  </conditionalFormatting>
  <conditionalFormatting sqref="U84:U97">
    <cfRule type="cellIs" dxfId="459" priority="205" operator="lessThan">
      <formula>-0.0001</formula>
    </cfRule>
    <cfRule type="cellIs" dxfId="458" priority="206" operator="greaterThan">
      <formula>0.00016</formula>
    </cfRule>
  </conditionalFormatting>
  <conditionalFormatting sqref="S84:S97">
    <cfRule type="cellIs" dxfId="457" priority="203" operator="lessThan">
      <formula>-0.0001</formula>
    </cfRule>
    <cfRule type="cellIs" dxfId="456" priority="204" operator="greaterThan">
      <formula>0.00016</formula>
    </cfRule>
  </conditionalFormatting>
  <conditionalFormatting sqref="AD84:AD97">
    <cfRule type="cellIs" dxfId="455" priority="199" operator="lessThan">
      <formula>-0.0001</formula>
    </cfRule>
    <cfRule type="cellIs" dxfId="454" priority="200" operator="greaterThan">
      <formula>0.00016</formula>
    </cfRule>
  </conditionalFormatting>
  <conditionalFormatting sqref="Y84:Y97">
    <cfRule type="cellIs" dxfId="453" priority="195" operator="lessThan">
      <formula>-0.0001</formula>
    </cfRule>
    <cfRule type="cellIs" dxfId="452" priority="196" operator="greaterThan">
      <formula>0.00016</formula>
    </cfRule>
  </conditionalFormatting>
  <conditionalFormatting sqref="AB84:AB97">
    <cfRule type="cellIs" dxfId="451" priority="197" operator="lessThan">
      <formula>-0.0001</formula>
    </cfRule>
    <cfRule type="cellIs" dxfId="450" priority="198" operator="greaterThan">
      <formula>0.00016</formula>
    </cfRule>
  </conditionalFormatting>
  <conditionalFormatting sqref="W84:W97">
    <cfRule type="cellIs" dxfId="449" priority="193" operator="lessThan">
      <formula>-0.0001</formula>
    </cfRule>
    <cfRule type="cellIs" dxfId="448" priority="194" operator="greaterThan">
      <formula>0.00016</formula>
    </cfRule>
  </conditionalFormatting>
  <conditionalFormatting sqref="U84:U97">
    <cfRule type="cellIs" dxfId="447" priority="191" operator="lessThan">
      <formula>-0.0001</formula>
    </cfRule>
    <cfRule type="cellIs" dxfId="446" priority="192" operator="greaterThan">
      <formula>0.00016</formula>
    </cfRule>
  </conditionalFormatting>
  <conditionalFormatting sqref="S84:S97">
    <cfRule type="cellIs" dxfId="445" priority="189" operator="lessThan">
      <formula>-0.0001</formula>
    </cfRule>
    <cfRule type="cellIs" dxfId="444" priority="190" operator="greaterThan">
      <formula>0.00016</formula>
    </cfRule>
  </conditionalFormatting>
  <conditionalFormatting sqref="Q84:Q97">
    <cfRule type="cellIs" dxfId="443" priority="187" operator="lessThan">
      <formula>-0.0001</formula>
    </cfRule>
    <cfRule type="cellIs" dxfId="442" priority="188" operator="greaterThan">
      <formula>0.00016</formula>
    </cfRule>
  </conditionalFormatting>
  <conditionalFormatting sqref="S84:S97">
    <cfRule type="cellIs" dxfId="441" priority="173" operator="lessThan">
      <formula>-0.0001</formula>
    </cfRule>
    <cfRule type="cellIs" dxfId="440" priority="174" operator="greaterThan">
      <formula>0.00016</formula>
    </cfRule>
  </conditionalFormatting>
  <conditionalFormatting sqref="AF84:AF97">
    <cfRule type="cellIs" dxfId="439" priority="185" operator="lessThan">
      <formula>-0.0001</formula>
    </cfRule>
    <cfRule type="cellIs" dxfId="438" priority="186" operator="greaterThan">
      <formula>0.00016</formula>
    </cfRule>
  </conditionalFormatting>
  <conditionalFormatting sqref="AB84:AB97">
    <cfRule type="cellIs" dxfId="437" priority="181" operator="lessThan">
      <formula>-0.0001</formula>
    </cfRule>
    <cfRule type="cellIs" dxfId="436" priority="182" operator="greaterThan">
      <formula>0.00016</formula>
    </cfRule>
  </conditionalFormatting>
  <conditionalFormatting sqref="AD84:AD97">
    <cfRule type="cellIs" dxfId="435" priority="183" operator="lessThan">
      <formula>-0.0001</formula>
    </cfRule>
    <cfRule type="cellIs" dxfId="434" priority="184" operator="greaterThan">
      <formula>0.00016</formula>
    </cfRule>
  </conditionalFormatting>
  <conditionalFormatting sqref="Y84:Y97">
    <cfRule type="cellIs" dxfId="433" priority="179" operator="lessThan">
      <formula>-0.0001</formula>
    </cfRule>
    <cfRule type="cellIs" dxfId="432" priority="180" operator="greaterThan">
      <formula>0.00016</formula>
    </cfRule>
  </conditionalFormatting>
  <conditionalFormatting sqref="W84:W97">
    <cfRule type="cellIs" dxfId="431" priority="177" operator="lessThan">
      <formula>-0.0001</formula>
    </cfRule>
    <cfRule type="cellIs" dxfId="430" priority="178" operator="greaterThan">
      <formula>0.00016</formula>
    </cfRule>
  </conditionalFormatting>
  <conditionalFormatting sqref="U84:U97">
    <cfRule type="cellIs" dxfId="429" priority="175" operator="lessThan">
      <formula>-0.0001</formula>
    </cfRule>
    <cfRule type="cellIs" dxfId="428" priority="176" operator="greaterThan">
      <formula>0.00016</formula>
    </cfRule>
  </conditionalFormatting>
  <conditionalFormatting sqref="U84:U97">
    <cfRule type="cellIs" dxfId="427" priority="117" operator="lessThan">
      <formula>-0.0001</formula>
    </cfRule>
    <cfRule type="cellIs" dxfId="426" priority="118" operator="greaterThan">
      <formula>0.00016</formula>
    </cfRule>
  </conditionalFormatting>
  <conditionalFormatting sqref="AD84:AD97">
    <cfRule type="cellIs" dxfId="425" priority="171" operator="lessThan">
      <formula>-0.0001</formula>
    </cfRule>
    <cfRule type="cellIs" dxfId="424" priority="172" operator="greaterThan">
      <formula>0.00016</formula>
    </cfRule>
  </conditionalFormatting>
  <conditionalFormatting sqref="Y84:Y97">
    <cfRule type="cellIs" dxfId="423" priority="167" operator="lessThan">
      <formula>-0.0001</formula>
    </cfRule>
    <cfRule type="cellIs" dxfId="422" priority="168" operator="greaterThan">
      <formula>0.00016</formula>
    </cfRule>
  </conditionalFormatting>
  <conditionalFormatting sqref="AB84:AB97">
    <cfRule type="cellIs" dxfId="421" priority="169" operator="lessThan">
      <formula>-0.0001</formula>
    </cfRule>
    <cfRule type="cellIs" dxfId="420" priority="170" operator="greaterThan">
      <formula>0.00016</formula>
    </cfRule>
  </conditionalFormatting>
  <conditionalFormatting sqref="W84:W97">
    <cfRule type="cellIs" dxfId="419" priority="165" operator="lessThan">
      <formula>-0.0001</formula>
    </cfRule>
    <cfRule type="cellIs" dxfId="418" priority="166" operator="greaterThan">
      <formula>0.00016</formula>
    </cfRule>
  </conditionalFormatting>
  <conditionalFormatting sqref="U84:U97">
    <cfRule type="cellIs" dxfId="417" priority="163" operator="lessThan">
      <formula>-0.0001</formula>
    </cfRule>
    <cfRule type="cellIs" dxfId="416" priority="164" operator="greaterThan">
      <formula>0.00016</formula>
    </cfRule>
  </conditionalFormatting>
  <conditionalFormatting sqref="S84:S97">
    <cfRule type="cellIs" dxfId="415" priority="161" operator="lessThan">
      <formula>-0.0001</formula>
    </cfRule>
    <cfRule type="cellIs" dxfId="414" priority="162" operator="greaterThan">
      <formula>0.00016</formula>
    </cfRule>
  </conditionalFormatting>
  <conditionalFormatting sqref="Q84:Q97">
    <cfRule type="cellIs" dxfId="413" priority="159" operator="lessThan">
      <formula>-0.0001</formula>
    </cfRule>
    <cfRule type="cellIs" dxfId="412" priority="160" operator="greaterThan">
      <formula>0.00016</formula>
    </cfRule>
  </conditionalFormatting>
  <conditionalFormatting sqref="S84:S97">
    <cfRule type="cellIs" dxfId="411" priority="145" operator="lessThan">
      <formula>-0.0001</formula>
    </cfRule>
    <cfRule type="cellIs" dxfId="410" priority="146" operator="greaterThan">
      <formula>0.00016</formula>
    </cfRule>
  </conditionalFormatting>
  <conditionalFormatting sqref="AF84:AF97">
    <cfRule type="cellIs" dxfId="409" priority="157" operator="lessThan">
      <formula>-0.0001</formula>
    </cfRule>
    <cfRule type="cellIs" dxfId="408" priority="158" operator="greaterThan">
      <formula>0.00016</formula>
    </cfRule>
  </conditionalFormatting>
  <conditionalFormatting sqref="AB84:AB97">
    <cfRule type="cellIs" dxfId="407" priority="153" operator="lessThan">
      <formula>-0.0001</formula>
    </cfRule>
    <cfRule type="cellIs" dxfId="406" priority="154" operator="greaterThan">
      <formula>0.00016</formula>
    </cfRule>
  </conditionalFormatting>
  <conditionalFormatting sqref="AD84:AD97">
    <cfRule type="cellIs" dxfId="405" priority="155" operator="lessThan">
      <formula>-0.0001</formula>
    </cfRule>
    <cfRule type="cellIs" dxfId="404" priority="156" operator="greaterThan">
      <formula>0.00016</formula>
    </cfRule>
  </conditionalFormatting>
  <conditionalFormatting sqref="Y84:Y97">
    <cfRule type="cellIs" dxfId="403" priority="151" operator="lessThan">
      <formula>-0.0001</formula>
    </cfRule>
    <cfRule type="cellIs" dxfId="402" priority="152" operator="greaterThan">
      <formula>0.00016</formula>
    </cfRule>
  </conditionalFormatting>
  <conditionalFormatting sqref="W84:W97">
    <cfRule type="cellIs" dxfId="401" priority="149" operator="lessThan">
      <formula>-0.0001</formula>
    </cfRule>
    <cfRule type="cellIs" dxfId="400" priority="150" operator="greaterThan">
      <formula>0.00016</formula>
    </cfRule>
  </conditionalFormatting>
  <conditionalFormatting sqref="U84:U97">
    <cfRule type="cellIs" dxfId="399" priority="147" operator="lessThan">
      <formula>-0.0001</formula>
    </cfRule>
    <cfRule type="cellIs" dxfId="398" priority="148" operator="greaterThan">
      <formula>0.00016</formula>
    </cfRule>
  </conditionalFormatting>
  <conditionalFormatting sqref="AF84:AF97">
    <cfRule type="cellIs" dxfId="397" priority="143" operator="lessThan">
      <formula>-0.0001</formula>
    </cfRule>
    <cfRule type="cellIs" dxfId="396" priority="144" operator="greaterThan">
      <formula>0.00016</formula>
    </cfRule>
  </conditionalFormatting>
  <conditionalFormatting sqref="AB84:AB97">
    <cfRule type="cellIs" dxfId="395" priority="139" operator="lessThan">
      <formula>-0.0001</formula>
    </cfRule>
    <cfRule type="cellIs" dxfId="394" priority="140" operator="greaterThan">
      <formula>0.00016</formula>
    </cfRule>
  </conditionalFormatting>
  <conditionalFormatting sqref="AD84:AD97">
    <cfRule type="cellIs" dxfId="393" priority="141" operator="lessThan">
      <formula>-0.0001</formula>
    </cfRule>
    <cfRule type="cellIs" dxfId="392" priority="142" operator="greaterThan">
      <formula>0.00016</formula>
    </cfRule>
  </conditionalFormatting>
  <conditionalFormatting sqref="Y84:Y97">
    <cfRule type="cellIs" dxfId="391" priority="137" operator="lessThan">
      <formula>-0.0001</formula>
    </cfRule>
    <cfRule type="cellIs" dxfId="390" priority="138" operator="greaterThan">
      <formula>0.00016</formula>
    </cfRule>
  </conditionalFormatting>
  <conditionalFormatting sqref="W84:W97">
    <cfRule type="cellIs" dxfId="389" priority="135" operator="lessThan">
      <formula>-0.0001</formula>
    </cfRule>
    <cfRule type="cellIs" dxfId="388" priority="136" operator="greaterThan">
      <formula>0.00016</formula>
    </cfRule>
  </conditionalFormatting>
  <conditionalFormatting sqref="U84:U97">
    <cfRule type="cellIs" dxfId="387" priority="133" operator="lessThan">
      <formula>-0.0001</formula>
    </cfRule>
    <cfRule type="cellIs" dxfId="386" priority="134" operator="greaterThan">
      <formula>0.00016</formula>
    </cfRule>
  </conditionalFormatting>
  <conditionalFormatting sqref="S84:S97">
    <cfRule type="cellIs" dxfId="385" priority="131" operator="lessThan">
      <formula>-0.0001</formula>
    </cfRule>
    <cfRule type="cellIs" dxfId="384" priority="132" operator="greaterThan">
      <formula>0.00016</formula>
    </cfRule>
  </conditionalFormatting>
  <conditionalFormatting sqref="AH84:AH97">
    <cfRule type="cellIs" dxfId="383" priority="129" operator="lessThan">
      <formula>-0.0001</formula>
    </cfRule>
    <cfRule type="cellIs" dxfId="382" priority="130" operator="greaterThan">
      <formula>0.00016</formula>
    </cfRule>
  </conditionalFormatting>
  <conditionalFormatting sqref="AD84:AD97">
    <cfRule type="cellIs" dxfId="381" priority="125" operator="lessThan">
      <formula>-0.0001</formula>
    </cfRule>
    <cfRule type="cellIs" dxfId="380" priority="126" operator="greaterThan">
      <formula>0.00016</formula>
    </cfRule>
  </conditionalFormatting>
  <conditionalFormatting sqref="AF84:AF97">
    <cfRule type="cellIs" dxfId="379" priority="127" operator="lessThan">
      <formula>-0.0001</formula>
    </cfRule>
    <cfRule type="cellIs" dxfId="378" priority="128" operator="greaterThan">
      <formula>0.00016</formula>
    </cfRule>
  </conditionalFormatting>
  <conditionalFormatting sqref="AB84:AB97">
    <cfRule type="cellIs" dxfId="377" priority="123" operator="lessThan">
      <formula>-0.0001</formula>
    </cfRule>
    <cfRule type="cellIs" dxfId="376" priority="124" operator="greaterThan">
      <formula>0.00016</formula>
    </cfRule>
  </conditionalFormatting>
  <conditionalFormatting sqref="Y84:Y97">
    <cfRule type="cellIs" dxfId="375" priority="121" operator="lessThan">
      <formula>-0.0001</formula>
    </cfRule>
    <cfRule type="cellIs" dxfId="374" priority="122" operator="greaterThan">
      <formula>0.00016</formula>
    </cfRule>
  </conditionalFormatting>
  <conditionalFormatting sqref="W84:W97">
    <cfRule type="cellIs" dxfId="373" priority="119" operator="lessThan">
      <formula>-0.0001</formula>
    </cfRule>
    <cfRule type="cellIs" dxfId="372" priority="120" operator="greaterThan">
      <formula>0.00016</formula>
    </cfRule>
  </conditionalFormatting>
  <conditionalFormatting sqref="AD84:AD97">
    <cfRule type="cellIs" dxfId="371" priority="115" operator="lessThan">
      <formula>-0.0001</formula>
    </cfRule>
    <cfRule type="cellIs" dxfId="370" priority="116" operator="greaterThan">
      <formula>0.00016</formula>
    </cfRule>
  </conditionalFormatting>
  <conditionalFormatting sqref="Y84:Y97">
    <cfRule type="cellIs" dxfId="369" priority="111" operator="lessThan">
      <formula>-0.0001</formula>
    </cfRule>
    <cfRule type="cellIs" dxfId="368" priority="112" operator="greaterThan">
      <formula>0.00016</formula>
    </cfRule>
  </conditionalFormatting>
  <conditionalFormatting sqref="AB84:AB97">
    <cfRule type="cellIs" dxfId="367" priority="113" operator="lessThan">
      <formula>-0.0001</formula>
    </cfRule>
    <cfRule type="cellIs" dxfId="366" priority="114" operator="greaterThan">
      <formula>0.00016</formula>
    </cfRule>
  </conditionalFormatting>
  <conditionalFormatting sqref="W84:W97">
    <cfRule type="cellIs" dxfId="365" priority="109" operator="lessThan">
      <formula>-0.0001</formula>
    </cfRule>
    <cfRule type="cellIs" dxfId="364" priority="110" operator="greaterThan">
      <formula>0.00016</formula>
    </cfRule>
  </conditionalFormatting>
  <conditionalFormatting sqref="U84:U97">
    <cfRule type="cellIs" dxfId="363" priority="107" operator="lessThan">
      <formula>-0.0001</formula>
    </cfRule>
    <cfRule type="cellIs" dxfId="362" priority="108" operator="greaterThan">
      <formula>0.00016</formula>
    </cfRule>
  </conditionalFormatting>
  <conditionalFormatting sqref="S84:S97">
    <cfRule type="cellIs" dxfId="361" priority="105" operator="lessThan">
      <formula>-0.0001</formula>
    </cfRule>
    <cfRule type="cellIs" dxfId="360" priority="106" operator="greaterThan">
      <formula>0.00016</formula>
    </cfRule>
  </conditionalFormatting>
  <conditionalFormatting sqref="Q84:Q97">
    <cfRule type="cellIs" dxfId="359" priority="103" operator="lessThan">
      <formula>-0.0001</formula>
    </cfRule>
    <cfRule type="cellIs" dxfId="358" priority="104" operator="greaterThan">
      <formula>0.00016</formula>
    </cfRule>
  </conditionalFormatting>
  <conditionalFormatting sqref="S84:S97">
    <cfRule type="cellIs" dxfId="357" priority="89" operator="lessThan">
      <formula>-0.0001</formula>
    </cfRule>
    <cfRule type="cellIs" dxfId="356" priority="90" operator="greaterThan">
      <formula>0.00016</formula>
    </cfRule>
  </conditionalFormatting>
  <conditionalFormatting sqref="AF84:AF97">
    <cfRule type="cellIs" dxfId="355" priority="101" operator="lessThan">
      <formula>-0.0001</formula>
    </cfRule>
    <cfRule type="cellIs" dxfId="354" priority="102" operator="greaterThan">
      <formula>0.00016</formula>
    </cfRule>
  </conditionalFormatting>
  <conditionalFormatting sqref="AB84:AB97">
    <cfRule type="cellIs" dxfId="353" priority="97" operator="lessThan">
      <formula>-0.0001</formula>
    </cfRule>
    <cfRule type="cellIs" dxfId="352" priority="98" operator="greaterThan">
      <formula>0.00016</formula>
    </cfRule>
  </conditionalFormatting>
  <conditionalFormatting sqref="AD84:AD97">
    <cfRule type="cellIs" dxfId="351" priority="99" operator="lessThan">
      <formula>-0.0001</formula>
    </cfRule>
    <cfRule type="cellIs" dxfId="350" priority="100" operator="greaterThan">
      <formula>0.00016</formula>
    </cfRule>
  </conditionalFormatting>
  <conditionalFormatting sqref="Y84:Y97">
    <cfRule type="cellIs" dxfId="349" priority="95" operator="lessThan">
      <formula>-0.0001</formula>
    </cfRule>
    <cfRule type="cellIs" dxfId="348" priority="96" operator="greaterThan">
      <formula>0.00016</formula>
    </cfRule>
  </conditionalFormatting>
  <conditionalFormatting sqref="W84:W97">
    <cfRule type="cellIs" dxfId="347" priority="93" operator="lessThan">
      <formula>-0.0001</formula>
    </cfRule>
    <cfRule type="cellIs" dxfId="346" priority="94" operator="greaterThan">
      <formula>0.00016</formula>
    </cfRule>
  </conditionalFormatting>
  <conditionalFormatting sqref="U84:U97">
    <cfRule type="cellIs" dxfId="345" priority="91" operator="lessThan">
      <formula>-0.0001</formula>
    </cfRule>
    <cfRule type="cellIs" dxfId="344" priority="92" operator="greaterThan">
      <formula>0.00016</formula>
    </cfRule>
  </conditionalFormatting>
  <conditionalFormatting sqref="AF84:AF97">
    <cfRule type="cellIs" dxfId="343" priority="87" operator="lessThan">
      <formula>-0.0001</formula>
    </cfRule>
    <cfRule type="cellIs" dxfId="342" priority="88" operator="greaterThan">
      <formula>0.00016</formula>
    </cfRule>
  </conditionalFormatting>
  <conditionalFormatting sqref="AB84:AB97">
    <cfRule type="cellIs" dxfId="341" priority="83" operator="lessThan">
      <formula>-0.0001</formula>
    </cfRule>
    <cfRule type="cellIs" dxfId="340" priority="84" operator="greaterThan">
      <formula>0.00016</formula>
    </cfRule>
  </conditionalFormatting>
  <conditionalFormatting sqref="AD84:AD97">
    <cfRule type="cellIs" dxfId="339" priority="85" operator="lessThan">
      <formula>-0.0001</formula>
    </cfRule>
    <cfRule type="cellIs" dxfId="338" priority="86" operator="greaterThan">
      <formula>0.00016</formula>
    </cfRule>
  </conditionalFormatting>
  <conditionalFormatting sqref="Y84:Y97">
    <cfRule type="cellIs" dxfId="337" priority="81" operator="lessThan">
      <formula>-0.0001</formula>
    </cfRule>
    <cfRule type="cellIs" dxfId="336" priority="82" operator="greaterThan">
      <formula>0.00016</formula>
    </cfRule>
  </conditionalFormatting>
  <conditionalFormatting sqref="W84:W97">
    <cfRule type="cellIs" dxfId="335" priority="79" operator="lessThan">
      <formula>-0.0001</formula>
    </cfRule>
    <cfRule type="cellIs" dxfId="334" priority="80" operator="greaterThan">
      <formula>0.00016</formula>
    </cfRule>
  </conditionalFormatting>
  <conditionalFormatting sqref="U84:U97">
    <cfRule type="cellIs" dxfId="333" priority="77" operator="lessThan">
      <formula>-0.0001</formula>
    </cfRule>
    <cfRule type="cellIs" dxfId="332" priority="78" operator="greaterThan">
      <formula>0.00016</formula>
    </cfRule>
  </conditionalFormatting>
  <conditionalFormatting sqref="S84:S97">
    <cfRule type="cellIs" dxfId="331" priority="75" operator="lessThan">
      <formula>-0.0001</formula>
    </cfRule>
    <cfRule type="cellIs" dxfId="330" priority="76" operator="greaterThan">
      <formula>0.00016</formula>
    </cfRule>
  </conditionalFormatting>
  <conditionalFormatting sqref="U84:U97">
    <cfRule type="cellIs" dxfId="329" priority="61" operator="lessThan">
      <formula>-0.0001</formula>
    </cfRule>
    <cfRule type="cellIs" dxfId="328" priority="62" operator="greaterThan">
      <formula>0.00016</formula>
    </cfRule>
  </conditionalFormatting>
  <conditionalFormatting sqref="AH84:AH97">
    <cfRule type="cellIs" dxfId="327" priority="73" operator="lessThan">
      <formula>-0.0001</formula>
    </cfRule>
    <cfRule type="cellIs" dxfId="326" priority="74" operator="greaterThan">
      <formula>0.00016</formula>
    </cfRule>
  </conditionalFormatting>
  <conditionalFormatting sqref="AD84:AD97">
    <cfRule type="cellIs" dxfId="325" priority="69" operator="lessThan">
      <formula>-0.0001</formula>
    </cfRule>
    <cfRule type="cellIs" dxfId="324" priority="70" operator="greaterThan">
      <formula>0.00016</formula>
    </cfRule>
  </conditionalFormatting>
  <conditionalFormatting sqref="AF84:AF97">
    <cfRule type="cellIs" dxfId="323" priority="71" operator="lessThan">
      <formula>-0.0001</formula>
    </cfRule>
    <cfRule type="cellIs" dxfId="322" priority="72" operator="greaterThan">
      <formula>0.00016</formula>
    </cfRule>
  </conditionalFormatting>
  <conditionalFormatting sqref="AB84:AB97">
    <cfRule type="cellIs" dxfId="321" priority="67" operator="lessThan">
      <formula>-0.0001</formula>
    </cfRule>
    <cfRule type="cellIs" dxfId="320" priority="68" operator="greaterThan">
      <formula>0.00016</formula>
    </cfRule>
  </conditionalFormatting>
  <conditionalFormatting sqref="Y84:Y97">
    <cfRule type="cellIs" dxfId="319" priority="65" operator="lessThan">
      <formula>-0.0001</formula>
    </cfRule>
    <cfRule type="cellIs" dxfId="318" priority="66" operator="greaterThan">
      <formula>0.00016</formula>
    </cfRule>
  </conditionalFormatting>
  <conditionalFormatting sqref="W84:W97">
    <cfRule type="cellIs" dxfId="317" priority="63" operator="lessThan">
      <formula>-0.0001</formula>
    </cfRule>
    <cfRule type="cellIs" dxfId="316" priority="64" operator="greaterThan">
      <formula>0.00016</formula>
    </cfRule>
  </conditionalFormatting>
  <conditionalFormatting sqref="W84:W97">
    <cfRule type="cellIs" dxfId="315" priority="5" operator="lessThan">
      <formula>-0.0001</formula>
    </cfRule>
    <cfRule type="cellIs" dxfId="314" priority="6" operator="greaterThan">
      <formula>0.00016</formula>
    </cfRule>
  </conditionalFormatting>
  <conditionalFormatting sqref="AF84:AF97">
    <cfRule type="cellIs" dxfId="313" priority="59" operator="lessThan">
      <formula>-0.0001</formula>
    </cfRule>
    <cfRule type="cellIs" dxfId="312" priority="60" operator="greaterThan">
      <formula>0.00016</formula>
    </cfRule>
  </conditionalFormatting>
  <conditionalFormatting sqref="AB84:AB97">
    <cfRule type="cellIs" dxfId="311" priority="55" operator="lessThan">
      <formula>-0.0001</formula>
    </cfRule>
    <cfRule type="cellIs" dxfId="310" priority="56" operator="greaterThan">
      <formula>0.00016</formula>
    </cfRule>
  </conditionalFormatting>
  <conditionalFormatting sqref="AD84:AD97">
    <cfRule type="cellIs" dxfId="309" priority="57" operator="lessThan">
      <formula>-0.0001</formula>
    </cfRule>
    <cfRule type="cellIs" dxfId="308" priority="58" operator="greaterThan">
      <formula>0.00016</formula>
    </cfRule>
  </conditionalFormatting>
  <conditionalFormatting sqref="Y84:Y97">
    <cfRule type="cellIs" dxfId="307" priority="53" operator="lessThan">
      <formula>-0.0001</formula>
    </cfRule>
    <cfRule type="cellIs" dxfId="306" priority="54" operator="greaterThan">
      <formula>0.00016</formula>
    </cfRule>
  </conditionalFormatting>
  <conditionalFormatting sqref="W84:W97">
    <cfRule type="cellIs" dxfId="305" priority="51" operator="lessThan">
      <formula>-0.0001</formula>
    </cfRule>
    <cfRule type="cellIs" dxfId="304" priority="52" operator="greaterThan">
      <formula>0.00016</formula>
    </cfRule>
  </conditionalFormatting>
  <conditionalFormatting sqref="U84:U97">
    <cfRule type="cellIs" dxfId="303" priority="49" operator="lessThan">
      <formula>-0.0001</formula>
    </cfRule>
    <cfRule type="cellIs" dxfId="302" priority="50" operator="greaterThan">
      <formula>0.00016</formula>
    </cfRule>
  </conditionalFormatting>
  <conditionalFormatting sqref="S84:S97">
    <cfRule type="cellIs" dxfId="301" priority="47" operator="lessThan">
      <formula>-0.0001</formula>
    </cfRule>
    <cfRule type="cellIs" dxfId="300" priority="48" operator="greaterThan">
      <formula>0.00016</formula>
    </cfRule>
  </conditionalFormatting>
  <conditionalFormatting sqref="U84:U97">
    <cfRule type="cellIs" dxfId="299" priority="33" operator="lessThan">
      <formula>-0.0001</formula>
    </cfRule>
    <cfRule type="cellIs" dxfId="298" priority="34" operator="greaterThan">
      <formula>0.00016</formula>
    </cfRule>
  </conditionalFormatting>
  <conditionalFormatting sqref="AH84:AH97">
    <cfRule type="cellIs" dxfId="297" priority="45" operator="lessThan">
      <formula>-0.0001</formula>
    </cfRule>
    <cfRule type="cellIs" dxfId="296" priority="46" operator="greaterThan">
      <formula>0.00016</formula>
    </cfRule>
  </conditionalFormatting>
  <conditionalFormatting sqref="AD84:AD97">
    <cfRule type="cellIs" dxfId="295" priority="41" operator="lessThan">
      <formula>-0.0001</formula>
    </cfRule>
    <cfRule type="cellIs" dxfId="294" priority="42" operator="greaterThan">
      <formula>0.00016</formula>
    </cfRule>
  </conditionalFormatting>
  <conditionalFormatting sqref="AF84:AF97">
    <cfRule type="cellIs" dxfId="293" priority="43" operator="lessThan">
      <formula>-0.0001</formula>
    </cfRule>
    <cfRule type="cellIs" dxfId="292" priority="44" operator="greaterThan">
      <formula>0.00016</formula>
    </cfRule>
  </conditionalFormatting>
  <conditionalFormatting sqref="AB84:AB97">
    <cfRule type="cellIs" dxfId="291" priority="39" operator="lessThan">
      <formula>-0.0001</formula>
    </cfRule>
    <cfRule type="cellIs" dxfId="290" priority="40" operator="greaterThan">
      <formula>0.00016</formula>
    </cfRule>
  </conditionalFormatting>
  <conditionalFormatting sqref="Y84:Y97">
    <cfRule type="cellIs" dxfId="289" priority="37" operator="lessThan">
      <formula>-0.0001</formula>
    </cfRule>
    <cfRule type="cellIs" dxfId="288" priority="38" operator="greaterThan">
      <formula>0.00016</formula>
    </cfRule>
  </conditionalFormatting>
  <conditionalFormatting sqref="W84:W97">
    <cfRule type="cellIs" dxfId="287" priority="35" operator="lessThan">
      <formula>-0.0001</formula>
    </cfRule>
    <cfRule type="cellIs" dxfId="286" priority="36" operator="greaterThan">
      <formula>0.00016</formula>
    </cfRule>
  </conditionalFormatting>
  <conditionalFormatting sqref="AH84:AH97">
    <cfRule type="cellIs" dxfId="285" priority="31" operator="lessThan">
      <formula>-0.0001</formula>
    </cfRule>
    <cfRule type="cellIs" dxfId="284" priority="32" operator="greaterThan">
      <formula>0.00016</formula>
    </cfRule>
  </conditionalFormatting>
  <conditionalFormatting sqref="AD84:AD97">
    <cfRule type="cellIs" dxfId="283" priority="27" operator="lessThan">
      <formula>-0.0001</formula>
    </cfRule>
    <cfRule type="cellIs" dxfId="282" priority="28" operator="greaterThan">
      <formula>0.00016</formula>
    </cfRule>
  </conditionalFormatting>
  <conditionalFormatting sqref="AF84:AF97">
    <cfRule type="cellIs" dxfId="281" priority="29" operator="lessThan">
      <formula>-0.0001</formula>
    </cfRule>
    <cfRule type="cellIs" dxfId="280" priority="30" operator="greaterThan">
      <formula>0.00016</formula>
    </cfRule>
  </conditionalFormatting>
  <conditionalFormatting sqref="AB84:AB97">
    <cfRule type="cellIs" dxfId="279" priority="25" operator="lessThan">
      <formula>-0.0001</formula>
    </cfRule>
    <cfRule type="cellIs" dxfId="278" priority="26" operator="greaterThan">
      <formula>0.00016</formula>
    </cfRule>
  </conditionalFormatting>
  <conditionalFormatting sqref="Y84:Y97">
    <cfRule type="cellIs" dxfId="277" priority="23" operator="lessThan">
      <formula>-0.0001</formula>
    </cfRule>
    <cfRule type="cellIs" dxfId="276" priority="24" operator="greaterThan">
      <formula>0.00016</formula>
    </cfRule>
  </conditionalFormatting>
  <conditionalFormatting sqref="W84:W97">
    <cfRule type="cellIs" dxfId="275" priority="21" operator="lessThan">
      <formula>-0.0001</formula>
    </cfRule>
    <cfRule type="cellIs" dxfId="274" priority="22" operator="greaterThan">
      <formula>0.00016</formula>
    </cfRule>
  </conditionalFormatting>
  <conditionalFormatting sqref="U84:U97">
    <cfRule type="cellIs" dxfId="273" priority="19" operator="lessThan">
      <formula>-0.0001</formula>
    </cfRule>
    <cfRule type="cellIs" dxfId="272" priority="20" operator="greaterThan">
      <formula>0.00016</formula>
    </cfRule>
  </conditionalFormatting>
  <conditionalFormatting sqref="AJ84:AJ97">
    <cfRule type="cellIs" dxfId="271" priority="17" operator="lessThan">
      <formula>-0.0001</formula>
    </cfRule>
    <cfRule type="cellIs" dxfId="270" priority="18" operator="greaterThan">
      <formula>0.00016</formula>
    </cfRule>
  </conditionalFormatting>
  <conditionalFormatting sqref="AF84:AF97">
    <cfRule type="cellIs" dxfId="269" priority="13" operator="lessThan">
      <formula>-0.0001</formula>
    </cfRule>
    <cfRule type="cellIs" dxfId="268" priority="14" operator="greaterThan">
      <formula>0.00016</formula>
    </cfRule>
  </conditionalFormatting>
  <conditionalFormatting sqref="AH84:AH97">
    <cfRule type="cellIs" dxfId="267" priority="15" operator="lessThan">
      <formula>-0.0001</formula>
    </cfRule>
    <cfRule type="cellIs" dxfId="266" priority="16" operator="greaterThan">
      <formula>0.00016</formula>
    </cfRule>
  </conditionalFormatting>
  <conditionalFormatting sqref="AD84:AD97">
    <cfRule type="cellIs" dxfId="265" priority="11" operator="lessThan">
      <formula>-0.0001</formula>
    </cfRule>
    <cfRule type="cellIs" dxfId="264" priority="12" operator="greaterThan">
      <formula>0.00016</formula>
    </cfRule>
  </conditionalFormatting>
  <conditionalFormatting sqref="AB84:AB97">
    <cfRule type="cellIs" dxfId="263" priority="9" operator="lessThan">
      <formula>-0.0001</formula>
    </cfRule>
    <cfRule type="cellIs" dxfId="262" priority="10" operator="greaterThan">
      <formula>0.00016</formula>
    </cfRule>
  </conditionalFormatting>
  <conditionalFormatting sqref="Y84:Y97">
    <cfRule type="cellIs" dxfId="261" priority="7" operator="lessThan">
      <formula>-0.0001</formula>
    </cfRule>
    <cfRule type="cellIs" dxfId="260" priority="8" operator="greaterThan">
      <formula>0.00016</formula>
    </cfRule>
  </conditionalFormatting>
  <conditionalFormatting sqref="O90">
    <cfRule type="cellIs" dxfId="259" priority="1" operator="lessThan">
      <formula>-0.0001</formula>
    </cfRule>
    <cfRule type="cellIs" dxfId="258" priority="2" operator="greaterThan">
      <formula>0.00016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98"/>
  <sheetViews>
    <sheetView topLeftCell="A8" workbookViewId="0">
      <selection activeCell="Q92" sqref="Q92"/>
    </sheetView>
  </sheetViews>
  <sheetFormatPr defaultRowHeight="15" x14ac:dyDescent="0.25"/>
  <cols>
    <col min="1" max="1" width="2.42578125" customWidth="1"/>
    <col min="2" max="2" width="9.42578125" style="8" customWidth="1"/>
    <col min="3" max="3" width="33.85546875" customWidth="1"/>
    <col min="4" max="4" width="5.85546875" customWidth="1"/>
    <col min="8" max="8" width="23.140625" customWidth="1"/>
    <col min="9" max="9" width="9.140625" hidden="1" customWidth="1"/>
    <col min="10" max="10" width="11.5703125" hidden="1" customWidth="1"/>
    <col min="11" max="11" width="7.5703125" style="13" customWidth="1"/>
    <col min="12" max="12" width="6.28515625" style="30" customWidth="1"/>
    <col min="13" max="13" width="6.85546875" style="30" customWidth="1"/>
    <col min="14" max="14" width="6" style="6" customWidth="1"/>
    <col min="15" max="15" width="6.85546875" style="6" customWidth="1"/>
    <col min="16" max="16" width="6.7109375" customWidth="1"/>
    <col min="17" max="17" width="5.85546875" customWidth="1"/>
    <col min="18" max="18" width="4.85546875" customWidth="1"/>
    <col min="19" max="20" width="4.5703125" customWidth="1"/>
    <col min="21" max="21" width="6.140625" customWidth="1"/>
    <col min="22" max="23" width="6" customWidth="1"/>
    <col min="24" max="25" width="5.85546875" customWidth="1"/>
    <col min="26" max="27" width="6.5703125" customWidth="1"/>
    <col min="28" max="28" width="6" customWidth="1"/>
    <col min="29" max="30" width="5.85546875" customWidth="1"/>
    <col min="31" max="31" width="6.7109375" customWidth="1"/>
    <col min="32" max="33" width="6.140625" customWidth="1"/>
    <col min="34" max="34" width="5.85546875" customWidth="1"/>
    <col min="35" max="35" width="6" customWidth="1"/>
    <col min="36" max="37" width="6.5703125" customWidth="1"/>
  </cols>
  <sheetData>
    <row r="1" spans="2:15" ht="15.75" hidden="1" customHeight="1" thickBot="1" x14ac:dyDescent="0.3"/>
    <row r="2" spans="2:15" ht="15.75" customHeight="1" thickBot="1" x14ac:dyDescent="0.3"/>
    <row r="3" spans="2:15" ht="15.75" thickBot="1" x14ac:dyDescent="0.3">
      <c r="C3" s="4" t="s">
        <v>198</v>
      </c>
    </row>
    <row r="4" spans="2:15" s="1" customFormat="1" x14ac:dyDescent="0.25">
      <c r="B4" s="45"/>
      <c r="C4" s="46"/>
      <c r="L4" s="47"/>
      <c r="M4" s="47"/>
      <c r="N4" s="7"/>
      <c r="O4" s="7"/>
    </row>
    <row r="5" spans="2:15" s="48" customFormat="1" x14ac:dyDescent="0.25">
      <c r="B5" s="49"/>
      <c r="C5" s="50" t="s">
        <v>186</v>
      </c>
      <c r="L5" s="51"/>
      <c r="M5" s="51"/>
      <c r="N5" s="52"/>
      <c r="O5" s="52"/>
    </row>
    <row r="6" spans="2:15" s="48" customFormat="1" x14ac:dyDescent="0.25">
      <c r="B6" s="49"/>
      <c r="C6" s="50"/>
      <c r="L6" s="51"/>
      <c r="M6" s="51"/>
      <c r="N6" s="52"/>
      <c r="O6" s="52"/>
    </row>
    <row r="7" spans="2:15" s="165" customFormat="1" x14ac:dyDescent="0.25">
      <c r="B7" s="166"/>
      <c r="C7" s="167" t="s">
        <v>202</v>
      </c>
      <c r="L7" s="168"/>
      <c r="M7" s="168"/>
      <c r="N7" s="169"/>
      <c r="O7" s="169"/>
    </row>
    <row r="8" spans="2:15" ht="15.75" thickBot="1" x14ac:dyDescent="0.3"/>
    <row r="9" spans="2:15" ht="15.75" thickBot="1" x14ac:dyDescent="0.3">
      <c r="B9" s="136" t="s">
        <v>3</v>
      </c>
      <c r="C9" s="570" t="s">
        <v>183</v>
      </c>
      <c r="D9" s="571"/>
      <c r="E9" s="571"/>
      <c r="F9" s="571"/>
      <c r="G9" s="571"/>
      <c r="H9" s="609"/>
      <c r="I9" s="160"/>
      <c r="J9" s="160"/>
      <c r="K9" s="138" t="s">
        <v>14</v>
      </c>
      <c r="L9" s="139" t="s">
        <v>16</v>
      </c>
      <c r="M9" s="71"/>
      <c r="N9" s="11"/>
      <c r="O9" s="11"/>
    </row>
    <row r="10" spans="2:15" s="12" customFormat="1" ht="11.25" x14ac:dyDescent="0.2">
      <c r="B10" s="164" t="s">
        <v>15</v>
      </c>
      <c r="C10" s="158"/>
      <c r="D10" s="158"/>
      <c r="E10" s="159"/>
      <c r="F10" s="159"/>
      <c r="G10" s="159"/>
      <c r="H10" s="159"/>
      <c r="I10" s="159"/>
      <c r="J10" s="161"/>
      <c r="K10" s="162" t="s">
        <v>32</v>
      </c>
      <c r="L10" s="163"/>
      <c r="M10" s="72"/>
      <c r="N10" s="11"/>
      <c r="O10" s="11"/>
    </row>
    <row r="11" spans="2:15" s="37" customFormat="1" ht="11.25" customHeight="1" x14ac:dyDescent="0.25">
      <c r="B11" s="592" t="s">
        <v>182</v>
      </c>
      <c r="C11" s="593"/>
      <c r="D11" s="593"/>
      <c r="E11" s="593"/>
      <c r="F11" s="593"/>
      <c r="G11" s="593"/>
      <c r="H11" s="593"/>
      <c r="I11" s="593"/>
      <c r="J11" s="593"/>
      <c r="K11" s="593"/>
      <c r="L11" s="594"/>
      <c r="M11" s="98"/>
      <c r="N11" s="99"/>
      <c r="O11" s="99"/>
    </row>
    <row r="12" spans="2:15" s="10" customFormat="1" ht="31.5" customHeight="1" x14ac:dyDescent="0.25">
      <c r="B12" s="33" t="s">
        <v>83</v>
      </c>
      <c r="C12" s="129" t="s">
        <v>82</v>
      </c>
      <c r="D12" s="18"/>
      <c r="E12" s="595" t="s">
        <v>84</v>
      </c>
      <c r="F12" s="595"/>
      <c r="G12" s="595"/>
      <c r="H12" s="595"/>
      <c r="I12" s="595"/>
      <c r="J12" s="595"/>
      <c r="K12" s="127">
        <v>27</v>
      </c>
      <c r="L12" s="44" t="s">
        <v>8</v>
      </c>
      <c r="M12" s="73"/>
      <c r="N12" s="94"/>
      <c r="O12" s="94"/>
    </row>
    <row r="13" spans="2:15" s="10" customFormat="1" ht="30" customHeight="1" x14ac:dyDescent="0.25">
      <c r="B13" s="33" t="s">
        <v>188</v>
      </c>
      <c r="C13" s="129" t="s">
        <v>187</v>
      </c>
      <c r="D13" s="18"/>
      <c r="E13" s="596" t="s">
        <v>84</v>
      </c>
      <c r="F13" s="597"/>
      <c r="G13" s="597"/>
      <c r="H13" s="597"/>
      <c r="I13" s="597"/>
      <c r="J13" s="598"/>
      <c r="K13" s="127">
        <v>8</v>
      </c>
      <c r="L13" s="44" t="s">
        <v>12</v>
      </c>
      <c r="M13" s="73"/>
      <c r="N13" s="94"/>
      <c r="O13" s="94"/>
    </row>
    <row r="14" spans="2:15" s="10" customFormat="1" ht="20.25" customHeight="1" x14ac:dyDescent="0.25">
      <c r="B14" s="33" t="s">
        <v>189</v>
      </c>
      <c r="C14" s="129" t="s">
        <v>201</v>
      </c>
      <c r="D14" s="21"/>
      <c r="E14" s="584" t="s">
        <v>85</v>
      </c>
      <c r="F14" s="584"/>
      <c r="G14" s="584"/>
      <c r="H14" s="584"/>
      <c r="I14" s="584"/>
      <c r="J14" s="584"/>
      <c r="K14" s="127">
        <v>13</v>
      </c>
      <c r="L14" s="44" t="s">
        <v>12</v>
      </c>
      <c r="M14" s="73"/>
      <c r="N14" s="94"/>
      <c r="O14" s="94"/>
    </row>
    <row r="15" spans="2:15" s="10" customFormat="1" ht="16.5" customHeight="1" x14ac:dyDescent="0.25">
      <c r="B15" s="33" t="s">
        <v>86</v>
      </c>
      <c r="C15" s="129" t="s">
        <v>87</v>
      </c>
      <c r="D15" s="93"/>
      <c r="E15" s="603" t="s">
        <v>26</v>
      </c>
      <c r="F15" s="603"/>
      <c r="G15" s="603"/>
      <c r="H15" s="603"/>
      <c r="I15" s="603"/>
      <c r="J15" s="603"/>
      <c r="K15" s="127">
        <v>5.9999999999999929</v>
      </c>
      <c r="L15" s="44" t="s">
        <v>10</v>
      </c>
      <c r="M15" s="73"/>
      <c r="N15" s="94"/>
      <c r="O15" s="95"/>
    </row>
    <row r="16" spans="2:15" s="10" customFormat="1" ht="26.25" customHeight="1" x14ac:dyDescent="0.25">
      <c r="B16" s="33" t="s">
        <v>90</v>
      </c>
      <c r="C16" s="129" t="s">
        <v>89</v>
      </c>
      <c r="D16" s="92"/>
      <c r="E16" s="603" t="s">
        <v>88</v>
      </c>
      <c r="F16" s="603"/>
      <c r="G16" s="603"/>
      <c r="H16" s="603"/>
      <c r="I16" s="603"/>
      <c r="J16" s="603"/>
      <c r="K16" s="127">
        <v>64</v>
      </c>
      <c r="L16" s="44" t="s">
        <v>91</v>
      </c>
      <c r="M16" s="73"/>
      <c r="N16" s="94"/>
      <c r="O16" s="95"/>
    </row>
    <row r="17" spans="2:20" s="10" customFormat="1" ht="30" customHeight="1" x14ac:dyDescent="0.25">
      <c r="B17" s="33" t="s">
        <v>93</v>
      </c>
      <c r="C17" s="129" t="s">
        <v>94</v>
      </c>
      <c r="D17" s="93"/>
      <c r="E17" s="603" t="s">
        <v>26</v>
      </c>
      <c r="F17" s="603"/>
      <c r="G17" s="603"/>
      <c r="H17" s="603"/>
      <c r="I17" s="603"/>
      <c r="J17" s="603"/>
      <c r="K17" s="127">
        <v>20</v>
      </c>
      <c r="L17" s="44" t="s">
        <v>10</v>
      </c>
      <c r="M17" s="73"/>
      <c r="N17" s="94"/>
      <c r="O17" s="94"/>
    </row>
    <row r="18" spans="2:20" s="10" customFormat="1" ht="26.25" customHeight="1" x14ac:dyDescent="0.25">
      <c r="B18" s="33" t="s">
        <v>95</v>
      </c>
      <c r="C18" s="129" t="s">
        <v>96</v>
      </c>
      <c r="D18" s="93"/>
      <c r="E18" s="603" t="s">
        <v>26</v>
      </c>
      <c r="F18" s="603"/>
      <c r="G18" s="603"/>
      <c r="H18" s="603"/>
      <c r="I18" s="603"/>
      <c r="J18" s="603"/>
      <c r="K18" s="127">
        <v>228</v>
      </c>
      <c r="L18" s="44" t="s">
        <v>10</v>
      </c>
      <c r="M18" s="73"/>
      <c r="N18" s="94"/>
      <c r="O18" s="94"/>
    </row>
    <row r="19" spans="2:20" s="10" customFormat="1" ht="11.25" customHeight="1" x14ac:dyDescent="0.25">
      <c r="B19" s="33" t="s">
        <v>98</v>
      </c>
      <c r="C19" s="129" t="s">
        <v>97</v>
      </c>
      <c r="D19" s="93"/>
      <c r="E19" s="603" t="s">
        <v>26</v>
      </c>
      <c r="F19" s="603"/>
      <c r="G19" s="603"/>
      <c r="H19" s="603"/>
      <c r="I19" s="603"/>
      <c r="J19" s="603"/>
      <c r="K19" s="127">
        <v>5.9999999999999432</v>
      </c>
      <c r="L19" s="44" t="s">
        <v>10</v>
      </c>
      <c r="M19" s="73"/>
      <c r="N19" s="94"/>
      <c r="O19" s="94"/>
    </row>
    <row r="20" spans="2:20" s="10" customFormat="1" ht="23.25" customHeight="1" x14ac:dyDescent="0.25">
      <c r="B20" s="33" t="s">
        <v>100</v>
      </c>
      <c r="C20" s="129" t="s">
        <v>99</v>
      </c>
      <c r="D20" s="93"/>
      <c r="E20" s="603" t="s">
        <v>26</v>
      </c>
      <c r="F20" s="603"/>
      <c r="G20" s="603"/>
      <c r="H20" s="603"/>
      <c r="I20" s="603"/>
      <c r="J20" s="603"/>
      <c r="K20" s="127">
        <v>234.00000000000006</v>
      </c>
      <c r="L20" s="44" t="s">
        <v>10</v>
      </c>
      <c r="M20" s="73"/>
      <c r="N20" s="94"/>
      <c r="O20" s="94"/>
    </row>
    <row r="21" spans="2:20" s="10" customFormat="1" ht="17.25" customHeight="1" x14ac:dyDescent="0.25">
      <c r="B21" s="33" t="s">
        <v>102</v>
      </c>
      <c r="C21" s="129" t="s">
        <v>101</v>
      </c>
      <c r="D21" s="93"/>
      <c r="E21" s="603" t="s">
        <v>26</v>
      </c>
      <c r="F21" s="603"/>
      <c r="G21" s="603"/>
      <c r="H21" s="603"/>
      <c r="I21" s="603"/>
      <c r="J21" s="603"/>
      <c r="K21" s="127">
        <v>6</v>
      </c>
      <c r="L21" s="44" t="s">
        <v>10</v>
      </c>
      <c r="M21" s="73"/>
      <c r="N21" s="94"/>
      <c r="O21" s="94"/>
    </row>
    <row r="22" spans="2:20" s="10" customFormat="1" ht="27.75" customHeight="1" x14ac:dyDescent="0.25">
      <c r="B22" s="33" t="s">
        <v>104</v>
      </c>
      <c r="C22" s="128" t="s">
        <v>103</v>
      </c>
      <c r="D22" s="93"/>
      <c r="E22" s="603" t="s">
        <v>105</v>
      </c>
      <c r="F22" s="603"/>
      <c r="G22" s="603"/>
      <c r="H22" s="603"/>
      <c r="I22" s="603"/>
      <c r="J22" s="603"/>
      <c r="K22" s="127">
        <v>48</v>
      </c>
      <c r="L22" s="44" t="s">
        <v>10</v>
      </c>
      <c r="M22" s="73"/>
      <c r="N22" s="94"/>
      <c r="O22" s="94"/>
    </row>
    <row r="23" spans="2:20" s="10" customFormat="1" ht="9.75" customHeight="1" x14ac:dyDescent="0.25">
      <c r="B23" s="33" t="s">
        <v>106</v>
      </c>
      <c r="C23" s="127" t="s">
        <v>101</v>
      </c>
      <c r="D23" s="93"/>
      <c r="E23" s="603" t="s">
        <v>26</v>
      </c>
      <c r="F23" s="603"/>
      <c r="G23" s="603"/>
      <c r="H23" s="603"/>
      <c r="I23" s="603"/>
      <c r="J23" s="603"/>
      <c r="K23" s="127">
        <v>6</v>
      </c>
      <c r="L23" s="44" t="s">
        <v>10</v>
      </c>
      <c r="M23" s="73"/>
      <c r="N23" s="94"/>
      <c r="O23" s="94"/>
    </row>
    <row r="24" spans="2:20" s="10" customFormat="1" ht="29.25" customHeight="1" x14ac:dyDescent="0.25">
      <c r="B24" s="32" t="s">
        <v>108</v>
      </c>
      <c r="C24" s="129" t="s">
        <v>107</v>
      </c>
      <c r="D24" s="93"/>
      <c r="E24" s="603" t="s">
        <v>26</v>
      </c>
      <c r="F24" s="603"/>
      <c r="G24" s="603"/>
      <c r="H24" s="603"/>
      <c r="I24" s="603"/>
      <c r="J24" s="603"/>
      <c r="K24" s="131">
        <v>49</v>
      </c>
      <c r="L24" s="44" t="s">
        <v>10</v>
      </c>
      <c r="M24" s="73"/>
      <c r="N24" s="94"/>
      <c r="O24" s="94"/>
    </row>
    <row r="25" spans="2:20" s="10" customFormat="1" ht="15" customHeight="1" x14ac:dyDescent="0.25">
      <c r="B25" s="33" t="s">
        <v>109</v>
      </c>
      <c r="C25" s="127" t="s">
        <v>110</v>
      </c>
      <c r="D25" s="93"/>
      <c r="E25" s="578" t="s">
        <v>26</v>
      </c>
      <c r="F25" s="578"/>
      <c r="G25" s="578"/>
      <c r="H25" s="578"/>
      <c r="I25" s="578"/>
      <c r="J25" s="578"/>
      <c r="K25" s="127">
        <v>6</v>
      </c>
      <c r="L25" s="44" t="s">
        <v>10</v>
      </c>
      <c r="M25" s="73"/>
      <c r="N25" s="94"/>
      <c r="O25" s="94"/>
    </row>
    <row r="26" spans="2:20" s="10" customFormat="1" ht="24.75" customHeight="1" x14ac:dyDescent="0.25">
      <c r="B26" s="33" t="s">
        <v>111</v>
      </c>
      <c r="C26" s="129" t="s">
        <v>178</v>
      </c>
      <c r="D26" s="96"/>
      <c r="E26" s="578" t="s">
        <v>26</v>
      </c>
      <c r="F26" s="578"/>
      <c r="G26" s="578"/>
      <c r="H26" s="578"/>
      <c r="I26" s="578"/>
      <c r="J26" s="578"/>
      <c r="K26" s="127">
        <v>19</v>
      </c>
      <c r="L26" s="44" t="s">
        <v>10</v>
      </c>
      <c r="M26" s="73"/>
      <c r="N26" s="94"/>
      <c r="O26" s="94"/>
    </row>
    <row r="27" spans="2:20" s="10" customFormat="1" ht="31.5" customHeight="1" x14ac:dyDescent="0.25">
      <c r="B27" s="33" t="s">
        <v>112</v>
      </c>
      <c r="C27" s="129" t="s">
        <v>179</v>
      </c>
      <c r="D27" s="93"/>
      <c r="E27" s="578" t="s">
        <v>113</v>
      </c>
      <c r="F27" s="578"/>
      <c r="G27" s="578"/>
      <c r="H27" s="578"/>
      <c r="I27" s="578"/>
      <c r="J27" s="578"/>
      <c r="K27" s="127">
        <v>133</v>
      </c>
      <c r="L27" s="44" t="s">
        <v>10</v>
      </c>
      <c r="M27" s="73"/>
      <c r="N27" s="94"/>
      <c r="O27" s="94"/>
    </row>
    <row r="28" spans="2:20" s="37" customFormat="1" ht="11.25" customHeight="1" x14ac:dyDescent="0.25">
      <c r="B28" s="558" t="s">
        <v>160</v>
      </c>
      <c r="C28" s="559"/>
      <c r="D28" s="559"/>
      <c r="E28" s="559"/>
      <c r="F28" s="559"/>
      <c r="G28" s="559"/>
      <c r="H28" s="559"/>
      <c r="I28" s="559"/>
      <c r="J28" s="559"/>
      <c r="K28" s="559"/>
      <c r="L28" s="560"/>
      <c r="M28" s="98"/>
      <c r="N28" s="99"/>
      <c r="O28" s="99"/>
    </row>
    <row r="29" spans="2:20" s="9" customFormat="1" ht="18.75" customHeight="1" x14ac:dyDescent="0.25">
      <c r="B29" s="33" t="s">
        <v>114</v>
      </c>
      <c r="C29" s="129" t="s">
        <v>204</v>
      </c>
      <c r="D29" s="93"/>
      <c r="E29" s="578" t="s">
        <v>26</v>
      </c>
      <c r="F29" s="578"/>
      <c r="G29" s="578"/>
      <c r="H29" s="578"/>
      <c r="I29" s="578"/>
      <c r="J29" s="578"/>
      <c r="K29" s="127">
        <v>198</v>
      </c>
      <c r="L29" s="44" t="s">
        <v>10</v>
      </c>
      <c r="M29" s="73"/>
      <c r="N29" s="94"/>
      <c r="O29" s="94"/>
      <c r="P29" s="10"/>
      <c r="Q29" s="10"/>
      <c r="R29" s="10"/>
      <c r="S29" s="10"/>
      <c r="T29" s="10"/>
    </row>
    <row r="30" spans="2:20" s="9" customFormat="1" ht="15" customHeight="1" x14ac:dyDescent="0.25">
      <c r="B30" s="32" t="s">
        <v>116</v>
      </c>
      <c r="C30" s="127" t="s">
        <v>115</v>
      </c>
      <c r="D30" s="93"/>
      <c r="E30" s="578" t="s">
        <v>26</v>
      </c>
      <c r="F30" s="578"/>
      <c r="G30" s="578"/>
      <c r="H30" s="578"/>
      <c r="I30" s="578"/>
      <c r="J30" s="578"/>
      <c r="K30" s="127">
        <v>10</v>
      </c>
      <c r="L30" s="44" t="s">
        <v>10</v>
      </c>
      <c r="M30" s="73"/>
      <c r="N30" s="94"/>
      <c r="O30" s="94"/>
      <c r="P30" s="10"/>
      <c r="Q30" s="10"/>
      <c r="R30" s="10"/>
      <c r="S30" s="10"/>
      <c r="T30" s="10"/>
    </row>
    <row r="31" spans="2:20" s="9" customFormat="1" ht="15" customHeight="1" x14ac:dyDescent="0.25">
      <c r="B31" s="32" t="s">
        <v>117</v>
      </c>
      <c r="C31" s="127" t="s">
        <v>118</v>
      </c>
      <c r="D31" s="93"/>
      <c r="E31" s="578" t="s">
        <v>26</v>
      </c>
      <c r="F31" s="578"/>
      <c r="G31" s="578"/>
      <c r="H31" s="578"/>
      <c r="I31" s="578"/>
      <c r="J31" s="578"/>
      <c r="K31" s="127">
        <v>6</v>
      </c>
      <c r="L31" s="44" t="s">
        <v>10</v>
      </c>
      <c r="M31" s="73"/>
      <c r="N31" s="94"/>
      <c r="O31" s="94"/>
      <c r="P31" s="10"/>
      <c r="Q31" s="10"/>
      <c r="R31" s="10"/>
      <c r="S31" s="10"/>
      <c r="T31" s="10"/>
    </row>
    <row r="32" spans="2:20" s="9" customFormat="1" ht="27" customHeight="1" x14ac:dyDescent="0.25">
      <c r="B32" s="32" t="s">
        <v>120</v>
      </c>
      <c r="C32" s="129" t="s">
        <v>119</v>
      </c>
      <c r="D32" s="93"/>
      <c r="E32" s="578" t="s">
        <v>26</v>
      </c>
      <c r="F32" s="578"/>
      <c r="G32" s="578"/>
      <c r="H32" s="578"/>
      <c r="I32" s="578"/>
      <c r="J32" s="578"/>
      <c r="K32" s="127">
        <v>152</v>
      </c>
      <c r="L32" s="44" t="s">
        <v>10</v>
      </c>
      <c r="M32" s="73"/>
      <c r="N32" s="94"/>
      <c r="O32" s="94"/>
      <c r="P32" s="10"/>
      <c r="Q32" s="10"/>
      <c r="R32" s="10"/>
      <c r="S32" s="10"/>
      <c r="T32" s="10"/>
    </row>
    <row r="33" spans="2:28" s="9" customFormat="1" ht="16.5" customHeight="1" x14ac:dyDescent="0.25">
      <c r="B33" s="32" t="s">
        <v>121</v>
      </c>
      <c r="C33" s="127" t="s">
        <v>122</v>
      </c>
      <c r="D33" s="93"/>
      <c r="E33" s="578" t="s">
        <v>26</v>
      </c>
      <c r="F33" s="578"/>
      <c r="G33" s="578"/>
      <c r="H33" s="578"/>
      <c r="I33" s="578"/>
      <c r="J33" s="578"/>
      <c r="K33" s="127">
        <v>6</v>
      </c>
      <c r="L33" s="44" t="s">
        <v>10</v>
      </c>
      <c r="M33" s="73"/>
      <c r="N33" s="94"/>
      <c r="O33" s="94"/>
      <c r="P33" s="10"/>
      <c r="Q33" s="10"/>
      <c r="R33" s="10"/>
      <c r="S33" s="10"/>
      <c r="T33" s="10"/>
    </row>
    <row r="34" spans="2:28" s="9" customFormat="1" ht="24.75" customHeight="1" x14ac:dyDescent="0.25">
      <c r="B34" s="32" t="s">
        <v>123</v>
      </c>
      <c r="C34" s="129" t="s">
        <v>124</v>
      </c>
      <c r="D34" s="93"/>
      <c r="E34" s="578" t="s">
        <v>26</v>
      </c>
      <c r="F34" s="578"/>
      <c r="G34" s="578"/>
      <c r="H34" s="578"/>
      <c r="I34" s="578"/>
      <c r="J34" s="578"/>
      <c r="K34" s="127">
        <v>118</v>
      </c>
      <c r="L34" s="44" t="s">
        <v>10</v>
      </c>
      <c r="M34" s="73"/>
      <c r="N34" s="94"/>
      <c r="O34" s="94"/>
      <c r="P34" s="10"/>
      <c r="Q34" s="10"/>
      <c r="R34" s="10"/>
      <c r="S34" s="10"/>
      <c r="T34" s="10"/>
    </row>
    <row r="35" spans="2:28" s="9" customFormat="1" ht="15" customHeight="1" x14ac:dyDescent="0.25">
      <c r="B35" s="32" t="s">
        <v>125</v>
      </c>
      <c r="C35" s="127" t="s">
        <v>126</v>
      </c>
      <c r="D35" s="93"/>
      <c r="E35" s="578" t="s">
        <v>26</v>
      </c>
      <c r="F35" s="578"/>
      <c r="G35" s="578"/>
      <c r="H35" s="578"/>
      <c r="I35" s="578"/>
      <c r="J35" s="578"/>
      <c r="K35" s="127">
        <v>6</v>
      </c>
      <c r="L35" s="44" t="s">
        <v>10</v>
      </c>
      <c r="M35" s="73"/>
      <c r="N35" s="94"/>
      <c r="O35" s="94"/>
      <c r="P35" s="10"/>
      <c r="Q35" s="10"/>
      <c r="R35" s="10"/>
      <c r="S35" s="10"/>
      <c r="T35" s="10"/>
    </row>
    <row r="36" spans="2:28" s="9" customFormat="1" ht="26.25" customHeight="1" x14ac:dyDescent="0.25">
      <c r="B36" s="32" t="s">
        <v>127</v>
      </c>
      <c r="C36" s="129" t="s">
        <v>128</v>
      </c>
      <c r="D36" s="93"/>
      <c r="E36" s="578" t="s">
        <v>26</v>
      </c>
      <c r="F36" s="578"/>
      <c r="G36" s="578"/>
      <c r="H36" s="578"/>
      <c r="I36" s="578"/>
      <c r="J36" s="578"/>
      <c r="K36" s="127">
        <v>155</v>
      </c>
      <c r="L36" s="44" t="s">
        <v>10</v>
      </c>
      <c r="M36" s="73"/>
      <c r="N36" s="94"/>
      <c r="O36" s="94"/>
      <c r="P36" s="10"/>
      <c r="Q36" s="10"/>
      <c r="R36" s="10"/>
      <c r="S36" s="10"/>
      <c r="T36" s="10"/>
    </row>
    <row r="37" spans="2:28" s="9" customFormat="1" ht="15.75" customHeight="1" x14ac:dyDescent="0.25">
      <c r="B37" s="32" t="s">
        <v>129</v>
      </c>
      <c r="C37" s="129" t="s">
        <v>130</v>
      </c>
      <c r="D37" s="93"/>
      <c r="E37" s="578" t="s">
        <v>26</v>
      </c>
      <c r="F37" s="578"/>
      <c r="G37" s="578"/>
      <c r="H37" s="578"/>
      <c r="I37" s="578"/>
      <c r="J37" s="578"/>
      <c r="K37" s="127">
        <v>6</v>
      </c>
      <c r="L37" s="44" t="s">
        <v>10</v>
      </c>
      <c r="M37" s="73"/>
      <c r="N37" s="94"/>
      <c r="O37" s="94"/>
      <c r="P37" s="10"/>
      <c r="Q37" s="10"/>
      <c r="R37" s="10"/>
      <c r="S37" s="10"/>
      <c r="T37" s="10"/>
    </row>
    <row r="38" spans="2:28" s="9" customFormat="1" ht="26.25" customHeight="1" x14ac:dyDescent="0.25">
      <c r="B38" s="32" t="s">
        <v>131</v>
      </c>
      <c r="C38" s="129" t="s">
        <v>132</v>
      </c>
      <c r="D38" s="93"/>
      <c r="E38" s="578" t="s">
        <v>26</v>
      </c>
      <c r="F38" s="578"/>
      <c r="G38" s="578"/>
      <c r="H38" s="578"/>
      <c r="I38" s="578"/>
      <c r="J38" s="578"/>
      <c r="K38" s="127">
        <v>239</v>
      </c>
      <c r="L38" s="44" t="s">
        <v>10</v>
      </c>
      <c r="M38" s="73"/>
      <c r="N38" s="94"/>
      <c r="O38" s="94"/>
      <c r="P38" s="10"/>
      <c r="Q38" s="10"/>
      <c r="R38" s="10"/>
      <c r="S38" s="10"/>
      <c r="T38" s="10"/>
    </row>
    <row r="39" spans="2:28" s="9" customFormat="1" ht="15" customHeight="1" x14ac:dyDescent="0.25">
      <c r="B39" s="32" t="s">
        <v>133</v>
      </c>
      <c r="C39" s="129" t="s">
        <v>134</v>
      </c>
      <c r="D39" s="93"/>
      <c r="E39" s="578" t="s">
        <v>26</v>
      </c>
      <c r="F39" s="578"/>
      <c r="G39" s="578"/>
      <c r="H39" s="578"/>
      <c r="I39" s="578"/>
      <c r="J39" s="578"/>
      <c r="K39" s="127">
        <v>6</v>
      </c>
      <c r="L39" s="44" t="s">
        <v>10</v>
      </c>
      <c r="M39" s="73"/>
      <c r="N39" s="94"/>
      <c r="O39" s="94"/>
      <c r="P39" s="578" t="s">
        <v>26</v>
      </c>
      <c r="Q39" s="578"/>
      <c r="R39" s="578"/>
      <c r="S39" s="578"/>
      <c r="T39" s="578"/>
      <c r="U39" s="578"/>
    </row>
    <row r="40" spans="2:28" s="9" customFormat="1" ht="26.25" customHeight="1" x14ac:dyDescent="0.25">
      <c r="B40" s="32" t="s">
        <v>135</v>
      </c>
      <c r="C40" s="129" t="s">
        <v>136</v>
      </c>
      <c r="D40" s="93"/>
      <c r="E40" s="578" t="s">
        <v>26</v>
      </c>
      <c r="F40" s="578"/>
      <c r="G40" s="578"/>
      <c r="H40" s="578"/>
      <c r="I40" s="578"/>
      <c r="J40" s="578"/>
      <c r="K40" s="127">
        <v>173</v>
      </c>
      <c r="L40" s="44" t="s">
        <v>10</v>
      </c>
      <c r="M40" s="73"/>
      <c r="N40" s="94"/>
      <c r="O40" s="94"/>
      <c r="P40" s="578" t="s">
        <v>26</v>
      </c>
      <c r="Q40" s="578"/>
      <c r="R40" s="578"/>
      <c r="S40" s="578"/>
      <c r="T40" s="578"/>
      <c r="U40" s="578"/>
    </row>
    <row r="41" spans="2:28" s="9" customFormat="1" ht="17.25" customHeight="1" x14ac:dyDescent="0.25">
      <c r="B41" s="32" t="s">
        <v>137</v>
      </c>
      <c r="C41" s="129" t="s">
        <v>138</v>
      </c>
      <c r="D41" s="93"/>
      <c r="E41" s="578" t="s">
        <v>26</v>
      </c>
      <c r="F41" s="578"/>
      <c r="G41" s="578"/>
      <c r="H41" s="578"/>
      <c r="I41" s="578"/>
      <c r="J41" s="578"/>
      <c r="K41" s="127">
        <v>6</v>
      </c>
      <c r="L41" s="44" t="s">
        <v>10</v>
      </c>
      <c r="M41" s="73"/>
      <c r="N41" s="94"/>
      <c r="O41" s="94"/>
      <c r="P41" s="10"/>
      <c r="Q41" s="10"/>
      <c r="R41" s="10"/>
      <c r="S41" s="10"/>
      <c r="T41" s="10"/>
    </row>
    <row r="42" spans="2:28" s="9" customFormat="1" ht="21.75" customHeight="1" x14ac:dyDescent="0.25">
      <c r="B42" s="32" t="s">
        <v>139</v>
      </c>
      <c r="C42" s="129" t="s">
        <v>140</v>
      </c>
      <c r="D42" s="93"/>
      <c r="E42" s="578" t="s">
        <v>26</v>
      </c>
      <c r="F42" s="578"/>
      <c r="G42" s="578"/>
      <c r="H42" s="578"/>
      <c r="I42" s="578"/>
      <c r="J42" s="578"/>
      <c r="K42" s="127">
        <v>69</v>
      </c>
      <c r="L42" s="44" t="s">
        <v>10</v>
      </c>
      <c r="M42" s="73"/>
      <c r="N42" s="94"/>
      <c r="O42" s="94"/>
      <c r="P42" s="10"/>
      <c r="Q42" s="10"/>
      <c r="R42" s="10"/>
      <c r="S42" s="10"/>
      <c r="T42" s="10"/>
      <c r="Z42" s="9" t="s">
        <v>143</v>
      </c>
      <c r="AA42" s="9" t="s">
        <v>145</v>
      </c>
      <c r="AB42" s="9" t="s">
        <v>144</v>
      </c>
    </row>
    <row r="43" spans="2:28" s="37" customFormat="1" ht="10.5" customHeight="1" x14ac:dyDescent="0.25">
      <c r="B43" s="558" t="s">
        <v>161</v>
      </c>
      <c r="C43" s="559"/>
      <c r="D43" s="559"/>
      <c r="E43" s="559"/>
      <c r="F43" s="559"/>
      <c r="G43" s="559"/>
      <c r="H43" s="559"/>
      <c r="I43" s="559"/>
      <c r="J43" s="559"/>
      <c r="K43" s="559"/>
      <c r="L43" s="560"/>
      <c r="M43" s="98"/>
      <c r="N43" s="99"/>
      <c r="O43" s="99"/>
    </row>
    <row r="44" spans="2:28" s="9" customFormat="1" ht="20.25" customHeight="1" x14ac:dyDescent="0.25">
      <c r="B44" s="32" t="s">
        <v>142</v>
      </c>
      <c r="C44" s="129" t="s">
        <v>141</v>
      </c>
      <c r="D44" s="29"/>
      <c r="E44" s="579" t="s">
        <v>2</v>
      </c>
      <c r="F44" s="579"/>
      <c r="G44" s="579"/>
      <c r="H44" s="579"/>
      <c r="I44" s="579"/>
      <c r="J44" s="580"/>
      <c r="K44" s="127">
        <v>491</v>
      </c>
      <c r="L44" s="44" t="s">
        <v>4</v>
      </c>
      <c r="M44" s="73"/>
      <c r="N44" s="94"/>
      <c r="O44" s="94"/>
      <c r="P44" s="10"/>
      <c r="Q44" s="10"/>
      <c r="R44" s="10"/>
      <c r="S44" s="10"/>
      <c r="T44" s="10"/>
      <c r="W44" s="10"/>
      <c r="Y44" s="10"/>
      <c r="Z44" s="9">
        <f>W44+Y44</f>
        <v>0</v>
      </c>
      <c r="AA44" s="9">
        <f>INT(Z44/80)</f>
        <v>0</v>
      </c>
      <c r="AB44" s="9">
        <f>(Z44-(INT(Z44/80)*80))</f>
        <v>0</v>
      </c>
    </row>
    <row r="45" spans="2:28" s="84" customFormat="1" ht="11.25" customHeight="1" x14ac:dyDescent="0.25">
      <c r="B45" s="558" t="s">
        <v>181</v>
      </c>
      <c r="C45" s="559"/>
      <c r="D45" s="559"/>
      <c r="E45" s="559"/>
      <c r="F45" s="559"/>
      <c r="G45" s="559"/>
      <c r="H45" s="559"/>
      <c r="I45" s="559"/>
      <c r="J45" s="559"/>
      <c r="K45" s="559"/>
      <c r="L45" s="560"/>
      <c r="M45" s="98"/>
      <c r="N45" s="99"/>
      <c r="O45" s="99"/>
      <c r="P45" s="37"/>
      <c r="Q45" s="37"/>
      <c r="R45" s="37"/>
      <c r="S45" s="37"/>
      <c r="T45" s="37"/>
      <c r="W45" s="37"/>
      <c r="Y45" s="37"/>
    </row>
    <row r="46" spans="2:28" s="9" customFormat="1" ht="23.25" customHeight="1" x14ac:dyDescent="0.25">
      <c r="B46" s="32" t="s">
        <v>190</v>
      </c>
      <c r="C46" s="129" t="s">
        <v>193</v>
      </c>
      <c r="D46" s="86"/>
      <c r="E46" s="578" t="s">
        <v>26</v>
      </c>
      <c r="F46" s="578"/>
      <c r="G46" s="578"/>
      <c r="H46" s="578"/>
      <c r="I46" s="578"/>
      <c r="J46" s="578"/>
      <c r="K46" s="127">
        <v>348</v>
      </c>
      <c r="L46" s="44" t="s">
        <v>10</v>
      </c>
      <c r="M46" s="73"/>
      <c r="N46" s="94"/>
      <c r="O46" s="94"/>
      <c r="P46" s="10"/>
      <c r="Q46" s="10"/>
      <c r="R46" s="10"/>
      <c r="S46" s="10"/>
      <c r="T46" s="10"/>
      <c r="W46" s="10"/>
      <c r="Y46" s="10"/>
      <c r="Z46" s="9">
        <f t="shared" ref="Z46:Z54" si="0">W46+Y46</f>
        <v>0</v>
      </c>
      <c r="AA46" s="9">
        <f>INT(Z46/80)</f>
        <v>0</v>
      </c>
      <c r="AB46" s="9">
        <f t="shared" ref="AB46:AB54" si="1">(Z46-(INT(Z46/80)*80))</f>
        <v>0</v>
      </c>
    </row>
    <row r="47" spans="2:28" s="9" customFormat="1" ht="21" customHeight="1" x14ac:dyDescent="0.25">
      <c r="B47" s="32" t="s">
        <v>191</v>
      </c>
      <c r="C47" s="129" t="s">
        <v>192</v>
      </c>
      <c r="D47" s="86"/>
      <c r="E47" s="578" t="s">
        <v>26</v>
      </c>
      <c r="F47" s="578"/>
      <c r="G47" s="578"/>
      <c r="H47" s="578"/>
      <c r="I47" s="578"/>
      <c r="J47" s="578"/>
      <c r="K47" s="127">
        <v>6</v>
      </c>
      <c r="L47" s="44" t="s">
        <v>10</v>
      </c>
      <c r="M47" s="73"/>
      <c r="N47" s="94"/>
      <c r="O47" s="94"/>
      <c r="P47" s="10"/>
      <c r="Q47" s="10"/>
      <c r="R47" s="10"/>
      <c r="S47" s="10"/>
      <c r="T47" s="10"/>
      <c r="W47" s="10"/>
      <c r="Y47" s="10"/>
      <c r="Z47" s="9">
        <f t="shared" si="0"/>
        <v>0</v>
      </c>
      <c r="AA47" s="9">
        <f>INT(Z47/80)</f>
        <v>0</v>
      </c>
      <c r="AB47" s="9">
        <f t="shared" si="1"/>
        <v>0</v>
      </c>
    </row>
    <row r="48" spans="2:28" s="9" customFormat="1" ht="21" customHeight="1" x14ac:dyDescent="0.25">
      <c r="B48" s="32" t="s">
        <v>147</v>
      </c>
      <c r="C48" s="129" t="s">
        <v>146</v>
      </c>
      <c r="D48" s="86"/>
      <c r="E48" s="578" t="s">
        <v>26</v>
      </c>
      <c r="F48" s="578"/>
      <c r="G48" s="578"/>
      <c r="H48" s="578"/>
      <c r="I48" s="578"/>
      <c r="J48" s="578"/>
      <c r="K48" s="127">
        <v>175</v>
      </c>
      <c r="L48" s="44" t="s">
        <v>10</v>
      </c>
      <c r="M48" s="73"/>
      <c r="N48" s="94"/>
      <c r="O48" s="94"/>
      <c r="P48" s="10"/>
      <c r="Q48" s="10"/>
      <c r="R48" s="10"/>
      <c r="S48" s="10"/>
      <c r="T48" s="10"/>
      <c r="W48" s="10"/>
      <c r="Y48" s="10"/>
      <c r="Z48" s="9">
        <f t="shared" si="0"/>
        <v>0</v>
      </c>
      <c r="AA48" s="9">
        <f t="shared" ref="AA48:AA54" si="2">INT(Z48/80)</f>
        <v>0</v>
      </c>
      <c r="AB48" s="9">
        <f t="shared" si="1"/>
        <v>0</v>
      </c>
    </row>
    <row r="49" spans="2:28" s="9" customFormat="1" ht="21" customHeight="1" x14ac:dyDescent="0.25">
      <c r="B49" s="32" t="s">
        <v>149</v>
      </c>
      <c r="C49" s="129" t="s">
        <v>148</v>
      </c>
      <c r="D49" s="86"/>
      <c r="E49" s="578" t="s">
        <v>26</v>
      </c>
      <c r="F49" s="578"/>
      <c r="G49" s="578"/>
      <c r="H49" s="578"/>
      <c r="I49" s="578"/>
      <c r="J49" s="578"/>
      <c r="K49" s="127">
        <v>87</v>
      </c>
      <c r="L49" s="44" t="s">
        <v>10</v>
      </c>
      <c r="M49" s="73"/>
      <c r="N49" s="94"/>
      <c r="O49" s="94"/>
      <c r="P49" s="10"/>
      <c r="Q49" s="10"/>
      <c r="R49" s="10"/>
      <c r="S49" s="10"/>
      <c r="T49" s="10"/>
      <c r="W49" s="10"/>
      <c r="Y49" s="10"/>
      <c r="Z49" s="9">
        <f t="shared" si="0"/>
        <v>0</v>
      </c>
      <c r="AA49" s="9">
        <f t="shared" si="2"/>
        <v>0</v>
      </c>
      <c r="AB49" s="9">
        <f t="shared" si="1"/>
        <v>0</v>
      </c>
    </row>
    <row r="50" spans="2:28" s="9" customFormat="1" ht="23.25" customHeight="1" x14ac:dyDescent="0.25">
      <c r="B50" s="32" t="s">
        <v>151</v>
      </c>
      <c r="C50" s="129" t="s">
        <v>150</v>
      </c>
      <c r="D50" s="86"/>
      <c r="E50" s="578" t="s">
        <v>26</v>
      </c>
      <c r="F50" s="578"/>
      <c r="G50" s="578"/>
      <c r="H50" s="578"/>
      <c r="I50" s="578"/>
      <c r="J50" s="578"/>
      <c r="K50" s="127">
        <v>466</v>
      </c>
      <c r="L50" s="44" t="s">
        <v>10</v>
      </c>
      <c r="M50" s="73"/>
      <c r="N50" s="94"/>
      <c r="O50" s="94"/>
      <c r="P50" s="10"/>
      <c r="Q50" s="10"/>
      <c r="R50" s="10"/>
      <c r="S50" s="10"/>
      <c r="T50" s="10"/>
      <c r="W50" s="10"/>
      <c r="Y50" s="10"/>
      <c r="Z50" s="9">
        <f t="shared" si="0"/>
        <v>0</v>
      </c>
      <c r="AA50" s="9">
        <f t="shared" si="2"/>
        <v>0</v>
      </c>
      <c r="AB50" s="9">
        <f t="shared" si="1"/>
        <v>0</v>
      </c>
    </row>
    <row r="51" spans="2:28" s="9" customFormat="1" ht="23.25" customHeight="1" x14ac:dyDescent="0.25">
      <c r="B51" s="32" t="s">
        <v>153</v>
      </c>
      <c r="C51" s="129" t="s">
        <v>152</v>
      </c>
      <c r="D51" s="97"/>
      <c r="E51" s="578" t="s">
        <v>26</v>
      </c>
      <c r="F51" s="578"/>
      <c r="G51" s="578"/>
      <c r="H51" s="578"/>
      <c r="I51" s="578"/>
      <c r="J51" s="578"/>
      <c r="K51" s="127">
        <v>12</v>
      </c>
      <c r="L51" s="44" t="s">
        <v>10</v>
      </c>
      <c r="M51" s="73"/>
      <c r="N51" s="94"/>
      <c r="O51" s="94"/>
      <c r="P51" s="10"/>
      <c r="Q51" s="10"/>
      <c r="R51" s="10"/>
      <c r="S51" s="10"/>
      <c r="T51" s="10"/>
      <c r="W51" s="10"/>
      <c r="Y51" s="10"/>
      <c r="Z51" s="9">
        <f t="shared" si="0"/>
        <v>0</v>
      </c>
      <c r="AA51" s="9">
        <f t="shared" si="2"/>
        <v>0</v>
      </c>
      <c r="AB51" s="9">
        <f t="shared" si="1"/>
        <v>0</v>
      </c>
    </row>
    <row r="52" spans="2:28" s="9" customFormat="1" ht="21" customHeight="1" x14ac:dyDescent="0.25">
      <c r="B52" s="32" t="s">
        <v>155</v>
      </c>
      <c r="C52" s="129" t="s">
        <v>154</v>
      </c>
      <c r="D52" s="97"/>
      <c r="E52" s="578" t="s">
        <v>26</v>
      </c>
      <c r="F52" s="578"/>
      <c r="G52" s="578"/>
      <c r="H52" s="578"/>
      <c r="I52" s="578"/>
      <c r="J52" s="578"/>
      <c r="K52" s="127">
        <v>149</v>
      </c>
      <c r="L52" s="44" t="s">
        <v>10</v>
      </c>
      <c r="M52" s="73"/>
      <c r="N52" s="94"/>
      <c r="O52" s="94"/>
      <c r="P52" s="10"/>
      <c r="Q52" s="10"/>
      <c r="R52" s="10"/>
      <c r="S52" s="10"/>
      <c r="T52" s="10"/>
      <c r="W52" s="10"/>
      <c r="Y52" s="10"/>
      <c r="Z52" s="9">
        <f t="shared" si="0"/>
        <v>0</v>
      </c>
      <c r="AA52" s="9">
        <f t="shared" si="2"/>
        <v>0</v>
      </c>
      <c r="AB52" s="9">
        <f t="shared" si="1"/>
        <v>0</v>
      </c>
    </row>
    <row r="53" spans="2:28" s="9" customFormat="1" ht="21" customHeight="1" x14ac:dyDescent="0.25">
      <c r="B53" s="32" t="s">
        <v>157</v>
      </c>
      <c r="C53" s="129" t="s">
        <v>156</v>
      </c>
      <c r="D53" s="97"/>
      <c r="E53" s="578" t="s">
        <v>26</v>
      </c>
      <c r="F53" s="578"/>
      <c r="G53" s="578"/>
      <c r="H53" s="578"/>
      <c r="I53" s="578"/>
      <c r="J53" s="578"/>
      <c r="K53" s="127">
        <v>6</v>
      </c>
      <c r="L53" s="44" t="s">
        <v>10</v>
      </c>
      <c r="M53" s="73"/>
      <c r="N53" s="94"/>
      <c r="O53" s="94"/>
      <c r="P53" s="10"/>
      <c r="Q53" s="10"/>
      <c r="R53" s="10"/>
      <c r="S53" s="10"/>
      <c r="T53" s="10"/>
      <c r="W53" s="10"/>
      <c r="Y53" s="10"/>
      <c r="Z53" s="9">
        <f t="shared" si="0"/>
        <v>0</v>
      </c>
      <c r="AA53" s="9">
        <f t="shared" si="2"/>
        <v>0</v>
      </c>
      <c r="AB53" s="9">
        <f t="shared" si="1"/>
        <v>0</v>
      </c>
    </row>
    <row r="54" spans="2:28" s="9" customFormat="1" ht="21" customHeight="1" thickBot="1" x14ac:dyDescent="0.3">
      <c r="B54" s="140" t="s">
        <v>159</v>
      </c>
      <c r="C54" s="141" t="s">
        <v>158</v>
      </c>
      <c r="D54" s="142"/>
      <c r="E54" s="604" t="s">
        <v>26</v>
      </c>
      <c r="F54" s="604"/>
      <c r="G54" s="604"/>
      <c r="H54" s="604"/>
      <c r="I54" s="604"/>
      <c r="J54" s="604"/>
      <c r="K54" s="143">
        <v>94</v>
      </c>
      <c r="L54" s="144" t="s">
        <v>10</v>
      </c>
      <c r="M54" s="73"/>
      <c r="N54" s="94"/>
      <c r="O54" s="94"/>
      <c r="P54" s="10"/>
      <c r="Q54" s="10"/>
      <c r="R54" s="10"/>
      <c r="S54" s="10"/>
      <c r="T54" s="10"/>
      <c r="W54" s="10"/>
      <c r="Y54" s="10"/>
      <c r="Z54" s="9">
        <f t="shared" si="0"/>
        <v>0</v>
      </c>
      <c r="AA54" s="9">
        <f t="shared" si="2"/>
        <v>0</v>
      </c>
      <c r="AB54" s="9">
        <f t="shared" si="1"/>
        <v>0</v>
      </c>
    </row>
    <row r="55" spans="2:28" s="6" customFormat="1" ht="12.75" customHeight="1" thickBot="1" x14ac:dyDescent="0.3">
      <c r="B55" s="145"/>
      <c r="C55" s="26"/>
      <c r="D55" s="146"/>
      <c r="E55" s="146"/>
      <c r="F55" s="26"/>
      <c r="G55" s="26"/>
      <c r="H55" s="26"/>
      <c r="I55" s="26"/>
      <c r="J55" s="156" t="s">
        <v>31</v>
      </c>
      <c r="K55" s="147">
        <f>SUM(K11:K54)</f>
        <v>3857</v>
      </c>
      <c r="L55" s="157"/>
      <c r="M55" s="74"/>
      <c r="N55" s="11"/>
      <c r="O55" s="11"/>
    </row>
    <row r="56" spans="2:28" s="6" customFormat="1" ht="12.75" customHeight="1" thickBot="1" x14ac:dyDescent="0.3">
      <c r="B56" s="153"/>
      <c r="C56" s="3"/>
      <c r="D56" s="2"/>
      <c r="E56" s="2"/>
      <c r="F56" s="3"/>
      <c r="G56" s="3"/>
      <c r="H56" s="3"/>
      <c r="I56" s="3"/>
      <c r="J56" s="154"/>
      <c r="K56" s="155"/>
      <c r="L56" s="74"/>
      <c r="M56" s="74"/>
      <c r="N56" s="11"/>
      <c r="O56" s="11"/>
    </row>
    <row r="57" spans="2:28" s="6" customFormat="1" ht="15.75" thickBot="1" x14ac:dyDescent="0.3">
      <c r="B57" s="136" t="s">
        <v>3</v>
      </c>
      <c r="C57" s="570" t="s">
        <v>185</v>
      </c>
      <c r="D57" s="571"/>
      <c r="E57" s="571"/>
      <c r="F57" s="571"/>
      <c r="G57" s="571"/>
      <c r="H57" s="571"/>
      <c r="I57" s="137"/>
      <c r="J57" s="137"/>
      <c r="K57" s="138" t="s">
        <v>14</v>
      </c>
      <c r="L57" s="139" t="s">
        <v>16</v>
      </c>
      <c r="M57" s="71"/>
      <c r="N57" s="11"/>
      <c r="O57" s="11"/>
    </row>
    <row r="58" spans="2:28" s="11" customFormat="1" ht="11.25" x14ac:dyDescent="0.2">
      <c r="B58" s="132" t="s">
        <v>15</v>
      </c>
      <c r="C58" s="572"/>
      <c r="D58" s="573"/>
      <c r="E58" s="573"/>
      <c r="F58" s="573"/>
      <c r="G58" s="573"/>
      <c r="H58" s="574"/>
      <c r="I58" s="133"/>
      <c r="J58" s="133"/>
      <c r="K58" s="134" t="s">
        <v>32</v>
      </c>
      <c r="L58" s="135"/>
      <c r="M58" s="72"/>
      <c r="Y58" s="9"/>
      <c r="Z58" s="9" t="s">
        <v>143</v>
      </c>
      <c r="AA58" s="9" t="s">
        <v>145</v>
      </c>
      <c r="AB58" s="9" t="s">
        <v>144</v>
      </c>
    </row>
    <row r="59" spans="2:28" s="37" customFormat="1" ht="10.5" customHeight="1" x14ac:dyDescent="0.25">
      <c r="B59" s="558" t="s">
        <v>184</v>
      </c>
      <c r="C59" s="559"/>
      <c r="D59" s="559"/>
      <c r="E59" s="559"/>
      <c r="F59" s="559"/>
      <c r="G59" s="559"/>
      <c r="H59" s="559"/>
      <c r="I59" s="559"/>
      <c r="J59" s="559"/>
      <c r="K59" s="559"/>
      <c r="L59" s="560"/>
      <c r="M59" s="98"/>
      <c r="N59" s="99"/>
      <c r="O59" s="99"/>
    </row>
    <row r="60" spans="2:28" s="37" customFormat="1" ht="12.75" customHeight="1" x14ac:dyDescent="0.25">
      <c r="B60" s="33" t="s">
        <v>196</v>
      </c>
      <c r="C60" s="127" t="s">
        <v>197</v>
      </c>
      <c r="D60" s="130"/>
      <c r="E60" s="567" t="s">
        <v>26</v>
      </c>
      <c r="F60" s="568"/>
      <c r="G60" s="568"/>
      <c r="H60" s="568"/>
      <c r="I60" s="568"/>
      <c r="J60" s="569"/>
      <c r="K60" s="127">
        <v>143</v>
      </c>
      <c r="L60" s="44" t="s">
        <v>10</v>
      </c>
      <c r="M60" s="98"/>
      <c r="N60" s="99"/>
      <c r="O60" s="99"/>
    </row>
    <row r="61" spans="2:28" s="9" customFormat="1" ht="15" customHeight="1" x14ac:dyDescent="0.25">
      <c r="B61" s="33" t="s">
        <v>162</v>
      </c>
      <c r="C61" s="127" t="s">
        <v>163</v>
      </c>
      <c r="D61" s="130"/>
      <c r="E61" s="567" t="s">
        <v>26</v>
      </c>
      <c r="F61" s="568"/>
      <c r="G61" s="568"/>
      <c r="H61" s="568"/>
      <c r="I61" s="568"/>
      <c r="J61" s="569"/>
      <c r="K61" s="127">
        <v>6</v>
      </c>
      <c r="L61" s="44" t="s">
        <v>10</v>
      </c>
      <c r="M61" s="73"/>
      <c r="N61" s="94"/>
      <c r="O61" s="94"/>
      <c r="P61" s="10"/>
      <c r="Q61" s="10"/>
      <c r="R61" s="10"/>
      <c r="S61" s="10"/>
      <c r="T61" s="10"/>
      <c r="W61" s="10"/>
      <c r="Y61" s="10"/>
      <c r="Z61" s="9">
        <f>W61+Y61</f>
        <v>0</v>
      </c>
      <c r="AA61" s="9">
        <f>INT(Z61/80)</f>
        <v>0</v>
      </c>
      <c r="AB61" s="9">
        <f>(Z61-(INT(Z61/80)*80))</f>
        <v>0</v>
      </c>
    </row>
    <row r="62" spans="2:28" s="9" customFormat="1" ht="15.75" customHeight="1" x14ac:dyDescent="0.25">
      <c r="B62" s="33" t="s">
        <v>164</v>
      </c>
      <c r="C62" s="127" t="s">
        <v>165</v>
      </c>
      <c r="D62" s="28"/>
      <c r="E62" s="567" t="s">
        <v>26</v>
      </c>
      <c r="F62" s="568"/>
      <c r="G62" s="568"/>
      <c r="H62" s="568"/>
      <c r="I62" s="568"/>
      <c r="J62" s="569"/>
      <c r="K62" s="127">
        <v>150</v>
      </c>
      <c r="L62" s="44" t="s">
        <v>10</v>
      </c>
      <c r="M62" s="73"/>
      <c r="N62" s="94"/>
      <c r="O62" s="94"/>
      <c r="P62" s="10"/>
      <c r="Q62" s="10"/>
      <c r="R62" s="10"/>
      <c r="S62" s="10"/>
      <c r="T62" s="10"/>
      <c r="U62" s="100"/>
      <c r="V62" s="100"/>
      <c r="W62" s="100"/>
      <c r="X62" s="100"/>
      <c r="Y62" s="100"/>
    </row>
    <row r="63" spans="2:28" s="37" customFormat="1" ht="10.5" customHeight="1" x14ac:dyDescent="0.25">
      <c r="B63" s="558" t="s">
        <v>180</v>
      </c>
      <c r="C63" s="559"/>
      <c r="D63" s="559"/>
      <c r="E63" s="559"/>
      <c r="F63" s="559"/>
      <c r="G63" s="559"/>
      <c r="H63" s="559"/>
      <c r="I63" s="559"/>
      <c r="J63" s="559"/>
      <c r="K63" s="559"/>
      <c r="L63" s="560"/>
      <c r="M63" s="98"/>
      <c r="N63" s="99"/>
      <c r="O63" s="99"/>
    </row>
    <row r="64" spans="2:28" s="9" customFormat="1" ht="15.75" customHeight="1" x14ac:dyDescent="0.25">
      <c r="B64" s="33" t="s">
        <v>167</v>
      </c>
      <c r="C64" s="127" t="s">
        <v>166</v>
      </c>
      <c r="D64" s="28"/>
      <c r="E64" s="567" t="s">
        <v>26</v>
      </c>
      <c r="F64" s="568"/>
      <c r="G64" s="568"/>
      <c r="H64" s="568"/>
      <c r="I64" s="568"/>
      <c r="J64" s="569"/>
      <c r="K64" s="127">
        <v>30</v>
      </c>
      <c r="L64" s="44" t="s">
        <v>10</v>
      </c>
      <c r="M64" s="73"/>
      <c r="N64" s="94"/>
      <c r="O64" s="94"/>
      <c r="Q64" s="10"/>
      <c r="R64" s="10"/>
      <c r="S64" s="10"/>
      <c r="T64" s="608"/>
      <c r="U64" s="608"/>
      <c r="V64" s="608"/>
      <c r="W64" s="608"/>
      <c r="X64" s="608"/>
      <c r="Y64" s="608"/>
    </row>
    <row r="65" spans="2:28" s="9" customFormat="1" ht="15.75" customHeight="1" x14ac:dyDescent="0.25">
      <c r="B65" s="33" t="s">
        <v>169</v>
      </c>
      <c r="C65" s="127" t="s">
        <v>168</v>
      </c>
      <c r="D65" s="28"/>
      <c r="E65" s="567" t="s">
        <v>26</v>
      </c>
      <c r="F65" s="568"/>
      <c r="G65" s="568"/>
      <c r="H65" s="568"/>
      <c r="I65" s="568"/>
      <c r="J65" s="569"/>
      <c r="K65" s="28">
        <v>6</v>
      </c>
      <c r="L65" s="44" t="s">
        <v>10</v>
      </c>
      <c r="M65" s="73"/>
      <c r="N65" s="94"/>
      <c r="Q65" s="10"/>
      <c r="R65" s="85"/>
      <c r="S65" s="10"/>
      <c r="T65" s="608"/>
      <c r="U65" s="608"/>
      <c r="V65" s="608"/>
      <c r="W65" s="608"/>
      <c r="X65" s="608"/>
      <c r="Y65" s="608"/>
    </row>
    <row r="66" spans="2:28" s="9" customFormat="1" ht="12" customHeight="1" x14ac:dyDescent="0.25">
      <c r="B66" s="33" t="s">
        <v>171</v>
      </c>
      <c r="C66" s="126" t="s">
        <v>170</v>
      </c>
      <c r="D66" s="28"/>
      <c r="E66" s="567" t="s">
        <v>26</v>
      </c>
      <c r="F66" s="568"/>
      <c r="G66" s="568"/>
      <c r="H66" s="568"/>
      <c r="I66" s="568"/>
      <c r="J66" s="569"/>
      <c r="K66" s="28">
        <v>123</v>
      </c>
      <c r="L66" s="44" t="s">
        <v>10</v>
      </c>
      <c r="M66" s="73"/>
      <c r="N66" s="94"/>
      <c r="O66" s="94"/>
      <c r="P66" s="10"/>
      <c r="Q66" s="10"/>
      <c r="R66" s="10"/>
      <c r="S66" s="10"/>
      <c r="T66" s="10"/>
      <c r="U66" s="100"/>
      <c r="V66" s="100"/>
      <c r="W66" s="100"/>
      <c r="X66" s="100"/>
      <c r="Y66" s="100"/>
    </row>
    <row r="67" spans="2:28" s="9" customFormat="1" ht="12.75" customHeight="1" x14ac:dyDescent="0.25">
      <c r="B67" s="33" t="s">
        <v>173</v>
      </c>
      <c r="C67" s="127" t="s">
        <v>172</v>
      </c>
      <c r="D67" s="28"/>
      <c r="E67" s="567" t="s">
        <v>26</v>
      </c>
      <c r="F67" s="568"/>
      <c r="G67" s="568"/>
      <c r="H67" s="568"/>
      <c r="I67" s="568"/>
      <c r="J67" s="569"/>
      <c r="K67" s="28">
        <v>6</v>
      </c>
      <c r="L67" s="44" t="s">
        <v>10</v>
      </c>
      <c r="M67" s="73"/>
      <c r="N67" s="94"/>
      <c r="O67" s="94"/>
      <c r="P67" s="10"/>
      <c r="Q67" s="10"/>
      <c r="R67" s="10"/>
      <c r="S67" s="10"/>
      <c r="T67" s="10"/>
      <c r="U67" s="100"/>
      <c r="V67" s="100"/>
      <c r="W67" s="100"/>
      <c r="X67" s="100"/>
      <c r="Y67" s="100"/>
    </row>
    <row r="68" spans="2:28" s="9" customFormat="1" ht="18.75" customHeight="1" x14ac:dyDescent="0.25">
      <c r="B68" s="33" t="s">
        <v>174</v>
      </c>
      <c r="C68" s="127" t="s">
        <v>175</v>
      </c>
      <c r="D68" s="28"/>
      <c r="E68" s="567" t="s">
        <v>26</v>
      </c>
      <c r="F68" s="568"/>
      <c r="G68" s="568"/>
      <c r="H68" s="568"/>
      <c r="I68" s="568"/>
      <c r="J68" s="569"/>
      <c r="K68" s="28">
        <v>50</v>
      </c>
      <c r="L68" s="44" t="s">
        <v>10</v>
      </c>
      <c r="M68" s="73"/>
      <c r="N68" s="94"/>
      <c r="O68" s="94"/>
      <c r="P68" s="10"/>
      <c r="Q68" s="10"/>
      <c r="R68" s="10"/>
      <c r="S68" s="10"/>
      <c r="T68" s="10"/>
      <c r="U68" s="100"/>
      <c r="V68" s="100"/>
      <c r="W68" s="100"/>
      <c r="X68" s="100"/>
      <c r="Y68" s="100"/>
    </row>
    <row r="69" spans="2:28" s="9" customFormat="1" ht="15.6" customHeight="1" thickBot="1" x14ac:dyDescent="0.3">
      <c r="B69" s="103"/>
      <c r="C69" s="14" t="s">
        <v>176</v>
      </c>
      <c r="D69" s="31"/>
      <c r="E69" s="14" t="s">
        <v>2</v>
      </c>
      <c r="F69" s="14"/>
      <c r="G69" s="14"/>
      <c r="H69" s="14"/>
      <c r="I69" s="104"/>
      <c r="J69" s="105"/>
      <c r="K69" s="106"/>
      <c r="L69" s="107" t="s">
        <v>4</v>
      </c>
      <c r="M69" s="73"/>
      <c r="N69" s="94"/>
      <c r="O69" s="94"/>
      <c r="P69" s="10"/>
      <c r="Q69" s="10"/>
      <c r="R69" s="10"/>
      <c r="S69" s="10"/>
      <c r="T69" s="10"/>
    </row>
    <row r="70" spans="2:28" s="9" customFormat="1" ht="12" thickBot="1" x14ac:dyDescent="0.3">
      <c r="B70" s="34"/>
      <c r="C70" s="35"/>
      <c r="D70" s="36"/>
      <c r="E70" s="36"/>
      <c r="F70" s="35"/>
      <c r="G70" s="35"/>
      <c r="H70" s="35"/>
      <c r="I70" s="35"/>
      <c r="J70" s="101" t="s">
        <v>31</v>
      </c>
      <c r="K70" s="38">
        <f>SUM(K59:K69)</f>
        <v>514</v>
      </c>
      <c r="L70" s="102"/>
      <c r="M70" s="39"/>
    </row>
    <row r="71" spans="2:28" s="6" customFormat="1" ht="15.75" thickBot="1" x14ac:dyDescent="0.3">
      <c r="B71" s="8"/>
      <c r="C71"/>
      <c r="D71" s="2"/>
      <c r="E71" s="1"/>
      <c r="F71"/>
      <c r="G71"/>
      <c r="H71"/>
      <c r="I71"/>
      <c r="J71"/>
      <c r="K71" s="11"/>
      <c r="L71" s="30"/>
      <c r="M71" s="30"/>
      <c r="N71" s="11"/>
      <c r="O71" s="11"/>
    </row>
    <row r="72" spans="2:28" s="6" customFormat="1" ht="15.75" thickBot="1" x14ac:dyDescent="0.3">
      <c r="B72" s="136" t="s">
        <v>3</v>
      </c>
      <c r="C72" s="570" t="s">
        <v>194</v>
      </c>
      <c r="D72" s="571"/>
      <c r="E72" s="571"/>
      <c r="F72" s="571"/>
      <c r="G72" s="571"/>
      <c r="H72" s="571"/>
      <c r="I72" s="137"/>
      <c r="J72" s="137"/>
      <c r="K72" s="138" t="s">
        <v>14</v>
      </c>
      <c r="L72" s="139" t="s">
        <v>16</v>
      </c>
      <c r="M72" s="71"/>
      <c r="N72" s="11"/>
      <c r="O72" s="11"/>
    </row>
    <row r="73" spans="2:28" s="11" customFormat="1" ht="11.25" x14ac:dyDescent="0.2">
      <c r="B73" s="132" t="s">
        <v>15</v>
      </c>
      <c r="C73" s="133"/>
      <c r="D73" s="133"/>
      <c r="E73" s="133"/>
      <c r="F73" s="133"/>
      <c r="G73" s="133"/>
      <c r="H73" s="133"/>
      <c r="I73" s="133"/>
      <c r="J73" s="133"/>
      <c r="K73" s="134" t="s">
        <v>32</v>
      </c>
      <c r="L73" s="135"/>
      <c r="M73" s="72"/>
      <c r="Y73" s="9"/>
      <c r="Z73" s="9" t="s">
        <v>143</v>
      </c>
      <c r="AA73" s="9" t="s">
        <v>145</v>
      </c>
      <c r="AB73" s="9" t="s">
        <v>144</v>
      </c>
    </row>
    <row r="74" spans="2:28" s="37" customFormat="1" ht="10.5" customHeight="1" x14ac:dyDescent="0.25">
      <c r="B74" s="558" t="s">
        <v>195</v>
      </c>
      <c r="C74" s="559"/>
      <c r="D74" s="559"/>
      <c r="E74" s="559"/>
      <c r="F74" s="559"/>
      <c r="G74" s="559"/>
      <c r="H74" s="559"/>
      <c r="I74" s="559"/>
      <c r="J74" s="559"/>
      <c r="K74" s="559"/>
      <c r="L74" s="560"/>
      <c r="M74" s="98"/>
      <c r="N74" s="99"/>
      <c r="O74" s="99"/>
    </row>
    <row r="75" spans="2:28" s="9" customFormat="1" ht="27.75" customHeight="1" thickBot="1" x14ac:dyDescent="0.3">
      <c r="B75" s="170" t="s">
        <v>199</v>
      </c>
      <c r="C75" s="141" t="s">
        <v>200</v>
      </c>
      <c r="D75" s="171"/>
      <c r="E75" s="575" t="s">
        <v>203</v>
      </c>
      <c r="F75" s="576"/>
      <c r="G75" s="576"/>
      <c r="H75" s="576"/>
      <c r="I75" s="576"/>
      <c r="J75" s="577"/>
      <c r="K75" s="143">
        <v>139</v>
      </c>
      <c r="L75" s="144" t="s">
        <v>10</v>
      </c>
      <c r="M75" s="73"/>
      <c r="N75" s="94"/>
      <c r="O75" s="94"/>
      <c r="P75" s="10"/>
      <c r="Q75" s="10"/>
      <c r="R75" s="10"/>
      <c r="S75" s="10"/>
      <c r="T75" s="10"/>
      <c r="W75" s="10"/>
      <c r="Y75" s="10"/>
      <c r="Z75" s="9">
        <f>W75+Y75</f>
        <v>0</v>
      </c>
      <c r="AA75" s="9">
        <f>INT(Z75/80)</f>
        <v>0</v>
      </c>
      <c r="AB75" s="9">
        <f>(Z75-(INT(Z75/80)*80))</f>
        <v>0</v>
      </c>
    </row>
    <row r="76" spans="2:28" s="9" customFormat="1" ht="12" thickBot="1" x14ac:dyDescent="0.3">
      <c r="B76" s="172"/>
      <c r="C76" s="173"/>
      <c r="D76" s="174"/>
      <c r="E76" s="174"/>
      <c r="F76" s="173"/>
      <c r="G76" s="173"/>
      <c r="H76" s="173"/>
      <c r="I76" s="173"/>
      <c r="J76" s="175" t="s">
        <v>31</v>
      </c>
      <c r="K76" s="176">
        <f>SUM(K74:K75)</f>
        <v>139</v>
      </c>
      <c r="L76" s="177"/>
      <c r="M76" s="39"/>
    </row>
    <row r="77" spans="2:28" x14ac:dyDescent="0.25">
      <c r="N77" s="11"/>
      <c r="O77" s="11"/>
    </row>
    <row r="78" spans="2:28" s="1" customFormat="1" x14ac:dyDescent="0.25">
      <c r="B78" s="45"/>
      <c r="C78" s="46"/>
      <c r="K78" s="5"/>
      <c r="L78" s="47"/>
      <c r="M78" s="47"/>
      <c r="N78" s="7"/>
      <c r="O78" s="7"/>
      <c r="Q78" s="1" t="s">
        <v>205</v>
      </c>
    </row>
    <row r="79" spans="2:28" s="48" customFormat="1" x14ac:dyDescent="0.25">
      <c r="B79" s="49"/>
      <c r="C79" s="50" t="s">
        <v>35</v>
      </c>
      <c r="L79" s="51"/>
      <c r="M79" s="51"/>
      <c r="N79" s="52"/>
      <c r="O79" s="52"/>
    </row>
    <row r="80" spans="2:28" s="48" customFormat="1" x14ac:dyDescent="0.25">
      <c r="B80" s="49"/>
      <c r="C80" s="50"/>
      <c r="L80" s="51"/>
      <c r="M80" s="51"/>
      <c r="N80" s="52"/>
      <c r="O80" s="52"/>
    </row>
    <row r="81" spans="2:39" s="81" customFormat="1" ht="15.75" thickBot="1" x14ac:dyDescent="0.3">
      <c r="B81" s="79"/>
      <c r="C81" s="80"/>
      <c r="L81" s="82"/>
      <c r="M81" s="82"/>
      <c r="N81" s="83"/>
      <c r="O81" s="83"/>
    </row>
    <row r="82" spans="2:39" ht="15.75" thickBot="1" x14ac:dyDescent="0.3">
      <c r="L82" s="65">
        <v>42064</v>
      </c>
      <c r="M82" s="113"/>
      <c r="N82" s="113"/>
      <c r="O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13"/>
      <c r="AF82" s="113"/>
      <c r="AG82" s="113"/>
      <c r="AH82" s="113"/>
      <c r="AI82" s="113"/>
      <c r="AJ82" s="113"/>
      <c r="AK82" s="113"/>
      <c r="AL82" s="3"/>
      <c r="AM82" s="3"/>
    </row>
    <row r="83" spans="2:39" ht="15.75" thickBot="1" x14ac:dyDescent="0.3">
      <c r="C83" s="27" t="s">
        <v>22</v>
      </c>
      <c r="D83" s="26"/>
      <c r="E83" s="26"/>
      <c r="F83" s="26"/>
      <c r="G83" s="26"/>
      <c r="H83" s="26"/>
      <c r="I83" s="26"/>
      <c r="J83" s="26"/>
      <c r="K83" s="27" t="s">
        <v>14</v>
      </c>
      <c r="L83" s="56" t="s">
        <v>33</v>
      </c>
      <c r="M83" s="115"/>
      <c r="N83" s="114"/>
      <c r="O83" s="114"/>
      <c r="Q83" s="115"/>
      <c r="R83" s="114"/>
      <c r="S83" s="115"/>
      <c r="T83" s="114"/>
      <c r="U83" s="115"/>
      <c r="V83" s="114"/>
      <c r="W83" s="115"/>
      <c r="X83" s="114"/>
      <c r="Y83" s="115"/>
      <c r="Z83" s="114"/>
      <c r="AA83" s="114"/>
      <c r="AB83" s="115"/>
      <c r="AC83" s="114"/>
      <c r="AD83" s="115"/>
      <c r="AE83" s="114"/>
      <c r="AF83" s="115"/>
      <c r="AG83" s="114"/>
      <c r="AH83" s="115"/>
      <c r="AI83" s="115"/>
      <c r="AJ83" s="115"/>
      <c r="AK83" s="115"/>
      <c r="AL83" s="3"/>
      <c r="AM83" s="3"/>
    </row>
    <row r="84" spans="2:39" s="43" customFormat="1" x14ac:dyDescent="0.25">
      <c r="B84" s="66"/>
      <c r="C84" s="75" t="s">
        <v>4</v>
      </c>
      <c r="D84" s="76"/>
      <c r="E84" s="561" t="s">
        <v>23</v>
      </c>
      <c r="F84" s="561"/>
      <c r="G84" s="561"/>
      <c r="H84" s="561"/>
      <c r="I84" s="561"/>
      <c r="J84" s="562"/>
      <c r="K84" s="77">
        <f t="shared" ref="K84:K97" si="3">SUMIF(L$11:L$77,C84,K$11:K$77)</f>
        <v>491</v>
      </c>
      <c r="L84" s="78">
        <f>K84/K98</f>
        <v>0.10886917960088692</v>
      </c>
      <c r="M84" s="117"/>
      <c r="N84" s="116"/>
      <c r="O84" s="116"/>
      <c r="Q84" s="117"/>
      <c r="R84" s="116"/>
      <c r="S84" s="117"/>
      <c r="T84" s="116"/>
      <c r="U84" s="117"/>
      <c r="V84" s="116"/>
      <c r="W84" s="117"/>
      <c r="X84" s="116"/>
      <c r="Y84" s="117"/>
      <c r="Z84" s="116"/>
      <c r="AA84" s="116"/>
      <c r="AB84" s="117"/>
      <c r="AC84" s="117"/>
      <c r="AD84" s="117"/>
      <c r="AE84" s="117"/>
      <c r="AF84" s="117"/>
      <c r="AG84" s="117"/>
      <c r="AH84" s="117"/>
      <c r="AI84" s="117"/>
      <c r="AJ84" s="117"/>
      <c r="AK84" s="117"/>
      <c r="AL84" s="118"/>
      <c r="AM84" s="118"/>
    </row>
    <row r="85" spans="2:39" s="13" customFormat="1" x14ac:dyDescent="0.25">
      <c r="B85" s="15"/>
      <c r="C85" s="40" t="s">
        <v>5</v>
      </c>
      <c r="D85" s="16"/>
      <c r="E85" s="563" t="s">
        <v>29</v>
      </c>
      <c r="F85" s="563"/>
      <c r="G85" s="563"/>
      <c r="H85" s="563"/>
      <c r="I85" s="563"/>
      <c r="J85" s="564"/>
      <c r="K85" s="53">
        <f t="shared" si="3"/>
        <v>0</v>
      </c>
      <c r="L85" s="57">
        <f>K85/K98</f>
        <v>0</v>
      </c>
      <c r="M85" s="120"/>
      <c r="N85" s="119"/>
      <c r="O85" s="119"/>
      <c r="Q85" s="120"/>
      <c r="R85" s="119"/>
      <c r="S85" s="120"/>
      <c r="T85" s="119"/>
      <c r="U85" s="120"/>
      <c r="V85" s="119"/>
      <c r="W85" s="120"/>
      <c r="X85" s="119"/>
      <c r="Y85" s="120"/>
      <c r="Z85" s="119"/>
      <c r="AA85" s="119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1"/>
      <c r="AM85" s="121"/>
    </row>
    <row r="86" spans="2:39" s="13" customFormat="1" x14ac:dyDescent="0.25">
      <c r="B86" s="15"/>
      <c r="C86" s="40" t="s">
        <v>6</v>
      </c>
      <c r="D86" s="17"/>
      <c r="E86" s="556" t="s">
        <v>0</v>
      </c>
      <c r="F86" s="556"/>
      <c r="G86" s="556"/>
      <c r="H86" s="556"/>
      <c r="I86" s="556"/>
      <c r="J86" s="557"/>
      <c r="K86" s="53">
        <f t="shared" si="3"/>
        <v>0</v>
      </c>
      <c r="L86" s="58">
        <f>K86/K98</f>
        <v>0</v>
      </c>
      <c r="M86" s="120"/>
      <c r="N86" s="119"/>
      <c r="O86" s="119"/>
      <c r="Q86" s="120"/>
      <c r="R86" s="119"/>
      <c r="S86" s="120"/>
      <c r="T86" s="119"/>
      <c r="U86" s="120"/>
      <c r="V86" s="119"/>
      <c r="W86" s="120"/>
      <c r="X86" s="119"/>
      <c r="Y86" s="120"/>
      <c r="Z86" s="119"/>
      <c r="AA86" s="119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1"/>
      <c r="AM86" s="121"/>
    </row>
    <row r="87" spans="2:39" s="43" customFormat="1" x14ac:dyDescent="0.25">
      <c r="B87" s="66"/>
      <c r="C87" s="67" t="s">
        <v>7</v>
      </c>
      <c r="D87" s="68"/>
      <c r="E87" s="565" t="s">
        <v>79</v>
      </c>
      <c r="F87" s="565"/>
      <c r="G87" s="565"/>
      <c r="H87" s="565"/>
      <c r="I87" s="565"/>
      <c r="J87" s="566"/>
      <c r="K87" s="69">
        <f t="shared" si="3"/>
        <v>0</v>
      </c>
      <c r="L87" s="70">
        <f>K87/K98</f>
        <v>0</v>
      </c>
      <c r="M87" s="117"/>
      <c r="N87" s="116"/>
      <c r="O87" s="116"/>
      <c r="Q87" s="117"/>
      <c r="R87" s="116"/>
      <c r="S87" s="117"/>
      <c r="T87" s="116"/>
      <c r="U87" s="117"/>
      <c r="V87" s="116"/>
      <c r="W87" s="117"/>
      <c r="X87" s="116"/>
      <c r="Y87" s="117"/>
      <c r="Z87" s="116"/>
      <c r="AA87" s="116"/>
      <c r="AB87" s="117"/>
      <c r="AC87" s="117"/>
      <c r="AD87" s="117"/>
      <c r="AE87" s="117"/>
      <c r="AF87" s="117"/>
      <c r="AG87" s="117"/>
      <c r="AH87" s="117"/>
      <c r="AI87" s="117"/>
      <c r="AJ87" s="117"/>
      <c r="AK87" s="117"/>
      <c r="AL87" s="118"/>
      <c r="AM87" s="118"/>
    </row>
    <row r="88" spans="2:39" s="13" customFormat="1" x14ac:dyDescent="0.25">
      <c r="B88" s="15"/>
      <c r="C88" s="40" t="s">
        <v>8</v>
      </c>
      <c r="D88" s="18"/>
      <c r="E88" s="556" t="s">
        <v>19</v>
      </c>
      <c r="F88" s="556"/>
      <c r="G88" s="556"/>
      <c r="H88" s="556"/>
      <c r="I88" s="556"/>
      <c r="J88" s="557"/>
      <c r="K88" s="53">
        <f t="shared" si="3"/>
        <v>27</v>
      </c>
      <c r="L88" s="58">
        <f>K88/K98</f>
        <v>5.9866962305986701E-3</v>
      </c>
      <c r="M88" s="117"/>
      <c r="N88" s="119"/>
      <c r="O88" s="119"/>
      <c r="Q88" s="120"/>
      <c r="R88" s="119"/>
      <c r="S88" s="120"/>
      <c r="T88" s="119"/>
      <c r="U88" s="120"/>
      <c r="V88" s="119"/>
      <c r="W88" s="120"/>
      <c r="X88" s="119"/>
      <c r="Y88" s="120"/>
      <c r="Z88" s="119"/>
      <c r="AA88" s="119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1"/>
      <c r="AM88" s="121"/>
    </row>
    <row r="89" spans="2:39" s="13" customFormat="1" x14ac:dyDescent="0.25">
      <c r="B89" s="15"/>
      <c r="C89" s="40" t="s">
        <v>9</v>
      </c>
      <c r="D89" s="19"/>
      <c r="E89" s="556" t="s">
        <v>20</v>
      </c>
      <c r="F89" s="556"/>
      <c r="G89" s="556"/>
      <c r="H89" s="556"/>
      <c r="I89" s="556"/>
      <c r="J89" s="557"/>
      <c r="K89" s="53">
        <f t="shared" si="3"/>
        <v>0</v>
      </c>
      <c r="L89" s="58">
        <f>K89/K98</f>
        <v>0</v>
      </c>
      <c r="M89" s="120"/>
      <c r="N89" s="119"/>
      <c r="O89" s="119"/>
      <c r="Q89" s="120"/>
      <c r="R89" s="119"/>
      <c r="S89" s="120"/>
      <c r="T89" s="119"/>
      <c r="U89" s="120"/>
      <c r="V89" s="119"/>
      <c r="W89" s="120"/>
      <c r="X89" s="119"/>
      <c r="Y89" s="120"/>
      <c r="Z89" s="119"/>
      <c r="AA89" s="119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1"/>
      <c r="AM89" s="121"/>
    </row>
    <row r="90" spans="2:39" s="13" customFormat="1" x14ac:dyDescent="0.25">
      <c r="B90" s="15"/>
      <c r="C90" s="40" t="s">
        <v>11</v>
      </c>
      <c r="D90" s="20"/>
      <c r="E90" s="556" t="s">
        <v>21</v>
      </c>
      <c r="F90" s="556"/>
      <c r="G90" s="556"/>
      <c r="H90" s="556"/>
      <c r="I90" s="556"/>
      <c r="J90" s="557"/>
      <c r="K90" s="53">
        <f t="shared" si="3"/>
        <v>0</v>
      </c>
      <c r="L90" s="58">
        <f>K90/K98</f>
        <v>0</v>
      </c>
      <c r="M90" s="120"/>
      <c r="N90" s="117"/>
      <c r="O90" s="117"/>
      <c r="Q90" s="120"/>
      <c r="R90" s="119"/>
      <c r="S90" s="120"/>
      <c r="T90" s="119"/>
      <c r="U90" s="120"/>
      <c r="V90" s="119"/>
      <c r="W90" s="120"/>
      <c r="X90" s="119"/>
      <c r="Y90" s="120"/>
      <c r="Z90" s="119"/>
      <c r="AA90" s="119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1"/>
      <c r="AM90" s="121"/>
    </row>
    <row r="91" spans="2:39" s="13" customFormat="1" x14ac:dyDescent="0.25">
      <c r="B91" s="15"/>
      <c r="C91" s="40" t="s">
        <v>12</v>
      </c>
      <c r="D91" s="21"/>
      <c r="E91" s="556" t="s">
        <v>1</v>
      </c>
      <c r="F91" s="556"/>
      <c r="G91" s="556"/>
      <c r="H91" s="556"/>
      <c r="I91" s="556"/>
      <c r="J91" s="557"/>
      <c r="K91" s="53">
        <f t="shared" si="3"/>
        <v>21</v>
      </c>
      <c r="L91" s="58">
        <f>K91/K98</f>
        <v>4.6563192904656324E-3</v>
      </c>
      <c r="M91" s="120"/>
      <c r="N91" s="119"/>
      <c r="O91" s="119"/>
      <c r="Q91" s="120"/>
      <c r="R91" s="119"/>
      <c r="S91" s="120"/>
      <c r="T91" s="119"/>
      <c r="U91" s="120"/>
      <c r="V91" s="119"/>
      <c r="W91" s="120"/>
      <c r="X91" s="119"/>
      <c r="Y91" s="120"/>
      <c r="Z91" s="119"/>
      <c r="AA91" s="119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1"/>
      <c r="AM91" s="121"/>
    </row>
    <row r="92" spans="2:39" x14ac:dyDescent="0.25">
      <c r="C92" s="40" t="s">
        <v>13</v>
      </c>
      <c r="D92" s="22"/>
      <c r="E92" s="556" t="s">
        <v>18</v>
      </c>
      <c r="F92" s="556"/>
      <c r="G92" s="556"/>
      <c r="H92" s="556"/>
      <c r="I92" s="556"/>
      <c r="J92" s="557"/>
      <c r="K92" s="53">
        <f t="shared" si="3"/>
        <v>0</v>
      </c>
      <c r="L92" s="58">
        <f>K92/K98</f>
        <v>0</v>
      </c>
      <c r="M92" s="120"/>
      <c r="N92" s="119"/>
      <c r="O92" s="119"/>
      <c r="Q92" s="120"/>
      <c r="R92" s="119"/>
      <c r="S92" s="120"/>
      <c r="T92" s="119"/>
      <c r="U92" s="120"/>
      <c r="V92" s="119"/>
      <c r="W92" s="120"/>
      <c r="X92" s="119"/>
      <c r="Y92" s="120"/>
      <c r="Z92" s="119"/>
      <c r="AA92" s="119"/>
      <c r="AB92" s="120"/>
      <c r="AC92" s="120"/>
      <c r="AD92" s="120"/>
      <c r="AE92" s="120"/>
      <c r="AF92" s="120"/>
      <c r="AG92" s="120"/>
      <c r="AH92" s="120"/>
      <c r="AI92" s="122"/>
      <c r="AJ92" s="120"/>
      <c r="AK92" s="122"/>
      <c r="AL92" s="3"/>
      <c r="AM92" s="3"/>
    </row>
    <row r="93" spans="2:39" x14ac:dyDescent="0.25">
      <c r="C93" s="40" t="s">
        <v>17</v>
      </c>
      <c r="D93" s="23"/>
      <c r="E93" s="549" t="s">
        <v>27</v>
      </c>
      <c r="F93" s="549"/>
      <c r="G93" s="549"/>
      <c r="H93" s="549"/>
      <c r="I93" s="549"/>
      <c r="J93" s="550"/>
      <c r="K93" s="53">
        <f t="shared" si="3"/>
        <v>0</v>
      </c>
      <c r="L93" s="58">
        <f>K93/K98</f>
        <v>0</v>
      </c>
      <c r="M93" s="120"/>
      <c r="N93" s="119"/>
      <c r="O93" s="119"/>
      <c r="Q93" s="120"/>
      <c r="R93" s="119"/>
      <c r="S93" s="120"/>
      <c r="T93" s="119"/>
      <c r="U93" s="120"/>
      <c r="V93" s="119"/>
      <c r="W93" s="120"/>
      <c r="X93" s="119"/>
      <c r="Y93" s="120"/>
      <c r="Z93" s="119"/>
      <c r="AA93" s="119"/>
      <c r="AB93" s="120"/>
      <c r="AC93" s="120"/>
      <c r="AD93" s="120"/>
      <c r="AE93" s="120"/>
      <c r="AF93" s="120"/>
      <c r="AG93" s="120"/>
      <c r="AH93" s="120"/>
      <c r="AI93" s="122"/>
      <c r="AJ93" s="120"/>
      <c r="AK93" s="122"/>
      <c r="AL93" s="3"/>
      <c r="AM93" s="3"/>
    </row>
    <row r="94" spans="2:39" x14ac:dyDescent="0.25">
      <c r="C94" s="40" t="s">
        <v>25</v>
      </c>
      <c r="D94" s="24"/>
      <c r="E94" s="549" t="s">
        <v>28</v>
      </c>
      <c r="F94" s="549"/>
      <c r="G94" s="549"/>
      <c r="H94" s="549"/>
      <c r="I94" s="549"/>
      <c r="J94" s="550"/>
      <c r="K94" s="53">
        <f t="shared" si="3"/>
        <v>0</v>
      </c>
      <c r="L94" s="58">
        <f>K94/K98</f>
        <v>0</v>
      </c>
      <c r="M94" s="120"/>
      <c r="N94" s="119"/>
      <c r="O94" s="119"/>
      <c r="Q94" s="120"/>
      <c r="R94" s="119"/>
      <c r="S94" s="120"/>
      <c r="T94" s="119"/>
      <c r="U94" s="120"/>
      <c r="V94" s="119"/>
      <c r="W94" s="120"/>
      <c r="X94" s="119"/>
      <c r="Y94" s="120"/>
      <c r="Z94" s="119"/>
      <c r="AA94" s="119"/>
      <c r="AB94" s="120"/>
      <c r="AC94" s="120"/>
      <c r="AD94" s="120"/>
      <c r="AE94" s="120"/>
      <c r="AF94" s="120"/>
      <c r="AG94" s="120"/>
      <c r="AH94" s="120"/>
      <c r="AI94" s="122"/>
      <c r="AJ94" s="120"/>
      <c r="AK94" s="122"/>
      <c r="AL94" s="3"/>
      <c r="AM94" s="3"/>
    </row>
    <row r="95" spans="2:39" x14ac:dyDescent="0.25">
      <c r="C95" s="41" t="s">
        <v>24</v>
      </c>
      <c r="D95" s="90"/>
      <c r="E95" s="550" t="s">
        <v>30</v>
      </c>
      <c r="F95" s="551"/>
      <c r="G95" s="551"/>
      <c r="H95" s="551"/>
      <c r="I95" s="551"/>
      <c r="J95" s="551"/>
      <c r="K95" s="53">
        <f t="shared" si="3"/>
        <v>0</v>
      </c>
      <c r="L95" s="58">
        <f>K95/K98</f>
        <v>0</v>
      </c>
      <c r="M95" s="120"/>
      <c r="N95" s="119"/>
      <c r="O95" s="119"/>
      <c r="Q95" s="120"/>
      <c r="R95" s="119"/>
      <c r="S95" s="120"/>
      <c r="T95" s="119"/>
      <c r="U95" s="120"/>
      <c r="V95" s="119"/>
      <c r="W95" s="120"/>
      <c r="X95" s="119"/>
      <c r="Y95" s="120"/>
      <c r="Z95" s="119"/>
      <c r="AA95" s="119"/>
      <c r="AB95" s="120"/>
      <c r="AC95" s="120"/>
      <c r="AD95" s="120"/>
      <c r="AE95" s="120"/>
      <c r="AF95" s="120"/>
      <c r="AG95" s="120"/>
      <c r="AH95" s="120"/>
      <c r="AI95" s="122"/>
      <c r="AJ95" s="120"/>
      <c r="AK95" s="122"/>
      <c r="AL95" s="3"/>
      <c r="AM95" s="3"/>
    </row>
    <row r="96" spans="2:39" x14ac:dyDescent="0.25">
      <c r="C96" s="41" t="s">
        <v>91</v>
      </c>
      <c r="D96" s="91"/>
      <c r="E96" s="87" t="s">
        <v>92</v>
      </c>
      <c r="F96" s="88"/>
      <c r="G96" s="88"/>
      <c r="H96" s="88"/>
      <c r="I96" s="88"/>
      <c r="J96" s="88"/>
      <c r="K96" s="89">
        <f t="shared" si="3"/>
        <v>64</v>
      </c>
      <c r="L96" s="58">
        <f>K96/K98</f>
        <v>1.4190687361419069E-2</v>
      </c>
      <c r="M96" s="120"/>
      <c r="N96" s="119"/>
      <c r="O96" s="119"/>
      <c r="Q96" s="120"/>
      <c r="R96" s="119"/>
      <c r="S96" s="120"/>
      <c r="T96" s="119"/>
      <c r="U96" s="120"/>
      <c r="V96" s="119"/>
      <c r="W96" s="120"/>
      <c r="X96" s="119"/>
      <c r="Y96" s="120"/>
      <c r="Z96" s="119"/>
      <c r="AA96" s="119"/>
      <c r="AB96" s="120"/>
      <c r="AC96" s="120"/>
      <c r="AD96" s="120"/>
      <c r="AE96" s="120"/>
      <c r="AF96" s="120"/>
      <c r="AG96" s="120"/>
      <c r="AH96" s="120"/>
      <c r="AI96" s="122"/>
      <c r="AJ96" s="120"/>
      <c r="AK96" s="122"/>
      <c r="AL96" s="3"/>
      <c r="AM96" s="3"/>
    </row>
    <row r="97" spans="3:39" ht="15.75" thickBot="1" x14ac:dyDescent="0.3">
      <c r="C97" s="42" t="s">
        <v>10</v>
      </c>
      <c r="D97" s="25"/>
      <c r="E97" s="552" t="s">
        <v>26</v>
      </c>
      <c r="F97" s="552"/>
      <c r="G97" s="552"/>
      <c r="H97" s="552"/>
      <c r="I97" s="552"/>
      <c r="J97" s="553"/>
      <c r="K97" s="54">
        <f t="shared" si="3"/>
        <v>3907</v>
      </c>
      <c r="L97" s="59">
        <f>K97/K98</f>
        <v>0.86629711751662974</v>
      </c>
      <c r="M97" s="120"/>
      <c r="N97" s="119"/>
      <c r="O97" s="119"/>
      <c r="Q97" s="120"/>
      <c r="R97" s="119"/>
      <c r="S97" s="120"/>
      <c r="T97" s="119"/>
      <c r="U97" s="120"/>
      <c r="V97" s="119"/>
      <c r="W97" s="120"/>
      <c r="X97" s="119"/>
      <c r="Y97" s="120"/>
      <c r="Z97" s="119"/>
      <c r="AA97" s="119"/>
      <c r="AB97" s="120"/>
      <c r="AC97" s="120"/>
      <c r="AD97" s="120"/>
      <c r="AE97" s="120"/>
      <c r="AF97" s="120"/>
      <c r="AG97" s="120"/>
      <c r="AH97" s="120"/>
      <c r="AI97" s="122"/>
      <c r="AJ97" s="120"/>
      <c r="AK97" s="122"/>
      <c r="AL97" s="3"/>
      <c r="AM97" s="3"/>
    </row>
    <row r="98" spans="3:39" ht="15.75" thickBot="1" x14ac:dyDescent="0.3">
      <c r="J98" s="43" t="s">
        <v>34</v>
      </c>
      <c r="K98" s="55">
        <f>SUM(K84:K97)</f>
        <v>4510</v>
      </c>
      <c r="L98" s="60">
        <f>SUM(L84:L97)</f>
        <v>1</v>
      </c>
      <c r="M98" s="124"/>
      <c r="N98" s="123"/>
      <c r="O98" s="123"/>
      <c r="Q98" s="124"/>
      <c r="R98" s="123"/>
      <c r="S98" s="124"/>
      <c r="T98" s="123"/>
      <c r="U98" s="124"/>
      <c r="V98" s="123"/>
      <c r="W98" s="124"/>
      <c r="X98" s="123"/>
      <c r="Y98" s="124"/>
      <c r="Z98" s="123"/>
      <c r="AA98" s="123"/>
      <c r="AB98" s="124"/>
      <c r="AC98" s="125"/>
      <c r="AD98" s="124"/>
      <c r="AE98" s="125"/>
      <c r="AF98" s="124"/>
      <c r="AG98" s="125"/>
      <c r="AH98" s="124"/>
      <c r="AI98" s="124"/>
      <c r="AJ98" s="124"/>
      <c r="AK98" s="124"/>
      <c r="AL98" s="3"/>
      <c r="AM98" s="3"/>
    </row>
  </sheetData>
  <mergeCells count="77">
    <mergeCell ref="E65:J65"/>
    <mergeCell ref="T65:Y65"/>
    <mergeCell ref="E66:J66"/>
    <mergeCell ref="T64:Y64"/>
    <mergeCell ref="B45:L45"/>
    <mergeCell ref="E51:J51"/>
    <mergeCell ref="E52:J52"/>
    <mergeCell ref="E53:J53"/>
    <mergeCell ref="E54:J54"/>
    <mergeCell ref="E75:J75"/>
    <mergeCell ref="C57:H57"/>
    <mergeCell ref="B59:L59"/>
    <mergeCell ref="E50:J50"/>
    <mergeCell ref="E46:J46"/>
    <mergeCell ref="E47:J47"/>
    <mergeCell ref="E48:J48"/>
    <mergeCell ref="E49:J49"/>
    <mergeCell ref="E67:J67"/>
    <mergeCell ref="E68:J68"/>
    <mergeCell ref="E61:J61"/>
    <mergeCell ref="E62:J62"/>
    <mergeCell ref="B63:L63"/>
    <mergeCell ref="E64:J64"/>
    <mergeCell ref="E60:J60"/>
    <mergeCell ref="C58:H58"/>
    <mergeCell ref="E39:J39"/>
    <mergeCell ref="E40:J40"/>
    <mergeCell ref="E41:J41"/>
    <mergeCell ref="E42:J42"/>
    <mergeCell ref="E44:J44"/>
    <mergeCell ref="B43:L43"/>
    <mergeCell ref="E12:J12"/>
    <mergeCell ref="E14:J14"/>
    <mergeCell ref="E18:J18"/>
    <mergeCell ref="E19:J19"/>
    <mergeCell ref="E20:J20"/>
    <mergeCell ref="E29:J29"/>
    <mergeCell ref="B28:L28"/>
    <mergeCell ref="E23:J23"/>
    <mergeCell ref="E13:J13"/>
    <mergeCell ref="E15:J15"/>
    <mergeCell ref="E16:J16"/>
    <mergeCell ref="E17:J17"/>
    <mergeCell ref="E21:J21"/>
    <mergeCell ref="E22:J22"/>
    <mergeCell ref="E25:J25"/>
    <mergeCell ref="E26:J26"/>
    <mergeCell ref="E27:J27"/>
    <mergeCell ref="E84:J84"/>
    <mergeCell ref="E97:J97"/>
    <mergeCell ref="E85:J85"/>
    <mergeCell ref="E86:J86"/>
    <mergeCell ref="E87:J87"/>
    <mergeCell ref="E88:J88"/>
    <mergeCell ref="E89:J89"/>
    <mergeCell ref="E90:J90"/>
    <mergeCell ref="E91:J91"/>
    <mergeCell ref="E92:J92"/>
    <mergeCell ref="E93:J93"/>
    <mergeCell ref="E94:J94"/>
    <mergeCell ref="E95:J95"/>
    <mergeCell ref="P39:U39"/>
    <mergeCell ref="P40:U40"/>
    <mergeCell ref="C9:H9"/>
    <mergeCell ref="B11:L11"/>
    <mergeCell ref="B74:L74"/>
    <mergeCell ref="C72:H72"/>
    <mergeCell ref="E34:J34"/>
    <mergeCell ref="E35:J35"/>
    <mergeCell ref="E36:J36"/>
    <mergeCell ref="E37:J37"/>
    <mergeCell ref="E38:J38"/>
    <mergeCell ref="E30:J30"/>
    <mergeCell ref="E31:J31"/>
    <mergeCell ref="E32:J32"/>
    <mergeCell ref="E33:J33"/>
    <mergeCell ref="E24:J24"/>
  </mergeCells>
  <conditionalFormatting sqref="AB84:AB97">
    <cfRule type="cellIs" dxfId="257" priority="229" operator="lessThan">
      <formula>-0.0001</formula>
    </cfRule>
    <cfRule type="cellIs" dxfId="256" priority="230" operator="greaterThan">
      <formula>0.00016</formula>
    </cfRule>
  </conditionalFormatting>
  <conditionalFormatting sqref="W84:W97">
    <cfRule type="cellIs" dxfId="255" priority="225" operator="lessThan">
      <formula>-0.0001</formula>
    </cfRule>
    <cfRule type="cellIs" dxfId="254" priority="226" operator="greaterThan">
      <formula>0.00016</formula>
    </cfRule>
  </conditionalFormatting>
  <conditionalFormatting sqref="Y84:Y97">
    <cfRule type="cellIs" dxfId="253" priority="227" operator="lessThan">
      <formula>-0.0001</formula>
    </cfRule>
    <cfRule type="cellIs" dxfId="252" priority="228" operator="greaterThan">
      <formula>0.00016</formula>
    </cfRule>
  </conditionalFormatting>
  <conditionalFormatting sqref="M84:M97">
    <cfRule type="cellIs" dxfId="251" priority="215" operator="lessThan">
      <formula>-0.0001</formula>
    </cfRule>
    <cfRule type="cellIs" dxfId="250" priority="216" operator="greaterThan">
      <formula>0.00016</formula>
    </cfRule>
  </conditionalFormatting>
  <conditionalFormatting sqref="U84:U97">
    <cfRule type="cellIs" dxfId="249" priority="223" operator="lessThan">
      <formula>-0.0001</formula>
    </cfRule>
    <cfRule type="cellIs" dxfId="248" priority="224" operator="greaterThan">
      <formula>0.00016</formula>
    </cfRule>
  </conditionalFormatting>
  <conditionalFormatting sqref="S84:S97">
    <cfRule type="cellIs" dxfId="247" priority="221" operator="lessThan">
      <formula>-0.0001</formula>
    </cfRule>
    <cfRule type="cellIs" dxfId="246" priority="222" operator="greaterThan">
      <formula>0.00016</formula>
    </cfRule>
  </conditionalFormatting>
  <conditionalFormatting sqref="Q84:Q97">
    <cfRule type="cellIs" dxfId="245" priority="219" operator="lessThan">
      <formula>-0.0001</formula>
    </cfRule>
    <cfRule type="cellIs" dxfId="244" priority="220" operator="greaterThan">
      <formula>0.00016</formula>
    </cfRule>
  </conditionalFormatting>
  <conditionalFormatting sqref="Q84:Q97">
    <cfRule type="cellIs" dxfId="243" priority="201" operator="lessThan">
      <formula>-0.0001</formula>
    </cfRule>
    <cfRule type="cellIs" dxfId="242" priority="202" operator="greaterThan">
      <formula>0.00016</formula>
    </cfRule>
  </conditionalFormatting>
  <conditionalFormatting sqref="AD84:AD97">
    <cfRule type="cellIs" dxfId="241" priority="213" operator="lessThan">
      <formula>-0.0001</formula>
    </cfRule>
    <cfRule type="cellIs" dxfId="240" priority="214" operator="greaterThan">
      <formula>0.00016</formula>
    </cfRule>
  </conditionalFormatting>
  <conditionalFormatting sqref="Y84:Y97">
    <cfRule type="cellIs" dxfId="239" priority="209" operator="lessThan">
      <formula>-0.0001</formula>
    </cfRule>
    <cfRule type="cellIs" dxfId="238" priority="210" operator="greaterThan">
      <formula>0.00016</formula>
    </cfRule>
  </conditionalFormatting>
  <conditionalFormatting sqref="AB84:AB97">
    <cfRule type="cellIs" dxfId="237" priority="211" operator="lessThan">
      <formula>-0.0001</formula>
    </cfRule>
    <cfRule type="cellIs" dxfId="236" priority="212" operator="greaterThan">
      <formula>0.00016</formula>
    </cfRule>
  </conditionalFormatting>
  <conditionalFormatting sqref="W84:W97">
    <cfRule type="cellIs" dxfId="235" priority="207" operator="lessThan">
      <formula>-0.0001</formula>
    </cfRule>
    <cfRule type="cellIs" dxfId="234" priority="208" operator="greaterThan">
      <formula>0.00016</formula>
    </cfRule>
  </conditionalFormatting>
  <conditionalFormatting sqref="U84:U97">
    <cfRule type="cellIs" dxfId="233" priority="205" operator="lessThan">
      <formula>-0.0001</formula>
    </cfRule>
    <cfRule type="cellIs" dxfId="232" priority="206" operator="greaterThan">
      <formula>0.00016</formula>
    </cfRule>
  </conditionalFormatting>
  <conditionalFormatting sqref="S84:S97">
    <cfRule type="cellIs" dxfId="231" priority="203" operator="lessThan">
      <formula>-0.0001</formula>
    </cfRule>
    <cfRule type="cellIs" dxfId="230" priority="204" operator="greaterThan">
      <formula>0.00016</formula>
    </cfRule>
  </conditionalFormatting>
  <conditionalFormatting sqref="AD84:AD97">
    <cfRule type="cellIs" dxfId="229" priority="199" operator="lessThan">
      <formula>-0.0001</formula>
    </cfRule>
    <cfRule type="cellIs" dxfId="228" priority="200" operator="greaterThan">
      <formula>0.00016</formula>
    </cfRule>
  </conditionalFormatting>
  <conditionalFormatting sqref="Y84:Y97">
    <cfRule type="cellIs" dxfId="227" priority="195" operator="lessThan">
      <formula>-0.0001</formula>
    </cfRule>
    <cfRule type="cellIs" dxfId="226" priority="196" operator="greaterThan">
      <formula>0.00016</formula>
    </cfRule>
  </conditionalFormatting>
  <conditionalFormatting sqref="AB84:AB97">
    <cfRule type="cellIs" dxfId="225" priority="197" operator="lessThan">
      <formula>-0.0001</formula>
    </cfRule>
    <cfRule type="cellIs" dxfId="224" priority="198" operator="greaterThan">
      <formula>0.00016</formula>
    </cfRule>
  </conditionalFormatting>
  <conditionalFormatting sqref="W84:W97">
    <cfRule type="cellIs" dxfId="223" priority="193" operator="lessThan">
      <formula>-0.0001</formula>
    </cfRule>
    <cfRule type="cellIs" dxfId="222" priority="194" operator="greaterThan">
      <formula>0.00016</formula>
    </cfRule>
  </conditionalFormatting>
  <conditionalFormatting sqref="U84:U97">
    <cfRule type="cellIs" dxfId="221" priority="191" operator="lessThan">
      <formula>-0.0001</formula>
    </cfRule>
    <cfRule type="cellIs" dxfId="220" priority="192" operator="greaterThan">
      <formula>0.00016</formula>
    </cfRule>
  </conditionalFormatting>
  <conditionalFormatting sqref="S84:S97">
    <cfRule type="cellIs" dxfId="219" priority="189" operator="lessThan">
      <formula>-0.0001</formula>
    </cfRule>
    <cfRule type="cellIs" dxfId="218" priority="190" operator="greaterThan">
      <formula>0.00016</formula>
    </cfRule>
  </conditionalFormatting>
  <conditionalFormatting sqref="Q84:Q97">
    <cfRule type="cellIs" dxfId="217" priority="187" operator="lessThan">
      <formula>-0.0001</formula>
    </cfRule>
    <cfRule type="cellIs" dxfId="216" priority="188" operator="greaterThan">
      <formula>0.00016</formula>
    </cfRule>
  </conditionalFormatting>
  <conditionalFormatting sqref="S84:S97">
    <cfRule type="cellIs" dxfId="215" priority="173" operator="lessThan">
      <formula>-0.0001</formula>
    </cfRule>
    <cfRule type="cellIs" dxfId="214" priority="174" operator="greaterThan">
      <formula>0.00016</formula>
    </cfRule>
  </conditionalFormatting>
  <conditionalFormatting sqref="AF84:AF97">
    <cfRule type="cellIs" dxfId="213" priority="185" operator="lessThan">
      <formula>-0.0001</formula>
    </cfRule>
    <cfRule type="cellIs" dxfId="212" priority="186" operator="greaterThan">
      <formula>0.00016</formula>
    </cfRule>
  </conditionalFormatting>
  <conditionalFormatting sqref="AB84:AB97">
    <cfRule type="cellIs" dxfId="211" priority="181" operator="lessThan">
      <formula>-0.0001</formula>
    </cfRule>
    <cfRule type="cellIs" dxfId="210" priority="182" operator="greaterThan">
      <formula>0.00016</formula>
    </cfRule>
  </conditionalFormatting>
  <conditionalFormatting sqref="AD84:AD97">
    <cfRule type="cellIs" dxfId="209" priority="183" operator="lessThan">
      <formula>-0.0001</formula>
    </cfRule>
    <cfRule type="cellIs" dxfId="208" priority="184" operator="greaterThan">
      <formula>0.00016</formula>
    </cfRule>
  </conditionalFormatting>
  <conditionalFormatting sqref="Y84:Y97">
    <cfRule type="cellIs" dxfId="207" priority="179" operator="lessThan">
      <formula>-0.0001</formula>
    </cfRule>
    <cfRule type="cellIs" dxfId="206" priority="180" operator="greaterThan">
      <formula>0.00016</formula>
    </cfRule>
  </conditionalFormatting>
  <conditionalFormatting sqref="W84:W97">
    <cfRule type="cellIs" dxfId="205" priority="177" operator="lessThan">
      <formula>-0.0001</formula>
    </cfRule>
    <cfRule type="cellIs" dxfId="204" priority="178" operator="greaterThan">
      <formula>0.00016</formula>
    </cfRule>
  </conditionalFormatting>
  <conditionalFormatting sqref="U84:U97">
    <cfRule type="cellIs" dxfId="203" priority="175" operator="lessThan">
      <formula>-0.0001</formula>
    </cfRule>
    <cfRule type="cellIs" dxfId="202" priority="176" operator="greaterThan">
      <formula>0.00016</formula>
    </cfRule>
  </conditionalFormatting>
  <conditionalFormatting sqref="U84:U97">
    <cfRule type="cellIs" dxfId="201" priority="117" operator="lessThan">
      <formula>-0.0001</formula>
    </cfRule>
    <cfRule type="cellIs" dxfId="200" priority="118" operator="greaterThan">
      <formula>0.00016</formula>
    </cfRule>
  </conditionalFormatting>
  <conditionalFormatting sqref="AD84:AD97">
    <cfRule type="cellIs" dxfId="199" priority="171" operator="lessThan">
      <formula>-0.0001</formula>
    </cfRule>
    <cfRule type="cellIs" dxfId="198" priority="172" operator="greaterThan">
      <formula>0.00016</formula>
    </cfRule>
  </conditionalFormatting>
  <conditionalFormatting sqref="Y84:Y97">
    <cfRule type="cellIs" dxfId="197" priority="167" operator="lessThan">
      <formula>-0.0001</formula>
    </cfRule>
    <cfRule type="cellIs" dxfId="196" priority="168" operator="greaterThan">
      <formula>0.00016</formula>
    </cfRule>
  </conditionalFormatting>
  <conditionalFormatting sqref="AB84:AB97">
    <cfRule type="cellIs" dxfId="195" priority="169" operator="lessThan">
      <formula>-0.0001</formula>
    </cfRule>
    <cfRule type="cellIs" dxfId="194" priority="170" operator="greaterThan">
      <formula>0.00016</formula>
    </cfRule>
  </conditionalFormatting>
  <conditionalFormatting sqref="W84:W97">
    <cfRule type="cellIs" dxfId="193" priority="165" operator="lessThan">
      <formula>-0.0001</formula>
    </cfRule>
    <cfRule type="cellIs" dxfId="192" priority="166" operator="greaterThan">
      <formula>0.00016</formula>
    </cfRule>
  </conditionalFormatting>
  <conditionalFormatting sqref="U84:U97">
    <cfRule type="cellIs" dxfId="191" priority="163" operator="lessThan">
      <formula>-0.0001</formula>
    </cfRule>
    <cfRule type="cellIs" dxfId="190" priority="164" operator="greaterThan">
      <formula>0.00016</formula>
    </cfRule>
  </conditionalFormatting>
  <conditionalFormatting sqref="S84:S97">
    <cfRule type="cellIs" dxfId="189" priority="161" operator="lessThan">
      <formula>-0.0001</formula>
    </cfRule>
    <cfRule type="cellIs" dxfId="188" priority="162" operator="greaterThan">
      <formula>0.00016</formula>
    </cfRule>
  </conditionalFormatting>
  <conditionalFormatting sqref="Q84:Q97">
    <cfRule type="cellIs" dxfId="187" priority="159" operator="lessThan">
      <formula>-0.0001</formula>
    </cfRule>
    <cfRule type="cellIs" dxfId="186" priority="160" operator="greaterThan">
      <formula>0.00016</formula>
    </cfRule>
  </conditionalFormatting>
  <conditionalFormatting sqref="S84:S97">
    <cfRule type="cellIs" dxfId="185" priority="145" operator="lessThan">
      <formula>-0.0001</formula>
    </cfRule>
    <cfRule type="cellIs" dxfId="184" priority="146" operator="greaterThan">
      <formula>0.00016</formula>
    </cfRule>
  </conditionalFormatting>
  <conditionalFormatting sqref="AF84:AF97">
    <cfRule type="cellIs" dxfId="183" priority="157" operator="lessThan">
      <formula>-0.0001</formula>
    </cfRule>
    <cfRule type="cellIs" dxfId="182" priority="158" operator="greaterThan">
      <formula>0.00016</formula>
    </cfRule>
  </conditionalFormatting>
  <conditionalFormatting sqref="AB84:AB97">
    <cfRule type="cellIs" dxfId="181" priority="153" operator="lessThan">
      <formula>-0.0001</formula>
    </cfRule>
    <cfRule type="cellIs" dxfId="180" priority="154" operator="greaterThan">
      <formula>0.00016</formula>
    </cfRule>
  </conditionalFormatting>
  <conditionalFormatting sqref="AD84:AD97">
    <cfRule type="cellIs" dxfId="179" priority="155" operator="lessThan">
      <formula>-0.0001</formula>
    </cfRule>
    <cfRule type="cellIs" dxfId="178" priority="156" operator="greaterThan">
      <formula>0.00016</formula>
    </cfRule>
  </conditionalFormatting>
  <conditionalFormatting sqref="Y84:Y97">
    <cfRule type="cellIs" dxfId="177" priority="151" operator="lessThan">
      <formula>-0.0001</formula>
    </cfRule>
    <cfRule type="cellIs" dxfId="176" priority="152" operator="greaterThan">
      <formula>0.00016</formula>
    </cfRule>
  </conditionalFormatting>
  <conditionalFormatting sqref="W84:W97">
    <cfRule type="cellIs" dxfId="175" priority="149" operator="lessThan">
      <formula>-0.0001</formula>
    </cfRule>
    <cfRule type="cellIs" dxfId="174" priority="150" operator="greaterThan">
      <formula>0.00016</formula>
    </cfRule>
  </conditionalFormatting>
  <conditionalFormatting sqref="U84:U97">
    <cfRule type="cellIs" dxfId="173" priority="147" operator="lessThan">
      <formula>-0.0001</formula>
    </cfRule>
    <cfRule type="cellIs" dxfId="172" priority="148" operator="greaterThan">
      <formula>0.00016</formula>
    </cfRule>
  </conditionalFormatting>
  <conditionalFormatting sqref="AF84:AF97">
    <cfRule type="cellIs" dxfId="171" priority="143" operator="lessThan">
      <formula>-0.0001</formula>
    </cfRule>
    <cfRule type="cellIs" dxfId="170" priority="144" operator="greaterThan">
      <formula>0.00016</formula>
    </cfRule>
  </conditionalFormatting>
  <conditionalFormatting sqref="AB84:AB97">
    <cfRule type="cellIs" dxfId="169" priority="139" operator="lessThan">
      <formula>-0.0001</formula>
    </cfRule>
    <cfRule type="cellIs" dxfId="168" priority="140" operator="greaterThan">
      <formula>0.00016</formula>
    </cfRule>
  </conditionalFormatting>
  <conditionalFormatting sqref="AD84:AD97">
    <cfRule type="cellIs" dxfId="167" priority="141" operator="lessThan">
      <formula>-0.0001</formula>
    </cfRule>
    <cfRule type="cellIs" dxfId="166" priority="142" operator="greaterThan">
      <formula>0.00016</formula>
    </cfRule>
  </conditionalFormatting>
  <conditionalFormatting sqref="Y84:Y97">
    <cfRule type="cellIs" dxfId="165" priority="137" operator="lessThan">
      <formula>-0.0001</formula>
    </cfRule>
    <cfRule type="cellIs" dxfId="164" priority="138" operator="greaterThan">
      <formula>0.00016</formula>
    </cfRule>
  </conditionalFormatting>
  <conditionalFormatting sqref="W84:W97">
    <cfRule type="cellIs" dxfId="163" priority="135" operator="lessThan">
      <formula>-0.0001</formula>
    </cfRule>
    <cfRule type="cellIs" dxfId="162" priority="136" operator="greaterThan">
      <formula>0.00016</formula>
    </cfRule>
  </conditionalFormatting>
  <conditionalFormatting sqref="U84:U97">
    <cfRule type="cellIs" dxfId="161" priority="133" operator="lessThan">
      <formula>-0.0001</formula>
    </cfRule>
    <cfRule type="cellIs" dxfId="160" priority="134" operator="greaterThan">
      <formula>0.00016</formula>
    </cfRule>
  </conditionalFormatting>
  <conditionalFormatting sqref="S84:S97">
    <cfRule type="cellIs" dxfId="159" priority="131" operator="lessThan">
      <formula>-0.0001</formula>
    </cfRule>
    <cfRule type="cellIs" dxfId="158" priority="132" operator="greaterThan">
      <formula>0.00016</formula>
    </cfRule>
  </conditionalFormatting>
  <conditionalFormatting sqref="AH84:AH97">
    <cfRule type="cellIs" dxfId="157" priority="129" operator="lessThan">
      <formula>-0.0001</formula>
    </cfRule>
    <cfRule type="cellIs" dxfId="156" priority="130" operator="greaterThan">
      <formula>0.00016</formula>
    </cfRule>
  </conditionalFormatting>
  <conditionalFormatting sqref="AD84:AD97">
    <cfRule type="cellIs" dxfId="155" priority="125" operator="lessThan">
      <formula>-0.0001</formula>
    </cfRule>
    <cfRule type="cellIs" dxfId="154" priority="126" operator="greaterThan">
      <formula>0.00016</formula>
    </cfRule>
  </conditionalFormatting>
  <conditionalFormatting sqref="AF84:AF97">
    <cfRule type="cellIs" dxfId="153" priority="127" operator="lessThan">
      <formula>-0.0001</formula>
    </cfRule>
    <cfRule type="cellIs" dxfId="152" priority="128" operator="greaterThan">
      <formula>0.00016</formula>
    </cfRule>
  </conditionalFormatting>
  <conditionalFormatting sqref="AB84:AB97">
    <cfRule type="cellIs" dxfId="151" priority="123" operator="lessThan">
      <formula>-0.0001</formula>
    </cfRule>
    <cfRule type="cellIs" dxfId="150" priority="124" operator="greaterThan">
      <formula>0.00016</formula>
    </cfRule>
  </conditionalFormatting>
  <conditionalFormatting sqref="Y84:Y97">
    <cfRule type="cellIs" dxfId="149" priority="121" operator="lessThan">
      <formula>-0.0001</formula>
    </cfRule>
    <cfRule type="cellIs" dxfId="148" priority="122" operator="greaterThan">
      <formula>0.00016</formula>
    </cfRule>
  </conditionalFormatting>
  <conditionalFormatting sqref="W84:W97">
    <cfRule type="cellIs" dxfId="147" priority="119" operator="lessThan">
      <formula>-0.0001</formula>
    </cfRule>
    <cfRule type="cellIs" dxfId="146" priority="120" operator="greaterThan">
      <formula>0.00016</formula>
    </cfRule>
  </conditionalFormatting>
  <conditionalFormatting sqref="AD84:AD97">
    <cfRule type="cellIs" dxfId="145" priority="115" operator="lessThan">
      <formula>-0.0001</formula>
    </cfRule>
    <cfRule type="cellIs" dxfId="144" priority="116" operator="greaterThan">
      <formula>0.00016</formula>
    </cfRule>
  </conditionalFormatting>
  <conditionalFormatting sqref="Y84:Y97">
    <cfRule type="cellIs" dxfId="143" priority="111" operator="lessThan">
      <formula>-0.0001</formula>
    </cfRule>
    <cfRule type="cellIs" dxfId="142" priority="112" operator="greaterThan">
      <formula>0.00016</formula>
    </cfRule>
  </conditionalFormatting>
  <conditionalFormatting sqref="AB84:AB97">
    <cfRule type="cellIs" dxfId="141" priority="113" operator="lessThan">
      <formula>-0.0001</formula>
    </cfRule>
    <cfRule type="cellIs" dxfId="140" priority="114" operator="greaterThan">
      <formula>0.00016</formula>
    </cfRule>
  </conditionalFormatting>
  <conditionalFormatting sqref="W84:W97">
    <cfRule type="cellIs" dxfId="139" priority="109" operator="lessThan">
      <formula>-0.0001</formula>
    </cfRule>
    <cfRule type="cellIs" dxfId="138" priority="110" operator="greaterThan">
      <formula>0.00016</formula>
    </cfRule>
  </conditionalFormatting>
  <conditionalFormatting sqref="U84:U97">
    <cfRule type="cellIs" dxfId="137" priority="107" operator="lessThan">
      <formula>-0.0001</formula>
    </cfRule>
    <cfRule type="cellIs" dxfId="136" priority="108" operator="greaterThan">
      <formula>0.00016</formula>
    </cfRule>
  </conditionalFormatting>
  <conditionalFormatting sqref="S84:S97">
    <cfRule type="cellIs" dxfId="135" priority="105" operator="lessThan">
      <formula>-0.0001</formula>
    </cfRule>
    <cfRule type="cellIs" dxfId="134" priority="106" operator="greaterThan">
      <formula>0.00016</formula>
    </cfRule>
  </conditionalFormatting>
  <conditionalFormatting sqref="Q84:Q97">
    <cfRule type="cellIs" dxfId="133" priority="103" operator="lessThan">
      <formula>-0.0001</formula>
    </cfRule>
    <cfRule type="cellIs" dxfId="132" priority="104" operator="greaterThan">
      <formula>0.00016</formula>
    </cfRule>
  </conditionalFormatting>
  <conditionalFormatting sqref="S84:S97">
    <cfRule type="cellIs" dxfId="131" priority="89" operator="lessThan">
      <formula>-0.0001</formula>
    </cfRule>
    <cfRule type="cellIs" dxfId="130" priority="90" operator="greaterThan">
      <formula>0.00016</formula>
    </cfRule>
  </conditionalFormatting>
  <conditionalFormatting sqref="AF84:AF97">
    <cfRule type="cellIs" dxfId="129" priority="101" operator="lessThan">
      <formula>-0.0001</formula>
    </cfRule>
    <cfRule type="cellIs" dxfId="128" priority="102" operator="greaterThan">
      <formula>0.00016</formula>
    </cfRule>
  </conditionalFormatting>
  <conditionalFormatting sqref="AB84:AB97">
    <cfRule type="cellIs" dxfId="127" priority="97" operator="lessThan">
      <formula>-0.0001</formula>
    </cfRule>
    <cfRule type="cellIs" dxfId="126" priority="98" operator="greaterThan">
      <formula>0.00016</formula>
    </cfRule>
  </conditionalFormatting>
  <conditionalFormatting sqref="AD84:AD97">
    <cfRule type="cellIs" dxfId="125" priority="99" operator="lessThan">
      <formula>-0.0001</formula>
    </cfRule>
    <cfRule type="cellIs" dxfId="124" priority="100" operator="greaterThan">
      <formula>0.00016</formula>
    </cfRule>
  </conditionalFormatting>
  <conditionalFormatting sqref="Y84:Y97">
    <cfRule type="cellIs" dxfId="123" priority="95" operator="lessThan">
      <formula>-0.0001</formula>
    </cfRule>
    <cfRule type="cellIs" dxfId="122" priority="96" operator="greaterThan">
      <formula>0.00016</formula>
    </cfRule>
  </conditionalFormatting>
  <conditionalFormatting sqref="W84:W97">
    <cfRule type="cellIs" dxfId="121" priority="93" operator="lessThan">
      <formula>-0.0001</formula>
    </cfRule>
    <cfRule type="cellIs" dxfId="120" priority="94" operator="greaterThan">
      <formula>0.00016</formula>
    </cfRule>
  </conditionalFormatting>
  <conditionalFormatting sqref="U84:U97">
    <cfRule type="cellIs" dxfId="119" priority="91" operator="lessThan">
      <formula>-0.0001</formula>
    </cfRule>
    <cfRule type="cellIs" dxfId="118" priority="92" operator="greaterThan">
      <formula>0.00016</formula>
    </cfRule>
  </conditionalFormatting>
  <conditionalFormatting sqref="AF84:AF97">
    <cfRule type="cellIs" dxfId="117" priority="87" operator="lessThan">
      <formula>-0.0001</formula>
    </cfRule>
    <cfRule type="cellIs" dxfId="116" priority="88" operator="greaterThan">
      <formula>0.00016</formula>
    </cfRule>
  </conditionalFormatting>
  <conditionalFormatting sqref="AB84:AB97">
    <cfRule type="cellIs" dxfId="115" priority="83" operator="lessThan">
      <formula>-0.0001</formula>
    </cfRule>
    <cfRule type="cellIs" dxfId="114" priority="84" operator="greaterThan">
      <formula>0.00016</formula>
    </cfRule>
  </conditionalFormatting>
  <conditionalFormatting sqref="AD84:AD97">
    <cfRule type="cellIs" dxfId="113" priority="85" operator="lessThan">
      <formula>-0.0001</formula>
    </cfRule>
    <cfRule type="cellIs" dxfId="112" priority="86" operator="greaterThan">
      <formula>0.00016</formula>
    </cfRule>
  </conditionalFormatting>
  <conditionalFormatting sqref="Y84:Y97">
    <cfRule type="cellIs" dxfId="111" priority="81" operator="lessThan">
      <formula>-0.0001</formula>
    </cfRule>
    <cfRule type="cellIs" dxfId="110" priority="82" operator="greaterThan">
      <formula>0.00016</formula>
    </cfRule>
  </conditionalFormatting>
  <conditionalFormatting sqref="W84:W97">
    <cfRule type="cellIs" dxfId="109" priority="79" operator="lessThan">
      <formula>-0.0001</formula>
    </cfRule>
    <cfRule type="cellIs" dxfId="108" priority="80" operator="greaterThan">
      <formula>0.00016</formula>
    </cfRule>
  </conditionalFormatting>
  <conditionalFormatting sqref="U84:U97">
    <cfRule type="cellIs" dxfId="107" priority="77" operator="lessThan">
      <formula>-0.0001</formula>
    </cfRule>
    <cfRule type="cellIs" dxfId="106" priority="78" operator="greaterThan">
      <formula>0.00016</formula>
    </cfRule>
  </conditionalFormatting>
  <conditionalFormatting sqref="S84:S97">
    <cfRule type="cellIs" dxfId="105" priority="75" operator="lessThan">
      <formula>-0.0001</formula>
    </cfRule>
    <cfRule type="cellIs" dxfId="104" priority="76" operator="greaterThan">
      <formula>0.00016</formula>
    </cfRule>
  </conditionalFormatting>
  <conditionalFormatting sqref="U84:U97">
    <cfRule type="cellIs" dxfId="103" priority="61" operator="lessThan">
      <formula>-0.0001</formula>
    </cfRule>
    <cfRule type="cellIs" dxfId="102" priority="62" operator="greaterThan">
      <formula>0.00016</formula>
    </cfRule>
  </conditionalFormatting>
  <conditionalFormatting sqref="AH84:AH97">
    <cfRule type="cellIs" dxfId="101" priority="73" operator="lessThan">
      <formula>-0.0001</formula>
    </cfRule>
    <cfRule type="cellIs" dxfId="100" priority="74" operator="greaterThan">
      <formula>0.00016</formula>
    </cfRule>
  </conditionalFormatting>
  <conditionalFormatting sqref="AD84:AD97">
    <cfRule type="cellIs" dxfId="99" priority="69" operator="lessThan">
      <formula>-0.0001</formula>
    </cfRule>
    <cfRule type="cellIs" dxfId="98" priority="70" operator="greaterThan">
      <formula>0.00016</formula>
    </cfRule>
  </conditionalFormatting>
  <conditionalFormatting sqref="AF84:AF97">
    <cfRule type="cellIs" dxfId="97" priority="71" operator="lessThan">
      <formula>-0.0001</formula>
    </cfRule>
    <cfRule type="cellIs" dxfId="96" priority="72" operator="greaterThan">
      <formula>0.00016</formula>
    </cfRule>
  </conditionalFormatting>
  <conditionalFormatting sqref="AB84:AB97">
    <cfRule type="cellIs" dxfId="95" priority="67" operator="lessThan">
      <formula>-0.0001</formula>
    </cfRule>
    <cfRule type="cellIs" dxfId="94" priority="68" operator="greaterThan">
      <formula>0.00016</formula>
    </cfRule>
  </conditionalFormatting>
  <conditionalFormatting sqref="Y84:Y97">
    <cfRule type="cellIs" dxfId="93" priority="65" operator="lessThan">
      <formula>-0.0001</formula>
    </cfRule>
    <cfRule type="cellIs" dxfId="92" priority="66" operator="greaterThan">
      <formula>0.00016</formula>
    </cfRule>
  </conditionalFormatting>
  <conditionalFormatting sqref="W84:W97">
    <cfRule type="cellIs" dxfId="91" priority="63" operator="lessThan">
      <formula>-0.0001</formula>
    </cfRule>
    <cfRule type="cellIs" dxfId="90" priority="64" operator="greaterThan">
      <formula>0.00016</formula>
    </cfRule>
  </conditionalFormatting>
  <conditionalFormatting sqref="W84:W97">
    <cfRule type="cellIs" dxfId="89" priority="5" operator="lessThan">
      <formula>-0.0001</formula>
    </cfRule>
    <cfRule type="cellIs" dxfId="88" priority="6" operator="greaterThan">
      <formula>0.00016</formula>
    </cfRule>
  </conditionalFormatting>
  <conditionalFormatting sqref="AF84:AF97">
    <cfRule type="cellIs" dxfId="87" priority="59" operator="lessThan">
      <formula>-0.0001</formula>
    </cfRule>
    <cfRule type="cellIs" dxfId="86" priority="60" operator="greaterThan">
      <formula>0.00016</formula>
    </cfRule>
  </conditionalFormatting>
  <conditionalFormatting sqref="AB84:AB97">
    <cfRule type="cellIs" dxfId="85" priority="55" operator="lessThan">
      <formula>-0.0001</formula>
    </cfRule>
    <cfRule type="cellIs" dxfId="84" priority="56" operator="greaterThan">
      <formula>0.00016</formula>
    </cfRule>
  </conditionalFormatting>
  <conditionalFormatting sqref="AD84:AD97">
    <cfRule type="cellIs" dxfId="83" priority="57" operator="lessThan">
      <formula>-0.0001</formula>
    </cfRule>
    <cfRule type="cellIs" dxfId="82" priority="58" operator="greaterThan">
      <formula>0.00016</formula>
    </cfRule>
  </conditionalFormatting>
  <conditionalFormatting sqref="Y84:Y97">
    <cfRule type="cellIs" dxfId="81" priority="53" operator="lessThan">
      <formula>-0.0001</formula>
    </cfRule>
    <cfRule type="cellIs" dxfId="80" priority="54" operator="greaterThan">
      <formula>0.00016</formula>
    </cfRule>
  </conditionalFormatting>
  <conditionalFormatting sqref="W84:W97">
    <cfRule type="cellIs" dxfId="79" priority="51" operator="lessThan">
      <formula>-0.0001</formula>
    </cfRule>
    <cfRule type="cellIs" dxfId="78" priority="52" operator="greaterThan">
      <formula>0.00016</formula>
    </cfRule>
  </conditionalFormatting>
  <conditionalFormatting sqref="U84:U97">
    <cfRule type="cellIs" dxfId="77" priority="49" operator="lessThan">
      <formula>-0.0001</formula>
    </cfRule>
    <cfRule type="cellIs" dxfId="76" priority="50" operator="greaterThan">
      <formula>0.00016</formula>
    </cfRule>
  </conditionalFormatting>
  <conditionalFormatting sqref="S84:S97">
    <cfRule type="cellIs" dxfId="75" priority="47" operator="lessThan">
      <formula>-0.0001</formula>
    </cfRule>
    <cfRule type="cellIs" dxfId="74" priority="48" operator="greaterThan">
      <formula>0.00016</formula>
    </cfRule>
  </conditionalFormatting>
  <conditionalFormatting sqref="U84:U97">
    <cfRule type="cellIs" dxfId="73" priority="33" operator="lessThan">
      <formula>-0.0001</formula>
    </cfRule>
    <cfRule type="cellIs" dxfId="72" priority="34" operator="greaterThan">
      <formula>0.00016</formula>
    </cfRule>
  </conditionalFormatting>
  <conditionalFormatting sqref="AH84:AH97">
    <cfRule type="cellIs" dxfId="71" priority="45" operator="lessThan">
      <formula>-0.0001</formula>
    </cfRule>
    <cfRule type="cellIs" dxfId="70" priority="46" operator="greaterThan">
      <formula>0.00016</formula>
    </cfRule>
  </conditionalFormatting>
  <conditionalFormatting sqref="AD84:AD97">
    <cfRule type="cellIs" dxfId="69" priority="41" operator="lessThan">
      <formula>-0.0001</formula>
    </cfRule>
    <cfRule type="cellIs" dxfId="68" priority="42" operator="greaterThan">
      <formula>0.00016</formula>
    </cfRule>
  </conditionalFormatting>
  <conditionalFormatting sqref="AF84:AF97">
    <cfRule type="cellIs" dxfId="67" priority="43" operator="lessThan">
      <formula>-0.0001</formula>
    </cfRule>
    <cfRule type="cellIs" dxfId="66" priority="44" operator="greaterThan">
      <formula>0.00016</formula>
    </cfRule>
  </conditionalFormatting>
  <conditionalFormatting sqref="AB84:AB97">
    <cfRule type="cellIs" dxfId="65" priority="39" operator="lessThan">
      <formula>-0.0001</formula>
    </cfRule>
    <cfRule type="cellIs" dxfId="64" priority="40" operator="greaterThan">
      <formula>0.00016</formula>
    </cfRule>
  </conditionalFormatting>
  <conditionalFormatting sqref="Y84:Y97">
    <cfRule type="cellIs" dxfId="63" priority="37" operator="lessThan">
      <formula>-0.0001</formula>
    </cfRule>
    <cfRule type="cellIs" dxfId="62" priority="38" operator="greaterThan">
      <formula>0.00016</formula>
    </cfRule>
  </conditionalFormatting>
  <conditionalFormatting sqref="W84:W97">
    <cfRule type="cellIs" dxfId="61" priority="35" operator="lessThan">
      <formula>-0.0001</formula>
    </cfRule>
    <cfRule type="cellIs" dxfId="60" priority="36" operator="greaterThan">
      <formula>0.00016</formula>
    </cfRule>
  </conditionalFormatting>
  <conditionalFormatting sqref="AH84:AH97">
    <cfRule type="cellIs" dxfId="59" priority="31" operator="lessThan">
      <formula>-0.0001</formula>
    </cfRule>
    <cfRule type="cellIs" dxfId="58" priority="32" operator="greaterThan">
      <formula>0.00016</formula>
    </cfRule>
  </conditionalFormatting>
  <conditionalFormatting sqref="AD84:AD97">
    <cfRule type="cellIs" dxfId="57" priority="27" operator="lessThan">
      <formula>-0.0001</formula>
    </cfRule>
    <cfRule type="cellIs" dxfId="56" priority="28" operator="greaterThan">
      <formula>0.00016</formula>
    </cfRule>
  </conditionalFormatting>
  <conditionalFormatting sqref="AF84:AF97">
    <cfRule type="cellIs" dxfId="55" priority="29" operator="lessThan">
      <formula>-0.0001</formula>
    </cfRule>
    <cfRule type="cellIs" dxfId="54" priority="30" operator="greaterThan">
      <formula>0.00016</formula>
    </cfRule>
  </conditionalFormatting>
  <conditionalFormatting sqref="AB84:AB97">
    <cfRule type="cellIs" dxfId="53" priority="25" operator="lessThan">
      <formula>-0.0001</formula>
    </cfRule>
    <cfRule type="cellIs" dxfId="52" priority="26" operator="greaterThan">
      <formula>0.00016</formula>
    </cfRule>
  </conditionalFormatting>
  <conditionalFormatting sqref="Y84:Y97">
    <cfRule type="cellIs" dxfId="51" priority="23" operator="lessThan">
      <formula>-0.0001</formula>
    </cfRule>
    <cfRule type="cellIs" dxfId="50" priority="24" operator="greaterThan">
      <formula>0.00016</formula>
    </cfRule>
  </conditionalFormatting>
  <conditionalFormatting sqref="W84:W97">
    <cfRule type="cellIs" dxfId="49" priority="21" operator="lessThan">
      <formula>-0.0001</formula>
    </cfRule>
    <cfRule type="cellIs" dxfId="48" priority="22" operator="greaterThan">
      <formula>0.00016</formula>
    </cfRule>
  </conditionalFormatting>
  <conditionalFormatting sqref="U84:U97">
    <cfRule type="cellIs" dxfId="47" priority="19" operator="lessThan">
      <formula>-0.0001</formula>
    </cfRule>
    <cfRule type="cellIs" dxfId="46" priority="20" operator="greaterThan">
      <formula>0.00016</formula>
    </cfRule>
  </conditionalFormatting>
  <conditionalFormatting sqref="AJ84:AJ97">
    <cfRule type="cellIs" dxfId="45" priority="17" operator="lessThan">
      <formula>-0.0001</formula>
    </cfRule>
    <cfRule type="cellIs" dxfId="44" priority="18" operator="greaterThan">
      <formula>0.00016</formula>
    </cfRule>
  </conditionalFormatting>
  <conditionalFormatting sqref="AF84:AF97">
    <cfRule type="cellIs" dxfId="43" priority="13" operator="lessThan">
      <formula>-0.0001</formula>
    </cfRule>
    <cfRule type="cellIs" dxfId="42" priority="14" operator="greaterThan">
      <formula>0.00016</formula>
    </cfRule>
  </conditionalFormatting>
  <conditionalFormatting sqref="AH84:AH97">
    <cfRule type="cellIs" dxfId="41" priority="15" operator="lessThan">
      <formula>-0.0001</formula>
    </cfRule>
    <cfRule type="cellIs" dxfId="40" priority="16" operator="greaterThan">
      <formula>0.00016</formula>
    </cfRule>
  </conditionalFormatting>
  <conditionalFormatting sqref="AD84:AD97">
    <cfRule type="cellIs" dxfId="39" priority="11" operator="lessThan">
      <formula>-0.0001</formula>
    </cfRule>
    <cfRule type="cellIs" dxfId="38" priority="12" operator="greaterThan">
      <formula>0.00016</formula>
    </cfRule>
  </conditionalFormatting>
  <conditionalFormatting sqref="AB84:AB97">
    <cfRule type="cellIs" dxfId="37" priority="9" operator="lessThan">
      <formula>-0.0001</formula>
    </cfRule>
    <cfRule type="cellIs" dxfId="36" priority="10" operator="greaterThan">
      <formula>0.00016</formula>
    </cfRule>
  </conditionalFormatting>
  <conditionalFormatting sqref="Y84:Y97">
    <cfRule type="cellIs" dxfId="35" priority="7" operator="lessThan">
      <formula>-0.0001</formula>
    </cfRule>
    <cfRule type="cellIs" dxfId="34" priority="8" operator="greaterThan">
      <formula>0.00016</formula>
    </cfRule>
  </conditionalFormatting>
  <conditionalFormatting sqref="N90">
    <cfRule type="cellIs" dxfId="33" priority="3" operator="lessThan">
      <formula>-0.0001</formula>
    </cfRule>
    <cfRule type="cellIs" dxfId="32" priority="4" operator="greaterThan">
      <formula>0.00016</formula>
    </cfRule>
  </conditionalFormatting>
  <conditionalFormatting sqref="O90">
    <cfRule type="cellIs" dxfId="31" priority="1" operator="lessThan">
      <formula>-0.0001</formula>
    </cfRule>
    <cfRule type="cellIs" dxfId="30" priority="2" operator="greaterThan">
      <formula>0.00016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1:M24"/>
  <sheetViews>
    <sheetView topLeftCell="C1" workbookViewId="0">
      <selection activeCell="C11" sqref="C11"/>
    </sheetView>
  </sheetViews>
  <sheetFormatPr defaultRowHeight="15" x14ac:dyDescent="0.25"/>
  <cols>
    <col min="1" max="1" width="3.42578125" customWidth="1"/>
    <col min="2" max="2" width="4.85546875" customWidth="1"/>
    <col min="3" max="3" width="31.140625" customWidth="1"/>
    <col min="4" max="5" width="14.85546875" customWidth="1"/>
    <col min="6" max="6" width="95.140625" customWidth="1"/>
  </cols>
  <sheetData>
    <row r="1" spans="3:13" s="61" customFormat="1" x14ac:dyDescent="0.25">
      <c r="C1" s="64" t="s">
        <v>51</v>
      </c>
      <c r="D1" s="64" t="s">
        <v>52</v>
      </c>
      <c r="E1" s="64" t="s">
        <v>53</v>
      </c>
      <c r="F1" s="62"/>
    </row>
    <row r="2" spans="3:13" x14ac:dyDescent="0.25">
      <c r="C2" s="63" t="s">
        <v>36</v>
      </c>
      <c r="D2" s="63"/>
      <c r="E2" s="63"/>
      <c r="F2" s="63" t="s">
        <v>37</v>
      </c>
    </row>
    <row r="3" spans="3:13" x14ac:dyDescent="0.25">
      <c r="C3" s="63" t="s">
        <v>50</v>
      </c>
      <c r="D3" s="63"/>
      <c r="E3" s="63"/>
      <c r="F3" s="63" t="s">
        <v>39</v>
      </c>
    </row>
    <row r="4" spans="3:13" x14ac:dyDescent="0.25">
      <c r="C4" s="63" t="s">
        <v>56</v>
      </c>
      <c r="D4" s="63"/>
      <c r="E4" s="63"/>
      <c r="F4" s="63" t="s">
        <v>40</v>
      </c>
    </row>
    <row r="5" spans="3:13" x14ac:dyDescent="0.25">
      <c r="C5" s="63" t="s">
        <v>57</v>
      </c>
      <c r="D5" s="63" t="s">
        <v>43</v>
      </c>
      <c r="E5" s="63" t="s">
        <v>42</v>
      </c>
      <c r="F5" s="63" t="s">
        <v>41</v>
      </c>
      <c r="L5" t="s">
        <v>42</v>
      </c>
      <c r="M5" t="s">
        <v>43</v>
      </c>
    </row>
    <row r="6" spans="3:13" x14ac:dyDescent="0.25">
      <c r="C6" s="63" t="s">
        <v>63</v>
      </c>
      <c r="D6" s="63"/>
      <c r="E6" s="63"/>
      <c r="F6" s="63" t="s">
        <v>44</v>
      </c>
    </row>
    <row r="7" spans="3:13" x14ac:dyDescent="0.25">
      <c r="C7" s="63" t="s">
        <v>45</v>
      </c>
      <c r="D7" s="63"/>
      <c r="E7" s="63"/>
      <c r="F7" s="63" t="s">
        <v>46</v>
      </c>
    </row>
    <row r="8" spans="3:13" x14ac:dyDescent="0.25">
      <c r="C8" s="63" t="s">
        <v>54</v>
      </c>
      <c r="D8" s="63"/>
      <c r="E8" s="63"/>
      <c r="F8" s="63" t="s">
        <v>47</v>
      </c>
    </row>
    <row r="9" spans="3:13" x14ac:dyDescent="0.25">
      <c r="C9" s="63" t="s">
        <v>48</v>
      </c>
      <c r="D9" s="63"/>
      <c r="E9" s="63"/>
      <c r="F9" s="63" t="s">
        <v>49</v>
      </c>
    </row>
    <row r="10" spans="3:13" x14ac:dyDescent="0.25">
      <c r="C10" s="63" t="s">
        <v>248</v>
      </c>
      <c r="D10" s="63"/>
      <c r="E10" s="63"/>
      <c r="F10" s="63" t="s">
        <v>55</v>
      </c>
    </row>
    <row r="11" spans="3:13" x14ac:dyDescent="0.25">
      <c r="C11" s="63" t="s">
        <v>38</v>
      </c>
      <c r="D11" s="63"/>
      <c r="E11" s="63"/>
      <c r="F11" s="63" t="s">
        <v>58</v>
      </c>
    </row>
    <row r="12" spans="3:13" x14ac:dyDescent="0.25">
      <c r="C12" s="63" t="s">
        <v>59</v>
      </c>
      <c r="D12" s="63"/>
      <c r="E12" s="63"/>
      <c r="F12" s="63" t="s">
        <v>60</v>
      </c>
    </row>
    <row r="13" spans="3:13" x14ac:dyDescent="0.25">
      <c r="C13" s="63" t="s">
        <v>62</v>
      </c>
      <c r="D13" s="63"/>
      <c r="E13" s="63"/>
      <c r="F13" s="63" t="s">
        <v>61</v>
      </c>
    </row>
    <row r="14" spans="3:13" x14ac:dyDescent="0.25">
      <c r="C14" s="63" t="s">
        <v>65</v>
      </c>
      <c r="D14" s="63"/>
      <c r="E14" s="63"/>
      <c r="F14" s="63" t="s">
        <v>64</v>
      </c>
    </row>
    <row r="15" spans="3:13" x14ac:dyDescent="0.25">
      <c r="C15" s="63" t="s">
        <v>67</v>
      </c>
      <c r="D15" s="63"/>
      <c r="E15" s="63"/>
      <c r="F15" s="63" t="s">
        <v>66</v>
      </c>
    </row>
    <row r="16" spans="3:13" x14ac:dyDescent="0.25">
      <c r="C16" s="63" t="s">
        <v>69</v>
      </c>
      <c r="D16" s="63"/>
      <c r="E16" s="63"/>
      <c r="F16" s="63" t="s">
        <v>68</v>
      </c>
    </row>
    <row r="17" spans="3:6" x14ac:dyDescent="0.25">
      <c r="C17" s="63" t="s">
        <v>71</v>
      </c>
      <c r="D17" s="63"/>
      <c r="E17" s="63"/>
      <c r="F17" s="63" t="s">
        <v>70</v>
      </c>
    </row>
    <row r="18" spans="3:6" x14ac:dyDescent="0.25">
      <c r="C18" s="63" t="s">
        <v>73</v>
      </c>
      <c r="D18" s="63"/>
      <c r="E18" s="63"/>
      <c r="F18" s="63" t="s">
        <v>72</v>
      </c>
    </row>
    <row r="19" spans="3:6" x14ac:dyDescent="0.25">
      <c r="C19" s="63" t="s">
        <v>76</v>
      </c>
      <c r="D19" s="63"/>
      <c r="E19" s="63"/>
      <c r="F19" s="63" t="s">
        <v>75</v>
      </c>
    </row>
    <row r="20" spans="3:6" x14ac:dyDescent="0.25">
      <c r="C20" s="63" t="s">
        <v>78</v>
      </c>
      <c r="D20" s="63"/>
      <c r="E20" s="63"/>
      <c r="F20" s="63" t="s">
        <v>77</v>
      </c>
    </row>
    <row r="21" spans="3:6" x14ac:dyDescent="0.25">
      <c r="C21" s="63" t="s">
        <v>81</v>
      </c>
      <c r="D21" s="63"/>
      <c r="E21" s="63"/>
      <c r="F21" s="63" t="s">
        <v>80</v>
      </c>
    </row>
    <row r="22" spans="3:6" x14ac:dyDescent="0.25">
      <c r="C22" s="192" t="s">
        <v>218</v>
      </c>
      <c r="D22" s="63"/>
      <c r="E22" s="63"/>
      <c r="F22" s="63" t="s">
        <v>219</v>
      </c>
    </row>
    <row r="23" spans="3:6" x14ac:dyDescent="0.25">
      <c r="C23" s="192" t="s">
        <v>231</v>
      </c>
      <c r="D23" s="63"/>
      <c r="E23" s="63"/>
      <c r="F23" s="63" t="s">
        <v>230</v>
      </c>
    </row>
    <row r="24" spans="3:6" x14ac:dyDescent="0.25">
      <c r="C24" s="192" t="s">
        <v>233</v>
      </c>
      <c r="D24" s="63"/>
      <c r="E24" s="63"/>
      <c r="F24" s="63" t="s">
        <v>232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103"/>
  <sheetViews>
    <sheetView topLeftCell="A80" workbookViewId="0">
      <selection activeCell="N89" sqref="N89:O102"/>
    </sheetView>
  </sheetViews>
  <sheetFormatPr defaultRowHeight="15" x14ac:dyDescent="0.25"/>
  <cols>
    <col min="1" max="1" width="2.42578125" customWidth="1"/>
    <col min="2" max="2" width="9.42578125" style="8" customWidth="1"/>
    <col min="3" max="3" width="33.85546875" customWidth="1"/>
    <col min="4" max="4" width="5.85546875" customWidth="1"/>
    <col min="8" max="8" width="23.140625" customWidth="1"/>
    <col min="9" max="9" width="9.140625" hidden="1" customWidth="1"/>
    <col min="10" max="10" width="11.5703125" hidden="1" customWidth="1"/>
    <col min="11" max="11" width="7.5703125" style="13" customWidth="1"/>
    <col min="12" max="12" width="6.28515625" style="30" customWidth="1"/>
    <col min="13" max="25" width="6.85546875" style="30" customWidth="1"/>
    <col min="26" max="26" width="7" style="6" customWidth="1"/>
    <col min="27" max="27" width="5.7109375" style="6" customWidth="1"/>
    <col min="28" max="28" width="7" style="6" customWidth="1"/>
    <col min="29" max="29" width="5.7109375" style="6" customWidth="1"/>
  </cols>
  <sheetData>
    <row r="1" spans="2:29" ht="15.75" hidden="1" customHeight="1" thickBot="1" x14ac:dyDescent="0.3"/>
    <row r="2" spans="2:29" ht="15.75" customHeight="1" thickBot="1" x14ac:dyDescent="0.3"/>
    <row r="3" spans="2:29" ht="15.75" thickBot="1" x14ac:dyDescent="0.3">
      <c r="C3" s="4" t="s">
        <v>198</v>
      </c>
    </row>
    <row r="4" spans="2:29" s="1" customFormat="1" x14ac:dyDescent="0.25">
      <c r="B4" s="45"/>
      <c r="C4" s="46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7"/>
      <c r="AA4" s="7"/>
      <c r="AB4" s="7"/>
      <c r="AC4" s="7"/>
    </row>
    <row r="5" spans="2:29" s="48" customFormat="1" x14ac:dyDescent="0.25">
      <c r="B5" s="49"/>
      <c r="C5" s="50" t="s">
        <v>186</v>
      </c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2"/>
      <c r="AA5" s="52"/>
      <c r="AB5" s="52"/>
      <c r="AC5" s="52"/>
    </row>
    <row r="6" spans="2:29" s="48" customFormat="1" x14ac:dyDescent="0.25">
      <c r="B6" s="49"/>
      <c r="C6" s="50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2"/>
      <c r="AA6" s="52"/>
      <c r="AB6" s="52"/>
      <c r="AC6" s="52"/>
    </row>
    <row r="7" spans="2:29" s="165" customFormat="1" ht="15.75" thickBot="1" x14ac:dyDescent="0.3">
      <c r="B7" s="166"/>
      <c r="C7" s="167" t="s">
        <v>202</v>
      </c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9"/>
      <c r="AA7" s="169"/>
      <c r="AB7" s="169"/>
      <c r="AC7" s="169"/>
    </row>
    <row r="8" spans="2:29" ht="15.75" thickBot="1" x14ac:dyDescent="0.3">
      <c r="N8" s="554">
        <v>42840</v>
      </c>
      <c r="O8" s="599"/>
      <c r="P8" s="554">
        <v>42840</v>
      </c>
      <c r="Q8" s="599"/>
      <c r="R8" s="554">
        <v>42824</v>
      </c>
      <c r="S8" s="599"/>
      <c r="T8" s="554">
        <v>42814</v>
      </c>
      <c r="U8" s="599"/>
      <c r="V8" s="554">
        <v>42803</v>
      </c>
      <c r="W8" s="599"/>
      <c r="X8" s="554">
        <v>42782</v>
      </c>
      <c r="Y8" s="555"/>
      <c r="Z8" s="554">
        <v>42668</v>
      </c>
      <c r="AA8" s="555"/>
      <c r="AB8" s="554">
        <v>42478</v>
      </c>
      <c r="AC8" s="555"/>
    </row>
    <row r="9" spans="2:29" ht="23.25" thickBot="1" x14ac:dyDescent="0.3">
      <c r="B9" s="136" t="s">
        <v>3</v>
      </c>
      <c r="C9" s="589" t="s">
        <v>183</v>
      </c>
      <c r="D9" s="590"/>
      <c r="E9" s="590"/>
      <c r="F9" s="590"/>
      <c r="G9" s="590"/>
      <c r="H9" s="591"/>
      <c r="I9" s="160"/>
      <c r="J9" s="160"/>
      <c r="K9" s="138" t="s">
        <v>14</v>
      </c>
      <c r="L9" s="139" t="s">
        <v>16</v>
      </c>
      <c r="M9" s="71"/>
      <c r="N9" s="250" t="s">
        <v>226</v>
      </c>
      <c r="O9" s="251" t="s">
        <v>225</v>
      </c>
      <c r="P9" s="250" t="s">
        <v>226</v>
      </c>
      <c r="Q9" s="251" t="s">
        <v>225</v>
      </c>
      <c r="R9" s="250" t="s">
        <v>226</v>
      </c>
      <c r="S9" s="251" t="s">
        <v>225</v>
      </c>
      <c r="T9" s="250" t="s">
        <v>226</v>
      </c>
      <c r="U9" s="251" t="s">
        <v>225</v>
      </c>
      <c r="V9" s="250" t="s">
        <v>226</v>
      </c>
      <c r="W9" s="251" t="s">
        <v>225</v>
      </c>
      <c r="X9" s="250" t="s">
        <v>226</v>
      </c>
      <c r="Y9" s="251" t="s">
        <v>225</v>
      </c>
      <c r="Z9" s="250" t="s">
        <v>226</v>
      </c>
      <c r="AA9" s="251" t="s">
        <v>225</v>
      </c>
      <c r="AB9" s="250" t="s">
        <v>226</v>
      </c>
      <c r="AC9" s="251" t="s">
        <v>225</v>
      </c>
    </row>
    <row r="10" spans="2:29" s="12" customFormat="1" ht="12" customHeight="1" x14ac:dyDescent="0.2">
      <c r="B10" s="164" t="s">
        <v>15</v>
      </c>
      <c r="C10" s="158"/>
      <c r="D10" s="158"/>
      <c r="E10" s="159"/>
      <c r="F10" s="159"/>
      <c r="G10" s="159"/>
      <c r="H10" s="159"/>
      <c r="I10" s="159"/>
      <c r="J10" s="161"/>
      <c r="K10" s="162" t="s">
        <v>32</v>
      </c>
      <c r="L10" s="163"/>
      <c r="M10" s="72"/>
      <c r="N10" s="220"/>
      <c r="O10" s="221"/>
      <c r="P10" s="220"/>
      <c r="Q10" s="221"/>
      <c r="R10" s="220"/>
      <c r="S10" s="221"/>
      <c r="T10" s="220"/>
      <c r="U10" s="221"/>
      <c r="V10" s="220"/>
      <c r="W10" s="221"/>
      <c r="X10" s="220"/>
      <c r="Y10" s="221"/>
      <c r="Z10" s="220"/>
      <c r="AA10" s="221"/>
      <c r="AB10" s="220"/>
      <c r="AC10" s="221"/>
    </row>
    <row r="11" spans="2:29" s="37" customFormat="1" ht="11.25" customHeight="1" x14ac:dyDescent="0.25">
      <c r="B11" s="592" t="s">
        <v>182</v>
      </c>
      <c r="C11" s="593"/>
      <c r="D11" s="593"/>
      <c r="E11" s="593"/>
      <c r="F11" s="593"/>
      <c r="G11" s="593"/>
      <c r="H11" s="593"/>
      <c r="I11" s="593"/>
      <c r="J11" s="593"/>
      <c r="K11" s="593"/>
      <c r="L11" s="594"/>
      <c r="M11" s="98"/>
      <c r="N11" s="210"/>
      <c r="O11" s="211"/>
      <c r="P11" s="210"/>
      <c r="Q11" s="211"/>
      <c r="R11" s="210"/>
      <c r="S11" s="211"/>
      <c r="T11" s="210"/>
      <c r="U11" s="211"/>
      <c r="V11" s="210"/>
      <c r="W11" s="211"/>
      <c r="X11" s="210"/>
      <c r="Y11" s="211"/>
      <c r="Z11" s="210"/>
      <c r="AA11" s="211"/>
      <c r="AB11" s="210"/>
      <c r="AC11" s="211"/>
    </row>
    <row r="12" spans="2:29" s="10" customFormat="1" ht="31.5" customHeight="1" x14ac:dyDescent="0.25">
      <c r="B12" s="33" t="s">
        <v>83</v>
      </c>
      <c r="C12" s="498" t="s">
        <v>82</v>
      </c>
      <c r="D12" s="18"/>
      <c r="E12" s="595" t="s">
        <v>79</v>
      </c>
      <c r="F12" s="595"/>
      <c r="G12" s="595"/>
      <c r="H12" s="595"/>
      <c r="I12" s="595"/>
      <c r="J12" s="595"/>
      <c r="K12" s="495">
        <v>27</v>
      </c>
      <c r="L12" s="44" t="s">
        <v>7</v>
      </c>
      <c r="M12" s="73"/>
      <c r="N12" s="212"/>
      <c r="O12" s="213"/>
      <c r="P12" s="212"/>
      <c r="Q12" s="213"/>
      <c r="R12" s="212"/>
      <c r="S12" s="213"/>
      <c r="T12" s="212"/>
      <c r="U12" s="213"/>
      <c r="V12" s="212"/>
      <c r="W12" s="213"/>
      <c r="X12" s="212"/>
      <c r="Y12" s="213"/>
      <c r="Z12" s="212"/>
      <c r="AA12" s="213"/>
      <c r="AB12" s="212"/>
      <c r="AC12" s="213"/>
    </row>
    <row r="13" spans="2:29" s="10" customFormat="1" ht="30" customHeight="1" x14ac:dyDescent="0.25">
      <c r="B13" s="33" t="s">
        <v>188</v>
      </c>
      <c r="C13" s="498" t="s">
        <v>187</v>
      </c>
      <c r="D13" s="18"/>
      <c r="E13" s="596" t="s">
        <v>79</v>
      </c>
      <c r="F13" s="597"/>
      <c r="G13" s="597"/>
      <c r="H13" s="597"/>
      <c r="I13" s="597"/>
      <c r="J13" s="598"/>
      <c r="K13" s="495">
        <v>8</v>
      </c>
      <c r="L13" s="44" t="s">
        <v>7</v>
      </c>
      <c r="M13" s="73"/>
      <c r="N13" s="212"/>
      <c r="O13" s="213"/>
      <c r="P13" s="212"/>
      <c r="Q13" s="213"/>
      <c r="R13" s="212"/>
      <c r="S13" s="213"/>
      <c r="T13" s="212"/>
      <c r="U13" s="213"/>
      <c r="V13" s="212"/>
      <c r="W13" s="213"/>
      <c r="X13" s="212"/>
      <c r="Y13" s="213"/>
      <c r="Z13" s="212"/>
      <c r="AA13" s="213"/>
      <c r="AB13" s="212"/>
      <c r="AC13" s="213"/>
    </row>
    <row r="14" spans="2:29" s="199" customFormat="1" ht="20.25" customHeight="1" thickBot="1" x14ac:dyDescent="0.3">
      <c r="B14" s="193"/>
      <c r="C14" s="587" t="s">
        <v>220</v>
      </c>
      <c r="D14" s="588"/>
      <c r="E14" s="588"/>
      <c r="F14" s="588"/>
      <c r="G14" s="588"/>
      <c r="H14" s="588"/>
      <c r="I14" s="194"/>
      <c r="J14" s="195"/>
      <c r="K14" s="196"/>
      <c r="L14" s="197"/>
      <c r="M14" s="198"/>
      <c r="N14" s="222"/>
      <c r="O14" s="223"/>
      <c r="P14" s="222"/>
      <c r="Q14" s="223"/>
      <c r="R14" s="222"/>
      <c r="S14" s="223"/>
      <c r="T14" s="222"/>
      <c r="U14" s="223"/>
      <c r="V14" s="222"/>
      <c r="W14" s="223"/>
      <c r="X14" s="222"/>
      <c r="Y14" s="223"/>
      <c r="Z14" s="222"/>
      <c r="AA14" s="223"/>
      <c r="AB14" s="222"/>
      <c r="AC14" s="223"/>
    </row>
    <row r="15" spans="2:29" s="10" customFormat="1" ht="20.25" customHeight="1" x14ac:dyDescent="0.25">
      <c r="B15" s="33" t="s">
        <v>189</v>
      </c>
      <c r="C15" s="498" t="s">
        <v>201</v>
      </c>
      <c r="D15" s="21"/>
      <c r="E15" s="584" t="s">
        <v>85</v>
      </c>
      <c r="F15" s="584"/>
      <c r="G15" s="584"/>
      <c r="H15" s="584"/>
      <c r="I15" s="584"/>
      <c r="J15" s="584"/>
      <c r="K15" s="495">
        <v>13</v>
      </c>
      <c r="L15" s="44" t="s">
        <v>12</v>
      </c>
      <c r="M15" s="73"/>
      <c r="N15" s="228">
        <v>0</v>
      </c>
      <c r="O15" s="229">
        <v>0</v>
      </c>
      <c r="P15" s="228">
        <v>0</v>
      </c>
      <c r="Q15" s="229">
        <v>0</v>
      </c>
      <c r="R15" s="446">
        <v>0</v>
      </c>
      <c r="S15" s="229">
        <v>0</v>
      </c>
      <c r="T15" s="446">
        <v>0</v>
      </c>
      <c r="U15" s="229">
        <v>0</v>
      </c>
      <c r="V15" s="446">
        <v>0</v>
      </c>
      <c r="W15" s="229">
        <v>0</v>
      </c>
      <c r="X15" s="228">
        <v>0</v>
      </c>
      <c r="Y15" s="229">
        <v>0</v>
      </c>
      <c r="Z15" s="228">
        <v>0</v>
      </c>
      <c r="AA15" s="229">
        <v>0</v>
      </c>
      <c r="AB15" s="228">
        <v>0</v>
      </c>
      <c r="AC15" s="229">
        <v>0</v>
      </c>
    </row>
    <row r="16" spans="2:29" s="10" customFormat="1" ht="16.5" customHeight="1" x14ac:dyDescent="0.25">
      <c r="B16" s="33" t="s">
        <v>86</v>
      </c>
      <c r="C16" s="498" t="s">
        <v>87</v>
      </c>
      <c r="D16" s="24"/>
      <c r="E16" s="584" t="s">
        <v>85</v>
      </c>
      <c r="F16" s="584"/>
      <c r="G16" s="584"/>
      <c r="H16" s="584"/>
      <c r="I16" s="584"/>
      <c r="J16" s="584"/>
      <c r="K16" s="495">
        <v>5.9999999999999929</v>
      </c>
      <c r="L16" s="44" t="s">
        <v>25</v>
      </c>
      <c r="M16" s="73"/>
      <c r="N16" s="436">
        <v>0</v>
      </c>
      <c r="O16" s="503">
        <v>3</v>
      </c>
      <c r="P16" s="228">
        <v>1</v>
      </c>
      <c r="Q16" s="231">
        <v>2</v>
      </c>
      <c r="R16" s="446">
        <v>1</v>
      </c>
      <c r="S16" s="231">
        <v>2</v>
      </c>
      <c r="T16" s="446">
        <v>1</v>
      </c>
      <c r="U16" s="231">
        <v>2</v>
      </c>
      <c r="V16" s="446">
        <v>1</v>
      </c>
      <c r="W16" s="231">
        <v>2</v>
      </c>
      <c r="X16" s="228">
        <v>1</v>
      </c>
      <c r="Y16" s="231">
        <v>2</v>
      </c>
      <c r="Z16" s="228">
        <v>0</v>
      </c>
      <c r="AA16" s="231">
        <v>0</v>
      </c>
      <c r="AB16" s="228">
        <v>0</v>
      </c>
      <c r="AC16" s="231">
        <v>0</v>
      </c>
    </row>
    <row r="17" spans="2:29" s="10" customFormat="1" ht="26.25" customHeight="1" x14ac:dyDescent="0.25">
      <c r="B17" s="33" t="s">
        <v>90</v>
      </c>
      <c r="C17" s="498" t="s">
        <v>89</v>
      </c>
      <c r="D17" s="22"/>
      <c r="E17" s="584" t="s">
        <v>18</v>
      </c>
      <c r="F17" s="584"/>
      <c r="G17" s="584"/>
      <c r="H17" s="584"/>
      <c r="I17" s="584"/>
      <c r="J17" s="585"/>
      <c r="K17" s="495">
        <v>64</v>
      </c>
      <c r="L17" s="44" t="s">
        <v>13</v>
      </c>
      <c r="M17" s="185"/>
      <c r="N17" s="436">
        <v>18</v>
      </c>
      <c r="O17" s="503">
        <v>48</v>
      </c>
      <c r="P17" s="228">
        <v>37</v>
      </c>
      <c r="Q17" s="231">
        <v>0</v>
      </c>
      <c r="R17" s="446">
        <v>37</v>
      </c>
      <c r="S17" s="231">
        <v>0</v>
      </c>
      <c r="T17" s="446">
        <v>37</v>
      </c>
      <c r="U17" s="231">
        <v>0</v>
      </c>
      <c r="V17" s="446">
        <v>37</v>
      </c>
      <c r="W17" s="231">
        <v>0</v>
      </c>
      <c r="X17" s="228">
        <v>37</v>
      </c>
      <c r="Y17" s="231">
        <v>0</v>
      </c>
      <c r="Z17" s="228">
        <v>37</v>
      </c>
      <c r="AA17" s="231">
        <v>0</v>
      </c>
      <c r="AB17" s="228">
        <v>37</v>
      </c>
      <c r="AC17" s="231">
        <v>0</v>
      </c>
    </row>
    <row r="18" spans="2:29" s="10" customFormat="1" ht="30" customHeight="1" x14ac:dyDescent="0.25">
      <c r="B18" s="33" t="s">
        <v>93</v>
      </c>
      <c r="C18" s="498" t="s">
        <v>94</v>
      </c>
      <c r="D18" s="24"/>
      <c r="E18" s="582" t="s">
        <v>256</v>
      </c>
      <c r="F18" s="582"/>
      <c r="G18" s="582"/>
      <c r="H18" s="582"/>
      <c r="I18" s="582"/>
      <c r="J18" s="583"/>
      <c r="K18" s="495">
        <v>20</v>
      </c>
      <c r="L18" s="44" t="s">
        <v>25</v>
      </c>
      <c r="M18" s="73"/>
      <c r="N18" s="436">
        <v>0</v>
      </c>
      <c r="O18" s="483">
        <v>2</v>
      </c>
      <c r="P18" s="446">
        <v>1</v>
      </c>
      <c r="Q18" s="447">
        <v>0</v>
      </c>
      <c r="R18" s="446">
        <v>0</v>
      </c>
      <c r="S18" s="233">
        <v>0</v>
      </c>
      <c r="T18" s="446">
        <v>0</v>
      </c>
      <c r="U18" s="233">
        <v>0</v>
      </c>
      <c r="V18" s="446">
        <v>0</v>
      </c>
      <c r="W18" s="233">
        <v>0</v>
      </c>
      <c r="X18" s="228">
        <v>0</v>
      </c>
      <c r="Y18" s="233">
        <v>0</v>
      </c>
      <c r="Z18" s="228">
        <v>0</v>
      </c>
      <c r="AA18" s="233">
        <v>0</v>
      </c>
      <c r="AB18" s="228">
        <v>0</v>
      </c>
      <c r="AC18" s="233">
        <v>0</v>
      </c>
    </row>
    <row r="19" spans="2:29" s="10" customFormat="1" ht="26.25" customHeight="1" x14ac:dyDescent="0.25">
      <c r="B19" s="33" t="s">
        <v>95</v>
      </c>
      <c r="C19" s="498" t="s">
        <v>96</v>
      </c>
      <c r="D19" s="24"/>
      <c r="E19" s="578" t="s">
        <v>256</v>
      </c>
      <c r="F19" s="578"/>
      <c r="G19" s="578"/>
      <c r="H19" s="578"/>
      <c r="I19" s="578"/>
      <c r="J19" s="578"/>
      <c r="K19" s="495">
        <v>228</v>
      </c>
      <c r="L19" s="44" t="s">
        <v>25</v>
      </c>
      <c r="M19" s="73"/>
      <c r="N19" s="436">
        <v>40</v>
      </c>
      <c r="O19" s="483">
        <v>19</v>
      </c>
      <c r="P19" s="446">
        <v>46</v>
      </c>
      <c r="Q19" s="447">
        <v>0</v>
      </c>
      <c r="R19" s="446">
        <v>46</v>
      </c>
      <c r="S19" s="233">
        <v>0</v>
      </c>
      <c r="T19" s="446">
        <v>44</v>
      </c>
      <c r="U19" s="233">
        <v>0</v>
      </c>
      <c r="V19" s="446">
        <v>44</v>
      </c>
      <c r="W19" s="233">
        <v>0</v>
      </c>
      <c r="X19" s="228">
        <v>25</v>
      </c>
      <c r="Y19" s="233">
        <v>0</v>
      </c>
      <c r="Z19" s="228">
        <v>28</v>
      </c>
      <c r="AA19" s="233">
        <v>0</v>
      </c>
      <c r="AB19" s="228">
        <v>22</v>
      </c>
      <c r="AC19" s="233">
        <v>0</v>
      </c>
    </row>
    <row r="20" spans="2:29" s="10" customFormat="1" ht="11.25" customHeight="1" x14ac:dyDescent="0.25">
      <c r="B20" s="33" t="s">
        <v>98</v>
      </c>
      <c r="C20" s="498" t="s">
        <v>97</v>
      </c>
      <c r="D20" s="90"/>
      <c r="E20" s="583" t="s">
        <v>30</v>
      </c>
      <c r="F20" s="586"/>
      <c r="G20" s="586"/>
      <c r="H20" s="586"/>
      <c r="I20" s="586"/>
      <c r="J20" s="586"/>
      <c r="K20" s="495">
        <v>5.9999999999999432</v>
      </c>
      <c r="L20" s="44" t="s">
        <v>24</v>
      </c>
      <c r="M20" s="73"/>
      <c r="N20" s="436">
        <v>1</v>
      </c>
      <c r="O20" s="447">
        <v>0</v>
      </c>
      <c r="P20" s="446">
        <v>0</v>
      </c>
      <c r="Q20" s="447">
        <v>0</v>
      </c>
      <c r="R20" s="446">
        <v>0</v>
      </c>
      <c r="S20" s="233">
        <v>0</v>
      </c>
      <c r="T20" s="446">
        <v>0</v>
      </c>
      <c r="U20" s="233">
        <v>0</v>
      </c>
      <c r="V20" s="446">
        <v>0</v>
      </c>
      <c r="W20" s="233">
        <v>0</v>
      </c>
      <c r="X20" s="228">
        <v>0</v>
      </c>
      <c r="Y20" s="233">
        <v>0</v>
      </c>
      <c r="Z20" s="228">
        <v>0</v>
      </c>
      <c r="AA20" s="233">
        <v>0</v>
      </c>
      <c r="AB20" s="228">
        <v>0</v>
      </c>
      <c r="AC20" s="233">
        <v>0</v>
      </c>
    </row>
    <row r="21" spans="2:29" s="10" customFormat="1" ht="23.25" customHeight="1" x14ac:dyDescent="0.25">
      <c r="B21" s="33" t="s">
        <v>100</v>
      </c>
      <c r="C21" s="498" t="s">
        <v>99</v>
      </c>
      <c r="D21" s="92"/>
      <c r="E21" s="578" t="s">
        <v>92</v>
      </c>
      <c r="F21" s="578"/>
      <c r="G21" s="578"/>
      <c r="H21" s="578"/>
      <c r="I21" s="578"/>
      <c r="J21" s="578"/>
      <c r="K21" s="495">
        <v>234.00000000000006</v>
      </c>
      <c r="L21" s="44" t="s">
        <v>91</v>
      </c>
      <c r="M21" s="73"/>
      <c r="N21" s="436">
        <v>41</v>
      </c>
      <c r="O21" s="447">
        <v>0</v>
      </c>
      <c r="P21" s="446">
        <v>26</v>
      </c>
      <c r="Q21" s="447">
        <v>0</v>
      </c>
      <c r="R21" s="446">
        <v>11</v>
      </c>
      <c r="S21" s="233">
        <v>0</v>
      </c>
      <c r="T21" s="446">
        <v>0</v>
      </c>
      <c r="U21" s="233">
        <v>0</v>
      </c>
      <c r="V21" s="446">
        <v>0</v>
      </c>
      <c r="W21" s="233">
        <v>0</v>
      </c>
      <c r="X21" s="228">
        <v>0</v>
      </c>
      <c r="Y21" s="233">
        <v>0</v>
      </c>
      <c r="Z21" s="228">
        <v>0</v>
      </c>
      <c r="AA21" s="233">
        <v>0</v>
      </c>
      <c r="AB21" s="228">
        <v>0</v>
      </c>
      <c r="AC21" s="233">
        <v>0</v>
      </c>
    </row>
    <row r="22" spans="2:29" s="10" customFormat="1" ht="17.25" customHeight="1" x14ac:dyDescent="0.25">
      <c r="B22" s="33" t="s">
        <v>102</v>
      </c>
      <c r="C22" s="498" t="s">
        <v>101</v>
      </c>
      <c r="D22" s="90"/>
      <c r="E22" s="583" t="s">
        <v>30</v>
      </c>
      <c r="F22" s="586"/>
      <c r="G22" s="586"/>
      <c r="H22" s="586"/>
      <c r="I22" s="586"/>
      <c r="J22" s="586"/>
      <c r="K22" s="495">
        <v>6</v>
      </c>
      <c r="L22" s="44" t="s">
        <v>24</v>
      </c>
      <c r="M22" s="73"/>
      <c r="N22" s="436">
        <v>3</v>
      </c>
      <c r="O22" s="447">
        <v>0</v>
      </c>
      <c r="P22" s="446">
        <v>0</v>
      </c>
      <c r="Q22" s="447">
        <v>0</v>
      </c>
      <c r="R22" s="446">
        <v>0</v>
      </c>
      <c r="S22" s="233">
        <v>0</v>
      </c>
      <c r="T22" s="446">
        <v>0</v>
      </c>
      <c r="U22" s="233">
        <v>0</v>
      </c>
      <c r="V22" s="446">
        <v>0</v>
      </c>
      <c r="W22" s="233">
        <v>0</v>
      </c>
      <c r="X22" s="228">
        <v>0</v>
      </c>
      <c r="Y22" s="233">
        <v>0</v>
      </c>
      <c r="Z22" s="228">
        <v>0</v>
      </c>
      <c r="AA22" s="233">
        <v>0</v>
      </c>
      <c r="AB22" s="228">
        <v>0</v>
      </c>
      <c r="AC22" s="233">
        <v>0</v>
      </c>
    </row>
    <row r="23" spans="2:29" s="10" customFormat="1" ht="27.75" customHeight="1" x14ac:dyDescent="0.25">
      <c r="B23" s="33" t="s">
        <v>104</v>
      </c>
      <c r="C23" s="497" t="s">
        <v>103</v>
      </c>
      <c r="D23" s="92"/>
      <c r="E23" s="578" t="s">
        <v>92</v>
      </c>
      <c r="F23" s="578"/>
      <c r="G23" s="578"/>
      <c r="H23" s="578"/>
      <c r="I23" s="578"/>
      <c r="J23" s="578"/>
      <c r="K23" s="495">
        <v>48</v>
      </c>
      <c r="L23" s="44" t="s">
        <v>91</v>
      </c>
      <c r="M23" s="73"/>
      <c r="N23" s="436">
        <v>15</v>
      </c>
      <c r="O23" s="447">
        <v>0</v>
      </c>
      <c r="P23" s="446">
        <v>0</v>
      </c>
      <c r="Q23" s="447">
        <v>0</v>
      </c>
      <c r="R23" s="446">
        <v>0</v>
      </c>
      <c r="S23" s="233">
        <v>0</v>
      </c>
      <c r="T23" s="446">
        <v>0</v>
      </c>
      <c r="U23" s="233">
        <v>0</v>
      </c>
      <c r="V23" s="446">
        <v>0</v>
      </c>
      <c r="W23" s="233">
        <v>0</v>
      </c>
      <c r="X23" s="228">
        <v>0</v>
      </c>
      <c r="Y23" s="233">
        <v>0</v>
      </c>
      <c r="Z23" s="228">
        <v>0</v>
      </c>
      <c r="AA23" s="233">
        <v>0</v>
      </c>
      <c r="AB23" s="228">
        <v>0</v>
      </c>
      <c r="AC23" s="233">
        <v>0</v>
      </c>
    </row>
    <row r="24" spans="2:29" s="10" customFormat="1" ht="9.75" customHeight="1" x14ac:dyDescent="0.25">
      <c r="B24" s="33" t="s">
        <v>106</v>
      </c>
      <c r="C24" s="495" t="s">
        <v>257</v>
      </c>
      <c r="D24" s="90"/>
      <c r="E24" s="583" t="s">
        <v>30</v>
      </c>
      <c r="F24" s="586"/>
      <c r="G24" s="586"/>
      <c r="H24" s="586"/>
      <c r="I24" s="586"/>
      <c r="J24" s="586"/>
      <c r="K24" s="495">
        <v>6</v>
      </c>
      <c r="L24" s="44" t="s">
        <v>13</v>
      </c>
      <c r="M24" s="73"/>
      <c r="N24" s="436">
        <v>1</v>
      </c>
      <c r="O24" s="447">
        <v>0</v>
      </c>
      <c r="P24" s="446">
        <v>0</v>
      </c>
      <c r="Q24" s="447">
        <v>0</v>
      </c>
      <c r="R24" s="446">
        <v>0</v>
      </c>
      <c r="S24" s="233">
        <v>0</v>
      </c>
      <c r="T24" s="446">
        <v>0</v>
      </c>
      <c r="U24" s="233">
        <v>0</v>
      </c>
      <c r="V24" s="446">
        <v>0</v>
      </c>
      <c r="W24" s="233">
        <v>0</v>
      </c>
      <c r="X24" s="228">
        <v>0</v>
      </c>
      <c r="Y24" s="233">
        <v>0</v>
      </c>
      <c r="Z24" s="228">
        <v>0</v>
      </c>
      <c r="AA24" s="233">
        <v>0</v>
      </c>
      <c r="AB24" s="228">
        <v>0</v>
      </c>
      <c r="AC24" s="233">
        <v>0</v>
      </c>
    </row>
    <row r="25" spans="2:29" s="10" customFormat="1" ht="29.25" customHeight="1" x14ac:dyDescent="0.25">
      <c r="B25" s="32" t="s">
        <v>108</v>
      </c>
      <c r="C25" s="498" t="s">
        <v>258</v>
      </c>
      <c r="D25" s="24"/>
      <c r="E25" s="578" t="s">
        <v>265</v>
      </c>
      <c r="F25" s="578"/>
      <c r="G25" s="578"/>
      <c r="H25" s="578"/>
      <c r="I25" s="578"/>
      <c r="J25" s="578"/>
      <c r="K25" s="131">
        <v>49</v>
      </c>
      <c r="L25" s="44" t="s">
        <v>25</v>
      </c>
      <c r="M25" s="73"/>
      <c r="N25" s="436">
        <v>8</v>
      </c>
      <c r="O25" s="483">
        <v>13</v>
      </c>
      <c r="P25" s="446">
        <v>4</v>
      </c>
      <c r="Q25" s="447">
        <v>8</v>
      </c>
      <c r="R25" s="446">
        <v>4</v>
      </c>
      <c r="S25" s="233">
        <v>7</v>
      </c>
      <c r="T25" s="446">
        <v>11</v>
      </c>
      <c r="U25" s="233">
        <v>0</v>
      </c>
      <c r="V25" s="446">
        <v>4</v>
      </c>
      <c r="W25" s="233">
        <v>0</v>
      </c>
      <c r="X25" s="228">
        <v>0</v>
      </c>
      <c r="Y25" s="233">
        <v>0</v>
      </c>
      <c r="Z25" s="228">
        <v>0</v>
      </c>
      <c r="AA25" s="233">
        <v>0</v>
      </c>
      <c r="AB25" s="228">
        <v>0</v>
      </c>
      <c r="AC25" s="233">
        <v>0</v>
      </c>
    </row>
    <row r="26" spans="2:29" s="10" customFormat="1" ht="15" customHeight="1" x14ac:dyDescent="0.25">
      <c r="B26" s="33" t="s">
        <v>109</v>
      </c>
      <c r="C26" s="495" t="s">
        <v>110</v>
      </c>
      <c r="D26" s="21"/>
      <c r="E26" s="584" t="s">
        <v>1</v>
      </c>
      <c r="F26" s="584"/>
      <c r="G26" s="584"/>
      <c r="H26" s="584"/>
      <c r="I26" s="584"/>
      <c r="J26" s="585"/>
      <c r="K26" s="495">
        <v>6</v>
      </c>
      <c r="L26" s="44" t="s">
        <v>12</v>
      </c>
      <c r="M26" s="73"/>
      <c r="N26" s="446">
        <v>0</v>
      </c>
      <c r="O26" s="483">
        <v>2</v>
      </c>
      <c r="P26" s="446">
        <v>0</v>
      </c>
      <c r="Q26" s="447">
        <v>1</v>
      </c>
      <c r="R26" s="446">
        <v>0</v>
      </c>
      <c r="S26" s="233">
        <v>0</v>
      </c>
      <c r="T26" s="446">
        <v>0</v>
      </c>
      <c r="U26" s="233">
        <v>0</v>
      </c>
      <c r="V26" s="446">
        <v>0</v>
      </c>
      <c r="W26" s="233">
        <v>0</v>
      </c>
      <c r="X26" s="228">
        <v>0</v>
      </c>
      <c r="Y26" s="233">
        <v>0</v>
      </c>
      <c r="Z26" s="228">
        <v>0</v>
      </c>
      <c r="AA26" s="233">
        <v>0</v>
      </c>
      <c r="AB26" s="228">
        <v>0</v>
      </c>
      <c r="AC26" s="233">
        <v>0</v>
      </c>
    </row>
    <row r="27" spans="2:29" s="10" customFormat="1" ht="24.75" customHeight="1" x14ac:dyDescent="0.25">
      <c r="B27" s="33" t="s">
        <v>111</v>
      </c>
      <c r="C27" s="498" t="s">
        <v>266</v>
      </c>
      <c r="D27" s="24"/>
      <c r="E27" s="578" t="s">
        <v>255</v>
      </c>
      <c r="F27" s="578"/>
      <c r="G27" s="578"/>
      <c r="H27" s="578"/>
      <c r="I27" s="578"/>
      <c r="J27" s="578"/>
      <c r="K27" s="495">
        <v>19</v>
      </c>
      <c r="L27" s="44" t="s">
        <v>25</v>
      </c>
      <c r="M27" s="73"/>
      <c r="N27" s="436">
        <v>1</v>
      </c>
      <c r="O27" s="483">
        <v>56</v>
      </c>
      <c r="P27" s="446">
        <v>7</v>
      </c>
      <c r="Q27" s="447">
        <v>42</v>
      </c>
      <c r="R27" s="446">
        <v>55</v>
      </c>
      <c r="S27" s="233">
        <v>4</v>
      </c>
      <c r="T27" s="446">
        <v>36</v>
      </c>
      <c r="U27" s="233">
        <v>0</v>
      </c>
      <c r="V27" s="446">
        <v>36</v>
      </c>
      <c r="W27" s="233">
        <v>0</v>
      </c>
      <c r="X27" s="228">
        <v>0</v>
      </c>
      <c r="Y27" s="233">
        <v>0</v>
      </c>
      <c r="Z27" s="228">
        <v>0</v>
      </c>
      <c r="AA27" s="233">
        <v>0</v>
      </c>
      <c r="AB27" s="228">
        <v>0</v>
      </c>
      <c r="AC27" s="233">
        <v>0</v>
      </c>
    </row>
    <row r="28" spans="2:29" s="10" customFormat="1" ht="31.5" customHeight="1" thickBot="1" x14ac:dyDescent="0.3">
      <c r="B28" s="33" t="s">
        <v>112</v>
      </c>
      <c r="C28" s="498" t="s">
        <v>260</v>
      </c>
      <c r="D28" s="24"/>
      <c r="E28" s="578" t="s">
        <v>255</v>
      </c>
      <c r="F28" s="578"/>
      <c r="G28" s="578"/>
      <c r="H28" s="578"/>
      <c r="I28" s="578"/>
      <c r="J28" s="578"/>
      <c r="K28" s="495">
        <v>133</v>
      </c>
      <c r="L28" s="44" t="s">
        <v>25</v>
      </c>
      <c r="M28" s="73"/>
      <c r="N28" s="504">
        <v>9</v>
      </c>
      <c r="O28" s="235">
        <v>0</v>
      </c>
      <c r="P28" s="308">
        <v>0</v>
      </c>
      <c r="Q28" s="235">
        <v>0</v>
      </c>
      <c r="R28" s="471">
        <v>0</v>
      </c>
      <c r="S28" s="235">
        <v>0</v>
      </c>
      <c r="T28" s="471">
        <v>0</v>
      </c>
      <c r="U28" s="235">
        <v>0</v>
      </c>
      <c r="V28" s="471">
        <v>0</v>
      </c>
      <c r="W28" s="235">
        <v>0</v>
      </c>
      <c r="X28" s="308">
        <v>0</v>
      </c>
      <c r="Y28" s="235">
        <v>0</v>
      </c>
      <c r="Z28" s="308">
        <v>0</v>
      </c>
      <c r="AA28" s="235">
        <v>0</v>
      </c>
      <c r="AB28" s="308">
        <v>0</v>
      </c>
      <c r="AC28" s="235">
        <v>0</v>
      </c>
    </row>
    <row r="29" spans="2:29" s="10" customFormat="1" ht="16.5" customHeight="1" thickBot="1" x14ac:dyDescent="0.3">
      <c r="B29" s="224"/>
      <c r="C29" s="225"/>
      <c r="D29" s="226"/>
      <c r="E29" s="493"/>
      <c r="F29" s="493"/>
      <c r="G29" s="493"/>
      <c r="H29" s="493"/>
      <c r="I29" s="493"/>
      <c r="J29" s="493"/>
      <c r="K29" s="493"/>
      <c r="L29" s="227"/>
      <c r="M29" s="39" t="s">
        <v>228</v>
      </c>
      <c r="N29" s="507">
        <f>SUM(N15:N28)</f>
        <v>137</v>
      </c>
      <c r="O29" s="508">
        <f>SUM(O14:O27)</f>
        <v>143</v>
      </c>
      <c r="P29" s="381">
        <f>SUM(P15:P28)</f>
        <v>122</v>
      </c>
      <c r="Q29" s="373">
        <f>SUM(Q14:Q27)</f>
        <v>53</v>
      </c>
      <c r="R29" s="472">
        <v>154</v>
      </c>
      <c r="S29" s="373">
        <v>13</v>
      </c>
      <c r="T29" s="472">
        <v>129</v>
      </c>
      <c r="U29" s="373">
        <v>2</v>
      </c>
      <c r="V29" s="472">
        <f>SUM(V15:V28)</f>
        <v>122</v>
      </c>
      <c r="W29" s="373">
        <f>SUM(W14:W27)</f>
        <v>2</v>
      </c>
      <c r="X29" s="381">
        <f>SUM(X15:X28)</f>
        <v>63</v>
      </c>
      <c r="Y29" s="373">
        <f>SUM(Y14:Y27)</f>
        <v>2</v>
      </c>
      <c r="Z29" s="381">
        <f>SUM(Z15:Z28)</f>
        <v>65</v>
      </c>
      <c r="AA29" s="373">
        <f>SUM(AA14:AA27)</f>
        <v>0</v>
      </c>
      <c r="AB29" s="381">
        <f>SUM(AB15:AB28)</f>
        <v>59</v>
      </c>
      <c r="AC29" s="373">
        <f>SUM(AC14:AC27)</f>
        <v>0</v>
      </c>
    </row>
    <row r="30" spans="2:29" s="37" customFormat="1" ht="11.25" customHeight="1" thickBot="1" x14ac:dyDescent="0.3">
      <c r="B30" s="558" t="s">
        <v>160</v>
      </c>
      <c r="C30" s="559"/>
      <c r="D30" s="559"/>
      <c r="E30" s="559"/>
      <c r="F30" s="559"/>
      <c r="G30" s="559"/>
      <c r="H30" s="559"/>
      <c r="I30" s="559"/>
      <c r="J30" s="559"/>
      <c r="K30" s="559"/>
      <c r="L30" s="560"/>
      <c r="M30" s="98"/>
      <c r="N30" s="349"/>
      <c r="O30" s="350"/>
      <c r="P30" s="349"/>
      <c r="Q30" s="350"/>
      <c r="R30" s="349"/>
      <c r="S30" s="350"/>
      <c r="T30" s="349"/>
      <c r="U30" s="350"/>
      <c r="V30" s="349"/>
      <c r="W30" s="350"/>
      <c r="X30" s="349"/>
      <c r="Y30" s="350"/>
      <c r="Z30" s="349"/>
      <c r="AA30" s="350"/>
      <c r="AB30" s="349"/>
      <c r="AC30" s="350"/>
    </row>
    <row r="31" spans="2:29" s="9" customFormat="1" ht="18.75" customHeight="1" x14ac:dyDescent="0.25">
      <c r="B31" s="33" t="s">
        <v>114</v>
      </c>
      <c r="C31" s="498" t="s">
        <v>261</v>
      </c>
      <c r="D31" s="24"/>
      <c r="E31" s="600" t="s">
        <v>255</v>
      </c>
      <c r="F31" s="600"/>
      <c r="G31" s="600"/>
      <c r="H31" s="600"/>
      <c r="I31" s="600"/>
      <c r="J31" s="600"/>
      <c r="K31" s="495">
        <v>198</v>
      </c>
      <c r="L31" s="44" t="s">
        <v>25</v>
      </c>
      <c r="M31" s="73"/>
      <c r="N31" s="436">
        <v>60</v>
      </c>
      <c r="O31" s="505">
        <v>35</v>
      </c>
      <c r="P31" s="446">
        <v>86</v>
      </c>
      <c r="Q31" s="229">
        <v>0</v>
      </c>
      <c r="R31" s="228">
        <v>80</v>
      </c>
      <c r="S31" s="229">
        <v>0</v>
      </c>
      <c r="T31" s="228">
        <v>80</v>
      </c>
      <c r="U31" s="229">
        <v>0</v>
      </c>
      <c r="V31" s="228">
        <v>80</v>
      </c>
      <c r="W31" s="229">
        <v>0</v>
      </c>
      <c r="X31" s="228">
        <v>80</v>
      </c>
      <c r="Y31" s="229">
        <v>0</v>
      </c>
      <c r="Z31" s="228">
        <v>0</v>
      </c>
      <c r="AA31" s="229">
        <v>0</v>
      </c>
      <c r="AB31" s="228">
        <v>0</v>
      </c>
      <c r="AC31" s="229">
        <v>0</v>
      </c>
    </row>
    <row r="32" spans="2:29" s="9" customFormat="1" ht="15" customHeight="1" x14ac:dyDescent="0.25">
      <c r="B32" s="32" t="s">
        <v>117</v>
      </c>
      <c r="C32" s="495" t="s">
        <v>118</v>
      </c>
      <c r="D32" s="93"/>
      <c r="E32" s="600" t="s">
        <v>26</v>
      </c>
      <c r="F32" s="600"/>
      <c r="G32" s="600"/>
      <c r="H32" s="600"/>
      <c r="I32" s="600"/>
      <c r="J32" s="600"/>
      <c r="K32" s="495">
        <v>6</v>
      </c>
      <c r="L32" s="44" t="s">
        <v>10</v>
      </c>
      <c r="M32" s="73"/>
      <c r="N32" s="228">
        <v>0</v>
      </c>
      <c r="O32" s="233">
        <v>0</v>
      </c>
      <c r="P32" s="228">
        <v>0</v>
      </c>
      <c r="Q32" s="233">
        <v>0</v>
      </c>
      <c r="R32" s="228">
        <v>0</v>
      </c>
      <c r="S32" s="233">
        <v>0</v>
      </c>
      <c r="T32" s="228">
        <v>0</v>
      </c>
      <c r="U32" s="233">
        <v>0</v>
      </c>
      <c r="V32" s="228">
        <v>0</v>
      </c>
      <c r="W32" s="233">
        <v>0</v>
      </c>
      <c r="X32" s="228">
        <v>0</v>
      </c>
      <c r="Y32" s="233">
        <v>0</v>
      </c>
      <c r="Z32" s="228">
        <v>0</v>
      </c>
      <c r="AA32" s="233">
        <v>0</v>
      </c>
      <c r="AB32" s="228">
        <v>0</v>
      </c>
      <c r="AC32" s="233">
        <v>0</v>
      </c>
    </row>
    <row r="33" spans="2:29" s="9" customFormat="1" ht="27" customHeight="1" x14ac:dyDescent="0.25">
      <c r="B33" s="32" t="s">
        <v>120</v>
      </c>
      <c r="C33" s="498" t="s">
        <v>119</v>
      </c>
      <c r="D33" s="22"/>
      <c r="E33" s="601" t="s">
        <v>18</v>
      </c>
      <c r="F33" s="601"/>
      <c r="G33" s="601"/>
      <c r="H33" s="601"/>
      <c r="I33" s="601"/>
      <c r="J33" s="602"/>
      <c r="K33" s="495">
        <v>152</v>
      </c>
      <c r="L33" s="44" t="s">
        <v>13</v>
      </c>
      <c r="M33" s="73"/>
      <c r="N33" s="436">
        <v>27</v>
      </c>
      <c r="O33" s="437">
        <v>65</v>
      </c>
      <c r="P33" s="446">
        <v>37</v>
      </c>
      <c r="Q33" s="348">
        <v>43</v>
      </c>
      <c r="R33" s="446">
        <v>37</v>
      </c>
      <c r="S33" s="348">
        <v>43</v>
      </c>
      <c r="T33" s="446">
        <v>37</v>
      </c>
      <c r="U33" s="348">
        <v>43</v>
      </c>
      <c r="V33" s="446">
        <v>61</v>
      </c>
      <c r="W33" s="348">
        <v>22</v>
      </c>
      <c r="X33" s="446">
        <v>61</v>
      </c>
      <c r="Y33" s="348">
        <v>22</v>
      </c>
      <c r="Z33" s="446">
        <v>50</v>
      </c>
      <c r="AA33" s="348">
        <v>21</v>
      </c>
      <c r="AB33" s="228">
        <v>86</v>
      </c>
      <c r="AC33" s="239">
        <v>0</v>
      </c>
    </row>
    <row r="34" spans="2:29" s="9" customFormat="1" ht="16.5" customHeight="1" x14ac:dyDescent="0.25">
      <c r="B34" s="32" t="s">
        <v>121</v>
      </c>
      <c r="C34" s="495" t="s">
        <v>122</v>
      </c>
      <c r="D34" s="96"/>
      <c r="E34" s="600" t="s">
        <v>26</v>
      </c>
      <c r="F34" s="600"/>
      <c r="G34" s="600"/>
      <c r="H34" s="600"/>
      <c r="I34" s="600"/>
      <c r="J34" s="600"/>
      <c r="K34" s="495">
        <v>6</v>
      </c>
      <c r="L34" s="44" t="s">
        <v>10</v>
      </c>
      <c r="M34" s="73"/>
      <c r="N34" s="446">
        <v>0</v>
      </c>
      <c r="O34" s="348">
        <v>0</v>
      </c>
      <c r="P34" s="446">
        <v>0</v>
      </c>
      <c r="Q34" s="348">
        <v>0</v>
      </c>
      <c r="R34" s="228">
        <v>0</v>
      </c>
      <c r="S34" s="239">
        <v>0</v>
      </c>
      <c r="T34" s="228">
        <v>0</v>
      </c>
      <c r="U34" s="239">
        <v>0</v>
      </c>
      <c r="V34" s="228">
        <v>0</v>
      </c>
      <c r="W34" s="239">
        <v>0</v>
      </c>
      <c r="X34" s="228">
        <v>0</v>
      </c>
      <c r="Y34" s="239">
        <v>0</v>
      </c>
      <c r="Z34" s="446">
        <v>0</v>
      </c>
      <c r="AA34" s="348">
        <v>0</v>
      </c>
      <c r="AB34" s="228">
        <v>0</v>
      </c>
      <c r="AC34" s="239">
        <v>0</v>
      </c>
    </row>
    <row r="35" spans="2:29" s="9" customFormat="1" ht="24.75" customHeight="1" x14ac:dyDescent="0.25">
      <c r="B35" s="32" t="s">
        <v>123</v>
      </c>
      <c r="C35" s="498" t="s">
        <v>124</v>
      </c>
      <c r="D35" s="22"/>
      <c r="E35" s="601" t="s">
        <v>18</v>
      </c>
      <c r="F35" s="601"/>
      <c r="G35" s="601"/>
      <c r="H35" s="601"/>
      <c r="I35" s="601"/>
      <c r="J35" s="602"/>
      <c r="K35" s="495">
        <v>118</v>
      </c>
      <c r="L35" s="44" t="s">
        <v>13</v>
      </c>
      <c r="M35" s="73"/>
      <c r="N35" s="436">
        <v>19</v>
      </c>
      <c r="O35" s="437">
        <v>47</v>
      </c>
      <c r="P35" s="446">
        <v>51</v>
      </c>
      <c r="Q35" s="348">
        <v>11</v>
      </c>
      <c r="R35" s="446">
        <v>51</v>
      </c>
      <c r="S35" s="239">
        <v>11</v>
      </c>
      <c r="T35" s="446">
        <v>62</v>
      </c>
      <c r="U35" s="239">
        <v>0</v>
      </c>
      <c r="V35" s="446">
        <v>62</v>
      </c>
      <c r="W35" s="239">
        <v>0</v>
      </c>
      <c r="X35" s="446">
        <v>62</v>
      </c>
      <c r="Y35" s="239">
        <v>0</v>
      </c>
      <c r="Z35" s="446">
        <v>47</v>
      </c>
      <c r="AA35" s="348">
        <v>0</v>
      </c>
      <c r="AB35" s="228">
        <v>40</v>
      </c>
      <c r="AC35" s="239">
        <v>0</v>
      </c>
    </row>
    <row r="36" spans="2:29" s="9" customFormat="1" ht="15" customHeight="1" x14ac:dyDescent="0.25">
      <c r="B36" s="32" t="s">
        <v>125</v>
      </c>
      <c r="C36" s="495" t="s">
        <v>126</v>
      </c>
      <c r="D36" s="93"/>
      <c r="E36" s="600" t="s">
        <v>26</v>
      </c>
      <c r="F36" s="600"/>
      <c r="G36" s="600"/>
      <c r="H36" s="600"/>
      <c r="I36" s="600"/>
      <c r="J36" s="600"/>
      <c r="K36" s="495">
        <v>6</v>
      </c>
      <c r="L36" s="44" t="s">
        <v>10</v>
      </c>
      <c r="M36" s="73"/>
      <c r="N36" s="446">
        <v>0</v>
      </c>
      <c r="O36" s="348">
        <v>0</v>
      </c>
      <c r="P36" s="446">
        <v>0</v>
      </c>
      <c r="Q36" s="348">
        <v>0</v>
      </c>
      <c r="R36" s="446">
        <v>0</v>
      </c>
      <c r="S36" s="239">
        <v>0</v>
      </c>
      <c r="T36" s="446">
        <v>0</v>
      </c>
      <c r="U36" s="239">
        <v>0</v>
      </c>
      <c r="V36" s="446">
        <v>0</v>
      </c>
      <c r="W36" s="239">
        <v>0</v>
      </c>
      <c r="X36" s="228">
        <v>0</v>
      </c>
      <c r="Y36" s="239">
        <v>0</v>
      </c>
      <c r="Z36" s="446">
        <v>0</v>
      </c>
      <c r="AA36" s="348">
        <v>0</v>
      </c>
      <c r="AB36" s="228">
        <v>0</v>
      </c>
      <c r="AC36" s="239">
        <v>0</v>
      </c>
    </row>
    <row r="37" spans="2:29" s="9" customFormat="1" ht="26.25" customHeight="1" x14ac:dyDescent="0.25">
      <c r="B37" s="32" t="s">
        <v>127</v>
      </c>
      <c r="C37" s="498" t="s">
        <v>128</v>
      </c>
      <c r="D37" s="22"/>
      <c r="E37" s="601" t="s">
        <v>18</v>
      </c>
      <c r="F37" s="601"/>
      <c r="G37" s="601"/>
      <c r="H37" s="601"/>
      <c r="I37" s="601"/>
      <c r="J37" s="602"/>
      <c r="K37" s="495">
        <v>155</v>
      </c>
      <c r="L37" s="44" t="s">
        <v>13</v>
      </c>
      <c r="M37" s="73"/>
      <c r="N37" s="436">
        <v>15</v>
      </c>
      <c r="O37" s="437">
        <v>61</v>
      </c>
      <c r="P37" s="446">
        <v>62</v>
      </c>
      <c r="Q37" s="348">
        <v>5</v>
      </c>
      <c r="R37" s="446">
        <v>62</v>
      </c>
      <c r="S37" s="348">
        <v>5</v>
      </c>
      <c r="T37" s="446">
        <v>62</v>
      </c>
      <c r="U37" s="348">
        <v>5</v>
      </c>
      <c r="V37" s="446">
        <v>62</v>
      </c>
      <c r="W37" s="348">
        <v>5</v>
      </c>
      <c r="X37" s="446">
        <v>60</v>
      </c>
      <c r="Y37" s="348">
        <v>5</v>
      </c>
      <c r="Z37" s="446">
        <v>34</v>
      </c>
      <c r="AA37" s="348">
        <v>5</v>
      </c>
      <c r="AB37" s="228">
        <v>89</v>
      </c>
      <c r="AC37" s="348">
        <v>4</v>
      </c>
    </row>
    <row r="38" spans="2:29" s="9" customFormat="1" ht="15.75" customHeight="1" x14ac:dyDescent="0.25">
      <c r="B38" s="32" t="s">
        <v>129</v>
      </c>
      <c r="C38" s="498" t="s">
        <v>130</v>
      </c>
      <c r="D38" s="92"/>
      <c r="E38" s="600" t="s">
        <v>92</v>
      </c>
      <c r="F38" s="600"/>
      <c r="G38" s="600"/>
      <c r="H38" s="600"/>
      <c r="I38" s="600"/>
      <c r="J38" s="600"/>
      <c r="K38" s="495">
        <v>6</v>
      </c>
      <c r="L38" s="44" t="s">
        <v>91</v>
      </c>
      <c r="M38" s="73"/>
      <c r="N38" s="446">
        <v>1</v>
      </c>
      <c r="O38" s="348">
        <v>0</v>
      </c>
      <c r="P38" s="446">
        <v>1</v>
      </c>
      <c r="Q38" s="348">
        <v>0</v>
      </c>
      <c r="R38" s="446">
        <v>1</v>
      </c>
      <c r="S38" s="239">
        <v>0</v>
      </c>
      <c r="T38" s="446">
        <v>1</v>
      </c>
      <c r="U38" s="239">
        <v>0</v>
      </c>
      <c r="V38" s="446">
        <v>1</v>
      </c>
      <c r="W38" s="239">
        <v>0</v>
      </c>
      <c r="X38" s="228">
        <v>1</v>
      </c>
      <c r="Y38" s="239">
        <v>0</v>
      </c>
      <c r="Z38" s="446">
        <v>1</v>
      </c>
      <c r="AA38" s="348">
        <v>0</v>
      </c>
      <c r="AB38" s="228">
        <v>1</v>
      </c>
      <c r="AC38" s="239">
        <v>0</v>
      </c>
    </row>
    <row r="39" spans="2:29" s="9" customFormat="1" ht="26.25" customHeight="1" x14ac:dyDescent="0.25">
      <c r="B39" s="32" t="s">
        <v>131</v>
      </c>
      <c r="C39" s="498" t="s">
        <v>132</v>
      </c>
      <c r="D39" s="24"/>
      <c r="E39" s="600" t="s">
        <v>255</v>
      </c>
      <c r="F39" s="600"/>
      <c r="G39" s="600"/>
      <c r="H39" s="600"/>
      <c r="I39" s="600"/>
      <c r="J39" s="600"/>
      <c r="K39" s="495">
        <v>239</v>
      </c>
      <c r="L39" s="44" t="s">
        <v>25</v>
      </c>
      <c r="M39" s="73"/>
      <c r="N39" s="436">
        <v>55</v>
      </c>
      <c r="O39" s="437">
        <v>47</v>
      </c>
      <c r="P39" s="446">
        <v>112</v>
      </c>
      <c r="Q39" s="348">
        <v>0</v>
      </c>
      <c r="R39" s="446">
        <v>112</v>
      </c>
      <c r="S39" s="239">
        <v>0</v>
      </c>
      <c r="T39" s="446">
        <v>112</v>
      </c>
      <c r="U39" s="239">
        <v>0</v>
      </c>
      <c r="V39" s="446">
        <v>104</v>
      </c>
      <c r="W39" s="239">
        <v>0</v>
      </c>
      <c r="X39" s="446">
        <v>102</v>
      </c>
      <c r="Y39" s="239">
        <v>0</v>
      </c>
      <c r="Z39" s="446">
        <v>57</v>
      </c>
      <c r="AA39" s="348">
        <v>0</v>
      </c>
      <c r="AB39" s="228">
        <v>116</v>
      </c>
      <c r="AC39" s="239">
        <v>0</v>
      </c>
    </row>
    <row r="40" spans="2:29" s="9" customFormat="1" ht="15" customHeight="1" x14ac:dyDescent="0.25">
      <c r="B40" s="32" t="s">
        <v>133</v>
      </c>
      <c r="C40" s="498" t="s">
        <v>134</v>
      </c>
      <c r="D40" s="92"/>
      <c r="E40" s="600" t="s">
        <v>92</v>
      </c>
      <c r="F40" s="600"/>
      <c r="G40" s="600"/>
      <c r="H40" s="600"/>
      <c r="I40" s="600"/>
      <c r="J40" s="600"/>
      <c r="K40" s="495">
        <v>6</v>
      </c>
      <c r="L40" s="44" t="s">
        <v>91</v>
      </c>
      <c r="M40" s="73"/>
      <c r="N40" s="436">
        <v>1</v>
      </c>
      <c r="O40" s="447">
        <v>0</v>
      </c>
      <c r="P40" s="446">
        <v>0</v>
      </c>
      <c r="Q40" s="447">
        <v>0</v>
      </c>
      <c r="R40" s="446">
        <v>0</v>
      </c>
      <c r="S40" s="233">
        <v>0</v>
      </c>
      <c r="T40" s="446">
        <v>0</v>
      </c>
      <c r="U40" s="233">
        <v>0</v>
      </c>
      <c r="V40" s="446">
        <v>0</v>
      </c>
      <c r="W40" s="233">
        <v>0</v>
      </c>
      <c r="X40" s="228">
        <v>0</v>
      </c>
      <c r="Y40" s="233">
        <v>0</v>
      </c>
      <c r="Z40" s="446">
        <v>0</v>
      </c>
      <c r="AA40" s="447">
        <v>0</v>
      </c>
      <c r="AB40" s="228">
        <v>0</v>
      </c>
      <c r="AC40" s="233">
        <v>0</v>
      </c>
    </row>
    <row r="41" spans="2:29" s="9" customFormat="1" ht="26.25" customHeight="1" x14ac:dyDescent="0.25">
      <c r="B41" s="32" t="s">
        <v>135</v>
      </c>
      <c r="C41" s="498" t="s">
        <v>136</v>
      </c>
      <c r="D41" s="24"/>
      <c r="E41" s="600" t="s">
        <v>255</v>
      </c>
      <c r="F41" s="600"/>
      <c r="G41" s="600"/>
      <c r="H41" s="600"/>
      <c r="I41" s="600"/>
      <c r="J41" s="600"/>
      <c r="K41" s="495">
        <v>173</v>
      </c>
      <c r="L41" s="44" t="s">
        <v>25</v>
      </c>
      <c r="M41" s="73"/>
      <c r="N41" s="436">
        <v>42</v>
      </c>
      <c r="O41" s="483">
        <v>19</v>
      </c>
      <c r="P41" s="446">
        <v>71</v>
      </c>
      <c r="Q41" s="447">
        <v>0</v>
      </c>
      <c r="R41" s="446">
        <v>71</v>
      </c>
      <c r="S41" s="233">
        <v>0</v>
      </c>
      <c r="T41" s="446">
        <v>63</v>
      </c>
      <c r="U41" s="233">
        <v>0</v>
      </c>
      <c r="V41" s="446">
        <v>63</v>
      </c>
      <c r="W41" s="233">
        <v>0</v>
      </c>
      <c r="X41" s="446">
        <v>53</v>
      </c>
      <c r="Y41" s="233">
        <v>0</v>
      </c>
      <c r="Z41" s="446">
        <v>43</v>
      </c>
      <c r="AA41" s="447">
        <v>0</v>
      </c>
      <c r="AB41" s="228">
        <v>24</v>
      </c>
      <c r="AC41" s="233">
        <v>0</v>
      </c>
    </row>
    <row r="42" spans="2:29" s="9" customFormat="1" ht="17.25" customHeight="1" x14ac:dyDescent="0.25">
      <c r="B42" s="32" t="s">
        <v>137</v>
      </c>
      <c r="C42" s="498" t="s">
        <v>138</v>
      </c>
      <c r="D42" s="92"/>
      <c r="E42" s="600" t="s">
        <v>92</v>
      </c>
      <c r="F42" s="600"/>
      <c r="G42" s="600"/>
      <c r="H42" s="600"/>
      <c r="I42" s="600"/>
      <c r="J42" s="600"/>
      <c r="K42" s="495">
        <v>6</v>
      </c>
      <c r="L42" s="44" t="s">
        <v>91</v>
      </c>
      <c r="M42" s="73"/>
      <c r="N42" s="446">
        <v>2</v>
      </c>
      <c r="O42" s="447">
        <v>0</v>
      </c>
      <c r="P42" s="446">
        <v>2</v>
      </c>
      <c r="Q42" s="447">
        <v>0</v>
      </c>
      <c r="R42" s="446">
        <v>2</v>
      </c>
      <c r="S42" s="233">
        <v>0</v>
      </c>
      <c r="T42" s="446">
        <v>2</v>
      </c>
      <c r="U42" s="233">
        <v>0</v>
      </c>
      <c r="V42" s="446">
        <v>2</v>
      </c>
      <c r="W42" s="233">
        <v>0</v>
      </c>
      <c r="X42" s="228">
        <v>2</v>
      </c>
      <c r="Y42" s="233">
        <v>0</v>
      </c>
      <c r="Z42" s="446">
        <v>2</v>
      </c>
      <c r="AA42" s="447">
        <v>0</v>
      </c>
      <c r="AB42" s="228">
        <v>2</v>
      </c>
      <c r="AC42" s="233">
        <v>0</v>
      </c>
    </row>
    <row r="43" spans="2:29" s="9" customFormat="1" ht="21.75" customHeight="1" thickBot="1" x14ac:dyDescent="0.3">
      <c r="B43" s="32" t="s">
        <v>139</v>
      </c>
      <c r="C43" s="498" t="s">
        <v>140</v>
      </c>
      <c r="D43" s="22"/>
      <c r="E43" s="601" t="s">
        <v>18</v>
      </c>
      <c r="F43" s="601"/>
      <c r="G43" s="601"/>
      <c r="H43" s="601"/>
      <c r="I43" s="601"/>
      <c r="J43" s="602"/>
      <c r="K43" s="495">
        <v>69</v>
      </c>
      <c r="L43" s="44" t="s">
        <v>13</v>
      </c>
      <c r="M43" s="73"/>
      <c r="N43" s="436">
        <v>6</v>
      </c>
      <c r="O43" s="506">
        <v>48</v>
      </c>
      <c r="P43" s="446">
        <v>55</v>
      </c>
      <c r="Q43" s="448">
        <v>0</v>
      </c>
      <c r="R43" s="446">
        <v>55</v>
      </c>
      <c r="S43" s="235">
        <v>0</v>
      </c>
      <c r="T43" s="446">
        <v>55</v>
      </c>
      <c r="U43" s="235">
        <v>0</v>
      </c>
      <c r="V43" s="446">
        <v>54</v>
      </c>
      <c r="W43" s="235">
        <v>0</v>
      </c>
      <c r="X43" s="446">
        <v>51</v>
      </c>
      <c r="Y43" s="235">
        <v>0</v>
      </c>
      <c r="Z43" s="446">
        <v>9</v>
      </c>
      <c r="AA43" s="448">
        <v>0</v>
      </c>
      <c r="AB43" s="228">
        <v>4</v>
      </c>
      <c r="AC43" s="235">
        <v>0</v>
      </c>
    </row>
    <row r="44" spans="2:29" s="9" customFormat="1" ht="15.75" customHeight="1" thickBot="1" x14ac:dyDescent="0.3">
      <c r="B44" s="238"/>
      <c r="C44" s="225"/>
      <c r="D44" s="226"/>
      <c r="E44" s="493"/>
      <c r="F44" s="493"/>
      <c r="G44" s="493"/>
      <c r="H44" s="493"/>
      <c r="I44" s="493"/>
      <c r="J44" s="493"/>
      <c r="K44" s="493"/>
      <c r="L44" s="227"/>
      <c r="M44" s="39" t="s">
        <v>228</v>
      </c>
      <c r="N44" s="436">
        <f t="shared" ref="N44:O44" si="0">SUM(N31:N43)</f>
        <v>228</v>
      </c>
      <c r="O44" s="438">
        <f t="shared" si="0"/>
        <v>322</v>
      </c>
      <c r="P44" s="446">
        <f t="shared" ref="P44:Q44" si="1">SUM(P31:P43)</f>
        <v>477</v>
      </c>
      <c r="Q44" s="449">
        <f t="shared" si="1"/>
        <v>59</v>
      </c>
      <c r="R44" s="446">
        <v>471</v>
      </c>
      <c r="S44" s="449">
        <v>59</v>
      </c>
      <c r="T44" s="446">
        <v>474</v>
      </c>
      <c r="U44" s="449">
        <v>48</v>
      </c>
      <c r="V44" s="446">
        <f t="shared" ref="V44:AA44" si="2">SUM(V31:V43)</f>
        <v>489</v>
      </c>
      <c r="W44" s="449">
        <f t="shared" si="2"/>
        <v>27</v>
      </c>
      <c r="X44" s="446">
        <f t="shared" si="2"/>
        <v>472</v>
      </c>
      <c r="Y44" s="449">
        <f t="shared" si="2"/>
        <v>27</v>
      </c>
      <c r="Z44" s="446">
        <f t="shared" si="2"/>
        <v>243</v>
      </c>
      <c r="AA44" s="449">
        <f t="shared" si="2"/>
        <v>26</v>
      </c>
      <c r="AB44" s="228">
        <f t="shared" ref="AB44:AC44" si="3">SUM(AB31:AB43)</f>
        <v>362</v>
      </c>
      <c r="AC44" s="241">
        <f t="shared" si="3"/>
        <v>4</v>
      </c>
    </row>
    <row r="45" spans="2:29" s="37" customFormat="1" ht="10.5" customHeight="1" x14ac:dyDescent="0.25">
      <c r="B45" s="558" t="s">
        <v>161</v>
      </c>
      <c r="C45" s="559"/>
      <c r="D45" s="559"/>
      <c r="E45" s="559"/>
      <c r="F45" s="559"/>
      <c r="G45" s="559"/>
      <c r="H45" s="559"/>
      <c r="I45" s="559"/>
      <c r="J45" s="559"/>
      <c r="K45" s="559"/>
      <c r="L45" s="560"/>
      <c r="M45" s="98"/>
      <c r="N45" s="351"/>
      <c r="O45" s="352"/>
      <c r="P45" s="351"/>
      <c r="Q45" s="352"/>
      <c r="R45" s="351"/>
      <c r="S45" s="352"/>
      <c r="T45" s="351"/>
      <c r="U45" s="352"/>
      <c r="V45" s="351"/>
      <c r="W45" s="352"/>
      <c r="X45" s="351"/>
      <c r="Y45" s="352"/>
      <c r="Z45" s="351"/>
      <c r="AA45" s="352"/>
      <c r="AB45" s="351"/>
      <c r="AC45" s="352"/>
    </row>
    <row r="46" spans="2:29" s="9" customFormat="1" ht="20.25" customHeight="1" x14ac:dyDescent="0.25">
      <c r="B46" s="32" t="s">
        <v>142</v>
      </c>
      <c r="C46" s="498" t="s">
        <v>141</v>
      </c>
      <c r="D46" s="29"/>
      <c r="E46" s="579" t="s">
        <v>2</v>
      </c>
      <c r="F46" s="579"/>
      <c r="G46" s="579"/>
      <c r="H46" s="579"/>
      <c r="I46" s="579"/>
      <c r="J46" s="580"/>
      <c r="K46" s="495">
        <v>491</v>
      </c>
      <c r="L46" s="44" t="s">
        <v>4</v>
      </c>
      <c r="M46" s="73"/>
      <c r="N46" s="218"/>
      <c r="O46" s="219"/>
      <c r="P46" s="218"/>
      <c r="Q46" s="219"/>
      <c r="R46" s="218"/>
      <c r="S46" s="219"/>
      <c r="T46" s="218"/>
      <c r="U46" s="219"/>
      <c r="V46" s="218"/>
      <c r="W46" s="219"/>
      <c r="X46" s="218"/>
      <c r="Y46" s="219"/>
      <c r="Z46" s="218"/>
      <c r="AA46" s="219"/>
      <c r="AB46" s="218"/>
      <c r="AC46" s="219"/>
    </row>
    <row r="47" spans="2:29" s="84" customFormat="1" ht="11.25" customHeight="1" thickBot="1" x14ac:dyDescent="0.3">
      <c r="B47" s="558" t="s">
        <v>181</v>
      </c>
      <c r="C47" s="559"/>
      <c r="D47" s="559"/>
      <c r="E47" s="559"/>
      <c r="F47" s="559"/>
      <c r="G47" s="559"/>
      <c r="H47" s="559"/>
      <c r="I47" s="559"/>
      <c r="J47" s="559"/>
      <c r="K47" s="559"/>
      <c r="L47" s="560"/>
      <c r="M47" s="98"/>
      <c r="N47" s="353"/>
      <c r="O47" s="354"/>
      <c r="P47" s="353"/>
      <c r="Q47" s="354"/>
      <c r="R47" s="353"/>
      <c r="S47" s="354"/>
      <c r="T47" s="353"/>
      <c r="U47" s="354"/>
      <c r="V47" s="353"/>
      <c r="W47" s="354"/>
      <c r="X47" s="353"/>
      <c r="Y47" s="354"/>
      <c r="Z47" s="353"/>
      <c r="AA47" s="354"/>
      <c r="AB47" s="353"/>
      <c r="AC47" s="354"/>
    </row>
    <row r="48" spans="2:29" s="9" customFormat="1" ht="23.25" customHeight="1" x14ac:dyDescent="0.25">
      <c r="B48" s="32" t="s">
        <v>190</v>
      </c>
      <c r="C48" s="498" t="s">
        <v>193</v>
      </c>
      <c r="D48" s="24"/>
      <c r="E48" s="578" t="s">
        <v>255</v>
      </c>
      <c r="F48" s="578"/>
      <c r="G48" s="578"/>
      <c r="H48" s="578"/>
      <c r="I48" s="578"/>
      <c r="J48" s="578"/>
      <c r="K48" s="495">
        <v>348</v>
      </c>
      <c r="L48" s="44" t="s">
        <v>25</v>
      </c>
      <c r="M48" s="73"/>
      <c r="N48" s="436">
        <v>111</v>
      </c>
      <c r="O48" s="483">
        <v>57</v>
      </c>
      <c r="P48" s="446">
        <v>138</v>
      </c>
      <c r="Q48" s="233">
        <v>0</v>
      </c>
      <c r="R48" s="446">
        <v>138</v>
      </c>
      <c r="S48" s="233">
        <v>0</v>
      </c>
      <c r="T48" s="446">
        <v>138</v>
      </c>
      <c r="U48" s="233">
        <v>0</v>
      </c>
      <c r="V48" s="446">
        <v>96</v>
      </c>
      <c r="W48" s="233">
        <v>0</v>
      </c>
      <c r="X48" s="228">
        <v>39</v>
      </c>
      <c r="Y48" s="233">
        <v>0</v>
      </c>
      <c r="Z48" s="228">
        <v>0</v>
      </c>
      <c r="AA48" s="233">
        <v>0</v>
      </c>
      <c r="AB48" s="228">
        <v>0</v>
      </c>
      <c r="AC48" s="233">
        <v>0</v>
      </c>
    </row>
    <row r="49" spans="2:29" s="9" customFormat="1" ht="21" customHeight="1" x14ac:dyDescent="0.25">
      <c r="B49" s="32" t="s">
        <v>191</v>
      </c>
      <c r="C49" s="498" t="s">
        <v>192</v>
      </c>
      <c r="D49" s="494"/>
      <c r="E49" s="578" t="s">
        <v>26</v>
      </c>
      <c r="F49" s="578"/>
      <c r="G49" s="578"/>
      <c r="H49" s="578"/>
      <c r="I49" s="578"/>
      <c r="J49" s="578"/>
      <c r="K49" s="495">
        <v>6</v>
      </c>
      <c r="L49" s="44" t="s">
        <v>10</v>
      </c>
      <c r="M49" s="73"/>
      <c r="N49" s="446">
        <v>0</v>
      </c>
      <c r="O49" s="233">
        <v>0</v>
      </c>
      <c r="P49" s="446">
        <v>0</v>
      </c>
      <c r="Q49" s="233">
        <v>0</v>
      </c>
      <c r="R49" s="446">
        <v>0</v>
      </c>
      <c r="S49" s="233">
        <v>0</v>
      </c>
      <c r="T49" s="446">
        <v>0</v>
      </c>
      <c r="U49" s="233">
        <v>0</v>
      </c>
      <c r="V49" s="446">
        <v>0</v>
      </c>
      <c r="W49" s="233">
        <v>0</v>
      </c>
      <c r="X49" s="228">
        <v>0</v>
      </c>
      <c r="Y49" s="233">
        <v>0</v>
      </c>
      <c r="Z49" s="228">
        <v>0</v>
      </c>
      <c r="AA49" s="233">
        <v>0</v>
      </c>
      <c r="AB49" s="228">
        <v>0</v>
      </c>
      <c r="AC49" s="233">
        <v>0</v>
      </c>
    </row>
    <row r="50" spans="2:29" s="9" customFormat="1" ht="21" customHeight="1" x14ac:dyDescent="0.25">
      <c r="B50" s="32" t="s">
        <v>147</v>
      </c>
      <c r="C50" s="498" t="s">
        <v>146</v>
      </c>
      <c r="D50" s="494"/>
      <c r="E50" s="578" t="s">
        <v>26</v>
      </c>
      <c r="F50" s="578"/>
      <c r="G50" s="578"/>
      <c r="H50" s="578"/>
      <c r="I50" s="578"/>
      <c r="J50" s="578"/>
      <c r="K50" s="495">
        <v>175</v>
      </c>
      <c r="L50" s="44" t="s">
        <v>10</v>
      </c>
      <c r="M50" s="73"/>
      <c r="N50" s="436">
        <v>1</v>
      </c>
      <c r="O50" s="233">
        <v>0</v>
      </c>
      <c r="P50" s="446">
        <v>0</v>
      </c>
      <c r="Q50" s="233">
        <v>0</v>
      </c>
      <c r="R50" s="446">
        <v>0</v>
      </c>
      <c r="S50" s="233">
        <v>0</v>
      </c>
      <c r="T50" s="446">
        <v>0</v>
      </c>
      <c r="U50" s="233">
        <v>0</v>
      </c>
      <c r="V50" s="446">
        <v>0</v>
      </c>
      <c r="W50" s="233">
        <v>0</v>
      </c>
      <c r="X50" s="228">
        <v>0</v>
      </c>
      <c r="Y50" s="233">
        <v>0</v>
      </c>
      <c r="Z50" s="228">
        <v>0</v>
      </c>
      <c r="AA50" s="233">
        <v>0</v>
      </c>
      <c r="AB50" s="228">
        <v>0</v>
      </c>
      <c r="AC50" s="233">
        <v>0</v>
      </c>
    </row>
    <row r="51" spans="2:29" s="9" customFormat="1" ht="21" customHeight="1" x14ac:dyDescent="0.25">
      <c r="B51" s="32" t="s">
        <v>149</v>
      </c>
      <c r="C51" s="498" t="s">
        <v>148</v>
      </c>
      <c r="D51" s="494"/>
      <c r="E51" s="578" t="s">
        <v>26</v>
      </c>
      <c r="F51" s="578"/>
      <c r="G51" s="578"/>
      <c r="H51" s="578"/>
      <c r="I51" s="578"/>
      <c r="J51" s="578"/>
      <c r="K51" s="495">
        <v>87</v>
      </c>
      <c r="L51" s="44" t="s">
        <v>10</v>
      </c>
      <c r="M51" s="73"/>
      <c r="N51" s="446">
        <v>0</v>
      </c>
      <c r="O51" s="233">
        <v>0</v>
      </c>
      <c r="P51" s="446">
        <v>0</v>
      </c>
      <c r="Q51" s="233">
        <v>0</v>
      </c>
      <c r="R51" s="446">
        <v>0</v>
      </c>
      <c r="S51" s="233">
        <v>0</v>
      </c>
      <c r="T51" s="446">
        <v>0</v>
      </c>
      <c r="U51" s="233">
        <v>0</v>
      </c>
      <c r="V51" s="446">
        <v>0</v>
      </c>
      <c r="W51" s="233">
        <v>0</v>
      </c>
      <c r="X51" s="228">
        <v>0</v>
      </c>
      <c r="Y51" s="233">
        <v>0</v>
      </c>
      <c r="Z51" s="228">
        <v>0</v>
      </c>
      <c r="AA51" s="233">
        <v>0</v>
      </c>
      <c r="AB51" s="228">
        <v>0</v>
      </c>
      <c r="AC51" s="233">
        <v>0</v>
      </c>
    </row>
    <row r="52" spans="2:29" s="9" customFormat="1" ht="23.25" customHeight="1" x14ac:dyDescent="0.25">
      <c r="B52" s="32" t="s">
        <v>151</v>
      </c>
      <c r="C52" s="498" t="s">
        <v>150</v>
      </c>
      <c r="D52" s="24"/>
      <c r="E52" s="578" t="s">
        <v>255</v>
      </c>
      <c r="F52" s="578"/>
      <c r="G52" s="578"/>
      <c r="H52" s="578"/>
      <c r="I52" s="578"/>
      <c r="J52" s="578"/>
      <c r="K52" s="495">
        <v>466</v>
      </c>
      <c r="L52" s="44" t="s">
        <v>25</v>
      </c>
      <c r="M52" s="73"/>
      <c r="N52" s="436">
        <v>115</v>
      </c>
      <c r="O52" s="483">
        <v>72</v>
      </c>
      <c r="P52" s="446">
        <v>21</v>
      </c>
      <c r="Q52" s="233">
        <v>0</v>
      </c>
      <c r="R52" s="446">
        <v>21</v>
      </c>
      <c r="S52" s="233">
        <v>0</v>
      </c>
      <c r="T52" s="446">
        <v>21</v>
      </c>
      <c r="U52" s="233">
        <v>0</v>
      </c>
      <c r="V52" s="446">
        <v>21</v>
      </c>
      <c r="W52" s="233">
        <v>0</v>
      </c>
      <c r="X52" s="228">
        <v>0</v>
      </c>
      <c r="Y52" s="233">
        <v>0</v>
      </c>
      <c r="Z52" s="228">
        <v>0</v>
      </c>
      <c r="AA52" s="233">
        <v>0</v>
      </c>
      <c r="AB52" s="228">
        <v>0</v>
      </c>
      <c r="AC52" s="233">
        <v>0</v>
      </c>
    </row>
    <row r="53" spans="2:29" s="9" customFormat="1" ht="23.25" customHeight="1" x14ac:dyDescent="0.25">
      <c r="B53" s="32" t="s">
        <v>153</v>
      </c>
      <c r="C53" s="498" t="s">
        <v>152</v>
      </c>
      <c r="D53" s="501"/>
      <c r="E53" s="578" t="s">
        <v>26</v>
      </c>
      <c r="F53" s="578"/>
      <c r="G53" s="578"/>
      <c r="H53" s="578"/>
      <c r="I53" s="578"/>
      <c r="J53" s="578"/>
      <c r="K53" s="495">
        <v>12</v>
      </c>
      <c r="L53" s="44" t="s">
        <v>10</v>
      </c>
      <c r="M53" s="73"/>
      <c r="N53" s="446">
        <v>0</v>
      </c>
      <c r="O53" s="233">
        <v>0</v>
      </c>
      <c r="P53" s="446">
        <v>0</v>
      </c>
      <c r="Q53" s="233">
        <v>0</v>
      </c>
      <c r="R53" s="446">
        <v>0</v>
      </c>
      <c r="S53" s="233">
        <v>0</v>
      </c>
      <c r="T53" s="446">
        <v>0</v>
      </c>
      <c r="U53" s="233">
        <v>0</v>
      </c>
      <c r="V53" s="446">
        <v>0</v>
      </c>
      <c r="W53" s="233">
        <v>0</v>
      </c>
      <c r="X53" s="228">
        <v>0</v>
      </c>
      <c r="Y53" s="233">
        <v>0</v>
      </c>
      <c r="Z53" s="228">
        <v>0</v>
      </c>
      <c r="AA53" s="233">
        <v>0</v>
      </c>
      <c r="AB53" s="228">
        <v>0</v>
      </c>
      <c r="AC53" s="233">
        <v>0</v>
      </c>
    </row>
    <row r="54" spans="2:29" s="9" customFormat="1" ht="21" customHeight="1" x14ac:dyDescent="0.25">
      <c r="B54" s="32" t="s">
        <v>155</v>
      </c>
      <c r="C54" s="498" t="s">
        <v>154</v>
      </c>
      <c r="D54" s="92"/>
      <c r="E54" s="578" t="s">
        <v>92</v>
      </c>
      <c r="F54" s="578"/>
      <c r="G54" s="578"/>
      <c r="H54" s="578"/>
      <c r="I54" s="578"/>
      <c r="J54" s="578"/>
      <c r="K54" s="495">
        <v>149</v>
      </c>
      <c r="L54" s="44" t="s">
        <v>91</v>
      </c>
      <c r="M54" s="73"/>
      <c r="N54" s="436">
        <v>47</v>
      </c>
      <c r="O54" s="233">
        <v>0</v>
      </c>
      <c r="P54" s="446">
        <v>0</v>
      </c>
      <c r="Q54" s="233">
        <v>0</v>
      </c>
      <c r="R54" s="446">
        <v>0</v>
      </c>
      <c r="S54" s="233">
        <v>0</v>
      </c>
      <c r="T54" s="446">
        <v>0</v>
      </c>
      <c r="U54" s="233">
        <v>0</v>
      </c>
      <c r="V54" s="446">
        <v>0</v>
      </c>
      <c r="W54" s="233">
        <v>0</v>
      </c>
      <c r="X54" s="228">
        <v>0</v>
      </c>
      <c r="Y54" s="233">
        <v>0</v>
      </c>
      <c r="Z54" s="228">
        <v>0</v>
      </c>
      <c r="AA54" s="233">
        <v>0</v>
      </c>
      <c r="AB54" s="228">
        <v>0</v>
      </c>
      <c r="AC54" s="233">
        <v>0</v>
      </c>
    </row>
    <row r="55" spans="2:29" s="9" customFormat="1" ht="21" customHeight="1" x14ac:dyDescent="0.25">
      <c r="B55" s="32" t="s">
        <v>157</v>
      </c>
      <c r="C55" s="498" t="s">
        <v>156</v>
      </c>
      <c r="D55" s="97"/>
      <c r="E55" s="578" t="s">
        <v>26</v>
      </c>
      <c r="F55" s="578"/>
      <c r="G55" s="578"/>
      <c r="H55" s="578"/>
      <c r="I55" s="578"/>
      <c r="J55" s="578"/>
      <c r="K55" s="495">
        <v>6</v>
      </c>
      <c r="L55" s="44" t="s">
        <v>10</v>
      </c>
      <c r="M55" s="73"/>
      <c r="N55" s="446">
        <v>0</v>
      </c>
      <c r="O55" s="233">
        <v>0</v>
      </c>
      <c r="P55" s="446">
        <v>0</v>
      </c>
      <c r="Q55" s="233">
        <v>0</v>
      </c>
      <c r="R55" s="446">
        <v>0</v>
      </c>
      <c r="S55" s="233">
        <v>0</v>
      </c>
      <c r="T55" s="446">
        <v>0</v>
      </c>
      <c r="U55" s="233">
        <v>0</v>
      </c>
      <c r="V55" s="446">
        <v>0</v>
      </c>
      <c r="W55" s="233">
        <v>0</v>
      </c>
      <c r="X55" s="228">
        <v>0</v>
      </c>
      <c r="Y55" s="233">
        <v>0</v>
      </c>
      <c r="Z55" s="228">
        <v>0</v>
      </c>
      <c r="AA55" s="233">
        <v>0</v>
      </c>
      <c r="AB55" s="228">
        <v>0</v>
      </c>
      <c r="AC55" s="233">
        <v>0</v>
      </c>
    </row>
    <row r="56" spans="2:29" s="9" customFormat="1" ht="21" customHeight="1" thickBot="1" x14ac:dyDescent="0.3">
      <c r="B56" s="140" t="s">
        <v>159</v>
      </c>
      <c r="C56" s="141" t="s">
        <v>158</v>
      </c>
      <c r="D56" s="92"/>
      <c r="E56" s="578" t="s">
        <v>92</v>
      </c>
      <c r="F56" s="578"/>
      <c r="G56" s="578"/>
      <c r="H56" s="578"/>
      <c r="I56" s="578"/>
      <c r="J56" s="578"/>
      <c r="K56" s="496">
        <v>94</v>
      </c>
      <c r="L56" s="144" t="s">
        <v>91</v>
      </c>
      <c r="M56" s="73"/>
      <c r="N56" s="504">
        <v>19</v>
      </c>
      <c r="O56" s="235">
        <v>0</v>
      </c>
      <c r="P56" s="471">
        <v>0</v>
      </c>
      <c r="Q56" s="235">
        <v>0</v>
      </c>
      <c r="R56" s="471">
        <v>0</v>
      </c>
      <c r="S56" s="235">
        <v>0</v>
      </c>
      <c r="T56" s="471">
        <v>0</v>
      </c>
      <c r="U56" s="235">
        <v>0</v>
      </c>
      <c r="V56" s="471">
        <v>0</v>
      </c>
      <c r="W56" s="235">
        <v>0</v>
      </c>
      <c r="X56" s="308">
        <v>0</v>
      </c>
      <c r="Y56" s="235">
        <v>0</v>
      </c>
      <c r="Z56" s="308">
        <v>0</v>
      </c>
      <c r="AA56" s="235">
        <v>0</v>
      </c>
      <c r="AB56" s="308">
        <v>0</v>
      </c>
      <c r="AC56" s="235">
        <v>0</v>
      </c>
    </row>
    <row r="57" spans="2:29" s="6" customFormat="1" ht="12.75" customHeight="1" thickBot="1" x14ac:dyDescent="0.3">
      <c r="B57" s="145"/>
      <c r="C57" s="26"/>
      <c r="D57" s="146"/>
      <c r="E57" s="146"/>
      <c r="F57" s="26"/>
      <c r="G57" s="26"/>
      <c r="H57" s="26"/>
      <c r="I57" s="26"/>
      <c r="J57" s="156" t="s">
        <v>31</v>
      </c>
      <c r="K57" s="147">
        <f>SUM(K11:K56)</f>
        <v>3847</v>
      </c>
      <c r="L57" s="157"/>
      <c r="M57" s="39" t="s">
        <v>228</v>
      </c>
      <c r="N57" s="473">
        <f t="shared" ref="N57:O57" si="4">SUM(N48:N56)</f>
        <v>293</v>
      </c>
      <c r="O57" s="509">
        <f t="shared" si="4"/>
        <v>129</v>
      </c>
      <c r="P57" s="492">
        <f t="shared" ref="P57:Q57" si="5">SUM(P48:P56)</f>
        <v>159</v>
      </c>
      <c r="Q57" s="242">
        <f t="shared" si="5"/>
        <v>0</v>
      </c>
      <c r="R57" s="372">
        <v>159</v>
      </c>
      <c r="S57" s="242">
        <v>0</v>
      </c>
      <c r="T57" s="372">
        <v>159</v>
      </c>
      <c r="U57" s="242">
        <v>0</v>
      </c>
      <c r="V57" s="372">
        <f t="shared" ref="V57:AA57" si="6">SUM(V48:V56)</f>
        <v>117</v>
      </c>
      <c r="W57" s="242">
        <f t="shared" si="6"/>
        <v>0</v>
      </c>
      <c r="X57" s="372">
        <f t="shared" si="6"/>
        <v>39</v>
      </c>
      <c r="Y57" s="242">
        <f t="shared" si="6"/>
        <v>0</v>
      </c>
      <c r="Z57" s="372">
        <f t="shared" si="6"/>
        <v>0</v>
      </c>
      <c r="AA57" s="242">
        <f t="shared" si="6"/>
        <v>0</v>
      </c>
      <c r="AB57" s="372">
        <f t="shared" ref="AB57:AC57" si="7">SUM(AB48:AB56)</f>
        <v>0</v>
      </c>
      <c r="AC57" s="242">
        <f t="shared" si="7"/>
        <v>0</v>
      </c>
    </row>
    <row r="58" spans="2:29" s="6" customFormat="1" ht="12.75" customHeight="1" thickBot="1" x14ac:dyDescent="0.3">
      <c r="B58" s="153"/>
      <c r="C58" s="3"/>
      <c r="D58" s="2"/>
      <c r="E58" s="2"/>
      <c r="F58" s="3"/>
      <c r="G58" s="3"/>
      <c r="H58" s="3"/>
      <c r="I58" s="3"/>
      <c r="J58" s="154"/>
      <c r="K58" s="155"/>
      <c r="L58" s="74"/>
      <c r="M58" s="74"/>
      <c r="N58" s="218"/>
      <c r="O58" s="219"/>
      <c r="P58" s="218"/>
      <c r="Q58" s="219"/>
      <c r="R58" s="218"/>
      <c r="S58" s="219"/>
      <c r="T58" s="218"/>
      <c r="U58" s="219"/>
      <c r="V58" s="218"/>
      <c r="W58" s="219"/>
      <c r="X58" s="218"/>
      <c r="Y58" s="219"/>
      <c r="Z58" s="218"/>
      <c r="AA58" s="219"/>
      <c r="AB58" s="218"/>
      <c r="AC58" s="219"/>
    </row>
    <row r="59" spans="2:29" s="6" customFormat="1" ht="23.25" thickBot="1" x14ac:dyDescent="0.3">
      <c r="B59" s="136" t="s">
        <v>3</v>
      </c>
      <c r="C59" s="570" t="s">
        <v>185</v>
      </c>
      <c r="D59" s="571"/>
      <c r="E59" s="571"/>
      <c r="F59" s="571"/>
      <c r="G59" s="571"/>
      <c r="H59" s="571"/>
      <c r="I59" s="137"/>
      <c r="J59" s="137"/>
      <c r="K59" s="138" t="s">
        <v>14</v>
      </c>
      <c r="L59" s="139" t="s">
        <v>16</v>
      </c>
      <c r="M59" s="71"/>
      <c r="N59" s="250" t="s">
        <v>226</v>
      </c>
      <c r="O59" s="251" t="s">
        <v>225</v>
      </c>
      <c r="P59" s="250" t="s">
        <v>226</v>
      </c>
      <c r="Q59" s="251" t="s">
        <v>225</v>
      </c>
      <c r="R59" s="250" t="s">
        <v>226</v>
      </c>
      <c r="S59" s="251" t="s">
        <v>225</v>
      </c>
      <c r="T59" s="250" t="s">
        <v>226</v>
      </c>
      <c r="U59" s="251" t="s">
        <v>225</v>
      </c>
      <c r="V59" s="250" t="s">
        <v>226</v>
      </c>
      <c r="W59" s="251" t="s">
        <v>225</v>
      </c>
      <c r="X59" s="250" t="s">
        <v>226</v>
      </c>
      <c r="Y59" s="251" t="s">
        <v>225</v>
      </c>
      <c r="Z59" s="250" t="s">
        <v>226</v>
      </c>
      <c r="AA59" s="251" t="s">
        <v>225</v>
      </c>
      <c r="AB59" s="250" t="s">
        <v>226</v>
      </c>
      <c r="AC59" s="251" t="s">
        <v>225</v>
      </c>
    </row>
    <row r="60" spans="2:29" s="11" customFormat="1" ht="11.25" x14ac:dyDescent="0.2">
      <c r="B60" s="132" t="s">
        <v>15</v>
      </c>
      <c r="C60" s="572"/>
      <c r="D60" s="573"/>
      <c r="E60" s="573"/>
      <c r="F60" s="573"/>
      <c r="G60" s="573"/>
      <c r="H60" s="574"/>
      <c r="I60" s="133"/>
      <c r="J60" s="133"/>
      <c r="K60" s="134" t="s">
        <v>32</v>
      </c>
      <c r="L60" s="135"/>
      <c r="M60" s="72"/>
      <c r="N60" s="228">
        <v>0</v>
      </c>
      <c r="O60" s="215">
        <v>0</v>
      </c>
      <c r="P60" s="228">
        <v>0</v>
      </c>
      <c r="Q60" s="215">
        <v>0</v>
      </c>
      <c r="R60" s="228">
        <v>0</v>
      </c>
      <c r="S60" s="215">
        <v>0</v>
      </c>
      <c r="T60" s="228">
        <v>0</v>
      </c>
      <c r="U60" s="215">
        <v>0</v>
      </c>
      <c r="V60" s="228">
        <v>0</v>
      </c>
      <c r="W60" s="215">
        <v>0</v>
      </c>
      <c r="X60" s="228">
        <v>0</v>
      </c>
      <c r="Y60" s="215">
        <v>0</v>
      </c>
      <c r="Z60" s="228">
        <v>0</v>
      </c>
      <c r="AA60" s="215">
        <v>0</v>
      </c>
      <c r="AB60" s="228">
        <v>0</v>
      </c>
      <c r="AC60" s="215">
        <v>0</v>
      </c>
    </row>
    <row r="61" spans="2:29" s="37" customFormat="1" ht="10.5" customHeight="1" x14ac:dyDescent="0.25">
      <c r="B61" s="558" t="s">
        <v>184</v>
      </c>
      <c r="C61" s="559"/>
      <c r="D61" s="559"/>
      <c r="E61" s="559"/>
      <c r="F61" s="559"/>
      <c r="G61" s="559"/>
      <c r="H61" s="559"/>
      <c r="I61" s="559"/>
      <c r="J61" s="559"/>
      <c r="K61" s="559"/>
      <c r="L61" s="560"/>
      <c r="M61" s="98"/>
      <c r="N61" s="374"/>
      <c r="O61" s="358"/>
      <c r="P61" s="374"/>
      <c r="Q61" s="358"/>
      <c r="R61" s="374"/>
      <c r="S61" s="358"/>
      <c r="T61" s="374"/>
      <c r="U61" s="358"/>
      <c r="V61" s="374"/>
      <c r="W61" s="358"/>
      <c r="X61" s="374"/>
      <c r="Y61" s="358"/>
      <c r="Z61" s="374"/>
      <c r="AA61" s="358"/>
      <c r="AB61" s="374"/>
      <c r="AC61" s="358"/>
    </row>
    <row r="62" spans="2:29" s="37" customFormat="1" ht="12.75" customHeight="1" x14ac:dyDescent="0.25">
      <c r="B62" s="33" t="s">
        <v>196</v>
      </c>
      <c r="C62" s="495" t="s">
        <v>197</v>
      </c>
      <c r="D62" s="92"/>
      <c r="E62" s="575" t="s">
        <v>92</v>
      </c>
      <c r="F62" s="576"/>
      <c r="G62" s="576"/>
      <c r="H62" s="576"/>
      <c r="I62" s="576"/>
      <c r="J62" s="577"/>
      <c r="K62" s="495">
        <v>143</v>
      </c>
      <c r="L62" s="44" t="s">
        <v>91</v>
      </c>
      <c r="M62" s="98"/>
      <c r="N62" s="446">
        <v>11</v>
      </c>
      <c r="O62" s="215">
        <v>0</v>
      </c>
      <c r="P62" s="446">
        <v>11</v>
      </c>
      <c r="Q62" s="215">
        <v>0</v>
      </c>
      <c r="R62" s="446">
        <v>11</v>
      </c>
      <c r="S62" s="215">
        <v>0</v>
      </c>
      <c r="T62" s="446">
        <v>11</v>
      </c>
      <c r="U62" s="215">
        <v>0</v>
      </c>
      <c r="V62" s="446">
        <v>11</v>
      </c>
      <c r="W62" s="215">
        <v>0</v>
      </c>
      <c r="X62" s="228">
        <v>8</v>
      </c>
      <c r="Y62" s="215">
        <v>0</v>
      </c>
      <c r="Z62" s="228">
        <v>0</v>
      </c>
      <c r="AA62" s="215">
        <v>0</v>
      </c>
      <c r="AB62" s="228">
        <v>0</v>
      </c>
      <c r="AC62" s="215">
        <v>0</v>
      </c>
    </row>
    <row r="63" spans="2:29" s="9" customFormat="1" ht="15" customHeight="1" x14ac:dyDescent="0.25">
      <c r="B63" s="33" t="s">
        <v>162</v>
      </c>
      <c r="C63" s="495" t="s">
        <v>163</v>
      </c>
      <c r="D63" s="130"/>
      <c r="E63" s="567" t="s">
        <v>26</v>
      </c>
      <c r="F63" s="568"/>
      <c r="G63" s="568"/>
      <c r="H63" s="568"/>
      <c r="I63" s="568"/>
      <c r="J63" s="569"/>
      <c r="K63" s="495">
        <v>6</v>
      </c>
      <c r="L63" s="44" t="s">
        <v>10</v>
      </c>
      <c r="M63" s="73"/>
      <c r="N63" s="228">
        <v>0</v>
      </c>
      <c r="O63" s="215">
        <v>0</v>
      </c>
      <c r="P63" s="228">
        <v>0</v>
      </c>
      <c r="Q63" s="215">
        <v>0</v>
      </c>
      <c r="R63" s="228">
        <v>0</v>
      </c>
      <c r="S63" s="215">
        <v>0</v>
      </c>
      <c r="T63" s="228">
        <v>0</v>
      </c>
      <c r="U63" s="215">
        <v>0</v>
      </c>
      <c r="V63" s="228">
        <v>0</v>
      </c>
      <c r="W63" s="215">
        <v>0</v>
      </c>
      <c r="X63" s="228">
        <v>0</v>
      </c>
      <c r="Y63" s="215">
        <v>0</v>
      </c>
      <c r="Z63" s="228">
        <v>0</v>
      </c>
      <c r="AA63" s="215">
        <v>0</v>
      </c>
      <c r="AB63" s="228">
        <v>0</v>
      </c>
      <c r="AC63" s="215">
        <v>0</v>
      </c>
    </row>
    <row r="64" spans="2:29" s="9" customFormat="1" ht="14.25" customHeight="1" x14ac:dyDescent="0.25">
      <c r="B64" s="33" t="s">
        <v>164</v>
      </c>
      <c r="C64" s="495" t="s">
        <v>165</v>
      </c>
      <c r="D64" s="28"/>
      <c r="E64" s="567" t="s">
        <v>26</v>
      </c>
      <c r="F64" s="568"/>
      <c r="G64" s="568"/>
      <c r="H64" s="568"/>
      <c r="I64" s="568"/>
      <c r="J64" s="569"/>
      <c r="K64" s="495">
        <v>150</v>
      </c>
      <c r="L64" s="44" t="s">
        <v>10</v>
      </c>
      <c r="M64" s="73"/>
      <c r="N64" s="228">
        <v>0</v>
      </c>
      <c r="O64" s="215">
        <v>0</v>
      </c>
      <c r="P64" s="228">
        <v>0</v>
      </c>
      <c r="Q64" s="215">
        <v>0</v>
      </c>
      <c r="R64" s="228">
        <v>0</v>
      </c>
      <c r="S64" s="215">
        <v>0</v>
      </c>
      <c r="T64" s="228">
        <v>0</v>
      </c>
      <c r="U64" s="215">
        <v>0</v>
      </c>
      <c r="V64" s="228">
        <v>0</v>
      </c>
      <c r="W64" s="215">
        <v>0</v>
      </c>
      <c r="X64" s="228">
        <v>0</v>
      </c>
      <c r="Y64" s="215">
        <v>0</v>
      </c>
      <c r="Z64" s="228">
        <v>0</v>
      </c>
      <c r="AA64" s="215">
        <v>0</v>
      </c>
      <c r="AB64" s="228">
        <v>0</v>
      </c>
      <c r="AC64" s="215">
        <v>0</v>
      </c>
    </row>
    <row r="65" spans="2:29" s="37" customFormat="1" ht="10.5" customHeight="1" x14ac:dyDescent="0.25">
      <c r="B65" s="558" t="s">
        <v>180</v>
      </c>
      <c r="C65" s="559"/>
      <c r="D65" s="559"/>
      <c r="E65" s="559"/>
      <c r="F65" s="559"/>
      <c r="G65" s="559"/>
      <c r="H65" s="559"/>
      <c r="I65" s="559"/>
      <c r="J65" s="559"/>
      <c r="K65" s="559"/>
      <c r="L65" s="560"/>
      <c r="M65" s="98"/>
      <c r="N65" s="357"/>
      <c r="O65" s="358"/>
      <c r="P65" s="357"/>
      <c r="Q65" s="358"/>
      <c r="R65" s="357"/>
      <c r="S65" s="358"/>
      <c r="T65" s="357"/>
      <c r="U65" s="358"/>
      <c r="V65" s="357"/>
      <c r="W65" s="358"/>
      <c r="X65" s="357"/>
      <c r="Y65" s="358"/>
      <c r="Z65" s="357"/>
      <c r="AA65" s="358"/>
      <c r="AB65" s="357"/>
      <c r="AC65" s="358"/>
    </row>
    <row r="66" spans="2:29" s="9" customFormat="1" ht="15.75" customHeight="1" x14ac:dyDescent="0.25">
      <c r="B66" s="33" t="s">
        <v>167</v>
      </c>
      <c r="C66" s="495" t="s">
        <v>166</v>
      </c>
      <c r="D66" s="28"/>
      <c r="E66" s="567" t="s">
        <v>26</v>
      </c>
      <c r="F66" s="568"/>
      <c r="G66" s="568"/>
      <c r="H66" s="568"/>
      <c r="I66" s="568"/>
      <c r="J66" s="569"/>
      <c r="K66" s="495">
        <v>30</v>
      </c>
      <c r="L66" s="44" t="s">
        <v>10</v>
      </c>
      <c r="M66" s="73"/>
      <c r="N66" s="228">
        <v>0</v>
      </c>
      <c r="O66" s="215">
        <v>0</v>
      </c>
      <c r="P66" s="228">
        <v>0</v>
      </c>
      <c r="Q66" s="215">
        <v>0</v>
      </c>
      <c r="R66" s="228">
        <v>0</v>
      </c>
      <c r="S66" s="215">
        <v>0</v>
      </c>
      <c r="T66" s="228">
        <v>0</v>
      </c>
      <c r="U66" s="215">
        <v>0</v>
      </c>
      <c r="V66" s="228">
        <v>0</v>
      </c>
      <c r="W66" s="215">
        <v>0</v>
      </c>
      <c r="X66" s="228">
        <v>0</v>
      </c>
      <c r="Y66" s="215">
        <v>0</v>
      </c>
      <c r="Z66" s="228">
        <v>0</v>
      </c>
      <c r="AA66" s="215">
        <v>0</v>
      </c>
      <c r="AB66" s="228">
        <v>0</v>
      </c>
      <c r="AC66" s="215">
        <v>0</v>
      </c>
    </row>
    <row r="67" spans="2:29" s="9" customFormat="1" ht="15.75" customHeight="1" x14ac:dyDescent="0.25">
      <c r="B67" s="33" t="s">
        <v>169</v>
      </c>
      <c r="C67" s="495" t="s">
        <v>168</v>
      </c>
      <c r="D67" s="28"/>
      <c r="E67" s="567" t="s">
        <v>26</v>
      </c>
      <c r="F67" s="568"/>
      <c r="G67" s="568"/>
      <c r="H67" s="568"/>
      <c r="I67" s="568"/>
      <c r="J67" s="569"/>
      <c r="K67" s="28">
        <v>6</v>
      </c>
      <c r="L67" s="44" t="s">
        <v>10</v>
      </c>
      <c r="M67" s="73"/>
      <c r="N67" s="228">
        <v>0</v>
      </c>
      <c r="O67" s="215">
        <v>0</v>
      </c>
      <c r="P67" s="228">
        <v>0</v>
      </c>
      <c r="Q67" s="215">
        <v>0</v>
      </c>
      <c r="R67" s="228">
        <v>0</v>
      </c>
      <c r="S67" s="215">
        <v>0</v>
      </c>
      <c r="T67" s="228">
        <v>0</v>
      </c>
      <c r="U67" s="215">
        <v>0</v>
      </c>
      <c r="V67" s="228">
        <v>0</v>
      </c>
      <c r="W67" s="215">
        <v>0</v>
      </c>
      <c r="X67" s="228">
        <v>0</v>
      </c>
      <c r="Y67" s="215">
        <v>0</v>
      </c>
      <c r="Z67" s="228">
        <v>0</v>
      </c>
      <c r="AA67" s="215">
        <v>0</v>
      </c>
      <c r="AB67" s="228">
        <v>0</v>
      </c>
      <c r="AC67" s="215">
        <v>0</v>
      </c>
    </row>
    <row r="68" spans="2:29" s="9" customFormat="1" ht="12" customHeight="1" x14ac:dyDescent="0.25">
      <c r="B68" s="33" t="s">
        <v>171</v>
      </c>
      <c r="C68" s="500" t="s">
        <v>170</v>
      </c>
      <c r="D68" s="28"/>
      <c r="E68" s="567" t="s">
        <v>26</v>
      </c>
      <c r="F68" s="568"/>
      <c r="G68" s="568"/>
      <c r="H68" s="568"/>
      <c r="I68" s="568"/>
      <c r="J68" s="569"/>
      <c r="K68" s="28">
        <v>123</v>
      </c>
      <c r="L68" s="44" t="s">
        <v>10</v>
      </c>
      <c r="M68" s="73"/>
      <c r="N68" s="228">
        <v>0</v>
      </c>
      <c r="O68" s="215">
        <v>0</v>
      </c>
      <c r="P68" s="228">
        <v>0</v>
      </c>
      <c r="Q68" s="215">
        <v>0</v>
      </c>
      <c r="R68" s="228">
        <v>0</v>
      </c>
      <c r="S68" s="215">
        <v>0</v>
      </c>
      <c r="T68" s="228">
        <v>0</v>
      </c>
      <c r="U68" s="215">
        <v>0</v>
      </c>
      <c r="V68" s="228">
        <v>0</v>
      </c>
      <c r="W68" s="215">
        <v>0</v>
      </c>
      <c r="X68" s="228">
        <v>0</v>
      </c>
      <c r="Y68" s="215">
        <v>0</v>
      </c>
      <c r="Z68" s="228">
        <v>0</v>
      </c>
      <c r="AA68" s="215">
        <v>0</v>
      </c>
      <c r="AB68" s="228">
        <v>0</v>
      </c>
      <c r="AC68" s="215">
        <v>0</v>
      </c>
    </row>
    <row r="69" spans="2:29" s="9" customFormat="1" ht="12.75" customHeight="1" x14ac:dyDescent="0.25">
      <c r="B69" s="33" t="s">
        <v>173</v>
      </c>
      <c r="C69" s="495" t="s">
        <v>172</v>
      </c>
      <c r="D69" s="28"/>
      <c r="E69" s="567" t="s">
        <v>26</v>
      </c>
      <c r="F69" s="568"/>
      <c r="G69" s="568"/>
      <c r="H69" s="568"/>
      <c r="I69" s="568"/>
      <c r="J69" s="569"/>
      <c r="K69" s="28">
        <v>6</v>
      </c>
      <c r="L69" s="44" t="s">
        <v>10</v>
      </c>
      <c r="M69" s="73"/>
      <c r="N69" s="228">
        <v>0</v>
      </c>
      <c r="O69" s="215">
        <v>0</v>
      </c>
      <c r="P69" s="228">
        <v>0</v>
      </c>
      <c r="Q69" s="215">
        <v>0</v>
      </c>
      <c r="R69" s="228">
        <v>0</v>
      </c>
      <c r="S69" s="215">
        <v>0</v>
      </c>
      <c r="T69" s="228">
        <v>0</v>
      </c>
      <c r="U69" s="215">
        <v>0</v>
      </c>
      <c r="V69" s="228">
        <v>0</v>
      </c>
      <c r="W69" s="215">
        <v>0</v>
      </c>
      <c r="X69" s="228">
        <v>0</v>
      </c>
      <c r="Y69" s="215">
        <v>0</v>
      </c>
      <c r="Z69" s="228">
        <v>0</v>
      </c>
      <c r="AA69" s="215">
        <v>0</v>
      </c>
      <c r="AB69" s="228">
        <v>0</v>
      </c>
      <c r="AC69" s="215">
        <v>0</v>
      </c>
    </row>
    <row r="70" spans="2:29" s="9" customFormat="1" ht="18.75" customHeight="1" x14ac:dyDescent="0.25">
      <c r="B70" s="33" t="s">
        <v>174</v>
      </c>
      <c r="C70" s="495" t="s">
        <v>175</v>
      </c>
      <c r="D70" s="28"/>
      <c r="E70" s="567" t="s">
        <v>26</v>
      </c>
      <c r="F70" s="568"/>
      <c r="G70" s="568"/>
      <c r="H70" s="568"/>
      <c r="I70" s="568"/>
      <c r="J70" s="569"/>
      <c r="K70" s="28">
        <v>50</v>
      </c>
      <c r="L70" s="44" t="s">
        <v>10</v>
      </c>
      <c r="M70" s="73"/>
      <c r="N70" s="228">
        <v>0</v>
      </c>
      <c r="O70" s="215">
        <v>0</v>
      </c>
      <c r="P70" s="228">
        <v>0</v>
      </c>
      <c r="Q70" s="215">
        <v>0</v>
      </c>
      <c r="R70" s="228">
        <v>0</v>
      </c>
      <c r="S70" s="215">
        <v>0</v>
      </c>
      <c r="T70" s="228">
        <v>0</v>
      </c>
      <c r="U70" s="215">
        <v>0</v>
      </c>
      <c r="V70" s="228">
        <v>0</v>
      </c>
      <c r="W70" s="215">
        <v>0</v>
      </c>
      <c r="X70" s="228">
        <v>0</v>
      </c>
      <c r="Y70" s="215">
        <v>0</v>
      </c>
      <c r="Z70" s="228">
        <v>0</v>
      </c>
      <c r="AA70" s="215">
        <v>0</v>
      </c>
      <c r="AB70" s="228">
        <v>0</v>
      </c>
      <c r="AC70" s="215">
        <v>0</v>
      </c>
    </row>
    <row r="71" spans="2:29" s="9" customFormat="1" ht="15.6" customHeight="1" thickBot="1" x14ac:dyDescent="0.3">
      <c r="B71" s="103"/>
      <c r="C71" s="14" t="s">
        <v>176</v>
      </c>
      <c r="D71" s="31"/>
      <c r="E71" s="14" t="s">
        <v>2</v>
      </c>
      <c r="F71" s="14"/>
      <c r="G71" s="14"/>
      <c r="H71" s="14"/>
      <c r="I71" s="104"/>
      <c r="J71" s="105"/>
      <c r="K71" s="106"/>
      <c r="L71" s="107" t="s">
        <v>4</v>
      </c>
      <c r="M71" s="73"/>
      <c r="N71" s="218"/>
      <c r="O71" s="219"/>
      <c r="P71" s="218"/>
      <c r="Q71" s="219"/>
      <c r="R71" s="218"/>
      <c r="S71" s="219"/>
      <c r="T71" s="218"/>
      <c r="U71" s="219"/>
      <c r="V71" s="218"/>
      <c r="W71" s="219"/>
      <c r="X71" s="218"/>
      <c r="Y71" s="219"/>
      <c r="Z71" s="218"/>
      <c r="AA71" s="219"/>
      <c r="AB71" s="218"/>
      <c r="AC71" s="219"/>
    </row>
    <row r="72" spans="2:29" s="9" customFormat="1" ht="12" thickBot="1" x14ac:dyDescent="0.3">
      <c r="B72" s="34"/>
      <c r="C72" s="35"/>
      <c r="D72" s="36"/>
      <c r="E72" s="36"/>
      <c r="F72" s="35"/>
      <c r="G72" s="35"/>
      <c r="H72" s="35"/>
      <c r="I72" s="35"/>
      <c r="J72" s="101" t="s">
        <v>31</v>
      </c>
      <c r="K72" s="38">
        <f>SUM(K61:K71)</f>
        <v>514</v>
      </c>
      <c r="L72" s="102"/>
      <c r="M72" s="39" t="s">
        <v>228</v>
      </c>
      <c r="N72" s="372">
        <f t="shared" ref="N72:O72" si="8">SUM(N60:N71)</f>
        <v>11</v>
      </c>
      <c r="O72" s="359">
        <f t="shared" si="8"/>
        <v>0</v>
      </c>
      <c r="P72" s="372">
        <f t="shared" ref="P72:Q72" si="9">SUM(P60:P71)</f>
        <v>11</v>
      </c>
      <c r="Q72" s="359">
        <f t="shared" si="9"/>
        <v>0</v>
      </c>
      <c r="R72" s="372">
        <v>11</v>
      </c>
      <c r="S72" s="359">
        <v>0</v>
      </c>
      <c r="T72" s="372">
        <v>11</v>
      </c>
      <c r="U72" s="359">
        <v>0</v>
      </c>
      <c r="V72" s="372">
        <f t="shared" ref="V72:AA72" si="10">SUM(V60:V71)</f>
        <v>11</v>
      </c>
      <c r="W72" s="359">
        <f t="shared" si="10"/>
        <v>0</v>
      </c>
      <c r="X72" s="372">
        <f t="shared" si="10"/>
        <v>8</v>
      </c>
      <c r="Y72" s="359">
        <f t="shared" si="10"/>
        <v>0</v>
      </c>
      <c r="Z72" s="372">
        <f t="shared" si="10"/>
        <v>0</v>
      </c>
      <c r="AA72" s="359">
        <f t="shared" si="10"/>
        <v>0</v>
      </c>
      <c r="AB72" s="372">
        <f t="shared" ref="AB72:AC72" si="11">SUM(AB60:AB71)</f>
        <v>0</v>
      </c>
      <c r="AC72" s="359">
        <f t="shared" si="11"/>
        <v>0</v>
      </c>
    </row>
    <row r="73" spans="2:29" s="6" customFormat="1" ht="15.75" thickBot="1" x14ac:dyDescent="0.3">
      <c r="B73" s="8"/>
      <c r="C73"/>
      <c r="D73" s="2"/>
      <c r="E73" s="1"/>
      <c r="F73"/>
      <c r="G73"/>
      <c r="H73"/>
      <c r="I73"/>
      <c r="J73"/>
      <c r="K73" s="11"/>
      <c r="L73" s="30"/>
      <c r="M73" s="74"/>
      <c r="N73" s="218"/>
      <c r="O73" s="219"/>
      <c r="P73" s="218"/>
      <c r="Q73" s="219"/>
      <c r="R73" s="218"/>
      <c r="S73" s="219"/>
      <c r="T73" s="218"/>
      <c r="U73" s="219"/>
      <c r="V73" s="218"/>
      <c r="W73" s="219"/>
      <c r="X73" s="218"/>
      <c r="Y73" s="219"/>
      <c r="Z73" s="218"/>
      <c r="AA73" s="219"/>
      <c r="AB73" s="218"/>
      <c r="AC73" s="219"/>
    </row>
    <row r="74" spans="2:29" s="6" customFormat="1" ht="23.25" thickBot="1" x14ac:dyDescent="0.3">
      <c r="B74" s="136" t="s">
        <v>3</v>
      </c>
      <c r="C74" s="570" t="s">
        <v>240</v>
      </c>
      <c r="D74" s="571"/>
      <c r="E74" s="571"/>
      <c r="F74" s="571"/>
      <c r="G74" s="571"/>
      <c r="H74" s="571"/>
      <c r="I74" s="137"/>
      <c r="J74" s="137"/>
      <c r="K74" s="138" t="s">
        <v>14</v>
      </c>
      <c r="L74" s="139" t="s">
        <v>16</v>
      </c>
      <c r="M74" s="71"/>
      <c r="N74" s="250" t="s">
        <v>226</v>
      </c>
      <c r="O74" s="251" t="s">
        <v>225</v>
      </c>
      <c r="P74" s="250" t="s">
        <v>226</v>
      </c>
      <c r="Q74" s="251" t="s">
        <v>225</v>
      </c>
      <c r="R74" s="250" t="s">
        <v>226</v>
      </c>
      <c r="S74" s="251" t="s">
        <v>225</v>
      </c>
      <c r="T74" s="250" t="s">
        <v>226</v>
      </c>
      <c r="U74" s="251" t="s">
        <v>225</v>
      </c>
      <c r="V74" s="250" t="s">
        <v>226</v>
      </c>
      <c r="W74" s="251" t="s">
        <v>225</v>
      </c>
      <c r="X74" s="250" t="s">
        <v>226</v>
      </c>
      <c r="Y74" s="251" t="s">
        <v>225</v>
      </c>
      <c r="Z74" s="250" t="s">
        <v>226</v>
      </c>
      <c r="AA74" s="251" t="s">
        <v>225</v>
      </c>
      <c r="AB74" s="250" t="s">
        <v>226</v>
      </c>
      <c r="AC74" s="251" t="s">
        <v>225</v>
      </c>
    </row>
    <row r="75" spans="2:29" s="11" customFormat="1" ht="11.25" x14ac:dyDescent="0.2">
      <c r="B75" s="132" t="s">
        <v>15</v>
      </c>
      <c r="C75" s="133"/>
      <c r="D75" s="133"/>
      <c r="E75" s="133"/>
      <c r="F75" s="133"/>
      <c r="G75" s="133"/>
      <c r="H75" s="133"/>
      <c r="I75" s="133"/>
      <c r="J75" s="133"/>
      <c r="K75" s="134" t="s">
        <v>32</v>
      </c>
      <c r="L75" s="135"/>
      <c r="M75" s="72"/>
      <c r="N75" s="375"/>
      <c r="O75" s="376"/>
      <c r="P75" s="375"/>
      <c r="Q75" s="376"/>
      <c r="R75" s="375"/>
      <c r="S75" s="376"/>
      <c r="T75" s="375"/>
      <c r="U75" s="376"/>
      <c r="V75" s="375"/>
      <c r="W75" s="376"/>
      <c r="X75" s="375"/>
      <c r="Y75" s="376"/>
      <c r="Z75" s="375"/>
      <c r="AA75" s="376"/>
      <c r="AB75" s="375"/>
      <c r="AC75" s="376"/>
    </row>
    <row r="76" spans="2:29" s="37" customFormat="1" ht="10.5" customHeight="1" x14ac:dyDescent="0.25">
      <c r="B76" s="558" t="s">
        <v>195</v>
      </c>
      <c r="C76" s="559"/>
      <c r="D76" s="559"/>
      <c r="E76" s="559"/>
      <c r="F76" s="559"/>
      <c r="G76" s="559"/>
      <c r="H76" s="559"/>
      <c r="I76" s="559"/>
      <c r="J76" s="559"/>
      <c r="K76" s="559"/>
      <c r="L76" s="560"/>
      <c r="M76" s="98"/>
      <c r="N76" s="218"/>
      <c r="O76" s="219"/>
      <c r="P76" s="218"/>
      <c r="Q76" s="219"/>
      <c r="R76" s="218"/>
      <c r="S76" s="219"/>
      <c r="T76" s="218"/>
      <c r="U76" s="219"/>
      <c r="V76" s="218"/>
      <c r="W76" s="219"/>
      <c r="X76" s="218"/>
      <c r="Y76" s="219"/>
      <c r="Z76" s="218"/>
      <c r="AA76" s="219"/>
      <c r="AB76" s="218"/>
      <c r="AC76" s="219"/>
    </row>
    <row r="77" spans="2:29" s="9" customFormat="1" ht="27.75" customHeight="1" thickBot="1" x14ac:dyDescent="0.3">
      <c r="B77" s="170" t="s">
        <v>199</v>
      </c>
      <c r="C77" s="141" t="s">
        <v>200</v>
      </c>
      <c r="D77" s="23"/>
      <c r="E77" s="549" t="s">
        <v>27</v>
      </c>
      <c r="F77" s="549"/>
      <c r="G77" s="549"/>
      <c r="H77" s="549"/>
      <c r="I77" s="549"/>
      <c r="J77" s="550"/>
      <c r="K77" s="496">
        <v>139</v>
      </c>
      <c r="L77" s="144" t="s">
        <v>17</v>
      </c>
      <c r="M77" s="73"/>
      <c r="N77" s="382">
        <v>14</v>
      </c>
      <c r="O77" s="235">
        <v>0</v>
      </c>
      <c r="P77" s="382">
        <v>14</v>
      </c>
      <c r="Q77" s="235">
        <v>0</v>
      </c>
      <c r="R77" s="382">
        <v>14</v>
      </c>
      <c r="S77" s="235">
        <v>0</v>
      </c>
      <c r="T77" s="382">
        <v>14</v>
      </c>
      <c r="U77" s="235">
        <v>0</v>
      </c>
      <c r="V77" s="382">
        <v>14</v>
      </c>
      <c r="W77" s="235">
        <v>0</v>
      </c>
      <c r="X77" s="382">
        <v>14</v>
      </c>
      <c r="Y77" s="235">
        <v>0</v>
      </c>
      <c r="Z77" s="382">
        <v>14</v>
      </c>
      <c r="AA77" s="235">
        <v>0</v>
      </c>
      <c r="AB77" s="382">
        <v>14</v>
      </c>
      <c r="AC77" s="235">
        <v>0</v>
      </c>
    </row>
    <row r="78" spans="2:29" s="9" customFormat="1" ht="12" thickBot="1" x14ac:dyDescent="0.3">
      <c r="B78" s="172"/>
      <c r="C78" s="173"/>
      <c r="D78" s="174"/>
      <c r="E78" s="174"/>
      <c r="F78" s="173"/>
      <c r="G78" s="173"/>
      <c r="H78" s="173"/>
      <c r="I78" s="173"/>
      <c r="J78" s="175" t="s">
        <v>31</v>
      </c>
      <c r="K78" s="176">
        <f>SUM(K76:K77)</f>
        <v>139</v>
      </c>
      <c r="L78" s="177"/>
      <c r="M78" s="39" t="s">
        <v>228</v>
      </c>
      <c r="N78" s="372">
        <f t="shared" ref="N78:O78" si="12">SUM(N77)</f>
        <v>14</v>
      </c>
      <c r="O78" s="242">
        <f t="shared" si="12"/>
        <v>0</v>
      </c>
      <c r="P78" s="372">
        <f t="shared" ref="P78:Q78" si="13">SUM(P77)</f>
        <v>14</v>
      </c>
      <c r="Q78" s="242">
        <f t="shared" si="13"/>
        <v>0</v>
      </c>
      <c r="R78" s="372">
        <v>14</v>
      </c>
      <c r="S78" s="242">
        <v>0</v>
      </c>
      <c r="T78" s="372">
        <v>14</v>
      </c>
      <c r="U78" s="242">
        <v>0</v>
      </c>
      <c r="V78" s="372">
        <f t="shared" ref="V78:AA78" si="14">SUM(V77)</f>
        <v>14</v>
      </c>
      <c r="W78" s="242">
        <f t="shared" si="14"/>
        <v>0</v>
      </c>
      <c r="X78" s="372">
        <f t="shared" si="14"/>
        <v>14</v>
      </c>
      <c r="Y78" s="242">
        <f t="shared" si="14"/>
        <v>0</v>
      </c>
      <c r="Z78" s="372">
        <f t="shared" si="14"/>
        <v>14</v>
      </c>
      <c r="AA78" s="242">
        <f t="shared" si="14"/>
        <v>0</v>
      </c>
      <c r="AB78" s="372">
        <f t="shared" ref="AB78:AC78" si="15">SUM(AB77)</f>
        <v>14</v>
      </c>
      <c r="AC78" s="242">
        <f t="shared" si="15"/>
        <v>0</v>
      </c>
    </row>
    <row r="79" spans="2:29" ht="15.75" thickBot="1" x14ac:dyDescent="0.3"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</row>
    <row r="80" spans="2:29" ht="15.75" thickBot="1" x14ac:dyDescent="0.3">
      <c r="H80" s="249" t="s">
        <v>228</v>
      </c>
      <c r="K80" s="245">
        <f>K29+K44+K57+K72+K78</f>
        <v>4500</v>
      </c>
      <c r="L80" s="246"/>
      <c r="M80" s="39" t="s">
        <v>228</v>
      </c>
      <c r="N80" s="473">
        <f t="shared" ref="N80:O80" si="16">N29+N44+N57+N72+N78</f>
        <v>683</v>
      </c>
      <c r="O80" s="474">
        <f t="shared" si="16"/>
        <v>594</v>
      </c>
      <c r="P80" s="492">
        <f t="shared" ref="P80:Q80" si="17">P29+P44+P57+P72+P78</f>
        <v>783</v>
      </c>
      <c r="Q80" s="502">
        <f t="shared" si="17"/>
        <v>112</v>
      </c>
      <c r="R80" s="372">
        <v>809</v>
      </c>
      <c r="S80" s="248">
        <v>72</v>
      </c>
      <c r="T80" s="372">
        <v>787</v>
      </c>
      <c r="U80" s="248">
        <v>50</v>
      </c>
      <c r="V80" s="372">
        <f t="shared" ref="V80:AA80" si="18">V29+V44+V57+V72+V78</f>
        <v>753</v>
      </c>
      <c r="W80" s="248">
        <f t="shared" si="18"/>
        <v>29</v>
      </c>
      <c r="X80" s="372">
        <f t="shared" si="18"/>
        <v>596</v>
      </c>
      <c r="Y80" s="248">
        <f t="shared" si="18"/>
        <v>29</v>
      </c>
      <c r="Z80" s="372">
        <f t="shared" si="18"/>
        <v>322</v>
      </c>
      <c r="AA80" s="248">
        <f t="shared" si="18"/>
        <v>26</v>
      </c>
      <c r="AB80" s="372">
        <f t="shared" ref="AB80:AC80" si="19">AB29+AB44+AB57+AB72+AB78</f>
        <v>435</v>
      </c>
      <c r="AC80" s="248">
        <f t="shared" si="19"/>
        <v>4</v>
      </c>
    </row>
    <row r="81" spans="2:29" s="1" customFormat="1" ht="15.75" thickBot="1" x14ac:dyDescent="0.3">
      <c r="B81" s="45"/>
      <c r="C81" s="46"/>
      <c r="K81" s="5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292"/>
      <c r="AA81" s="292"/>
      <c r="AB81" s="292"/>
      <c r="AC81" s="292"/>
    </row>
    <row r="82" spans="2:29" s="48" customFormat="1" x14ac:dyDescent="0.25">
      <c r="B82" s="514" t="s">
        <v>267</v>
      </c>
      <c r="C82" s="515"/>
      <c r="D82" s="516"/>
      <c r="E82" s="516"/>
      <c r="F82" s="516"/>
      <c r="G82" s="516"/>
      <c r="H82" s="516"/>
      <c r="I82" s="298"/>
      <c r="J82" s="298"/>
      <c r="K82" s="517"/>
      <c r="L82" s="518"/>
      <c r="M82" s="519"/>
      <c r="N82" s="510">
        <v>1477</v>
      </c>
      <c r="O82" s="511">
        <v>1477</v>
      </c>
      <c r="P82" s="377">
        <v>1400</v>
      </c>
      <c r="Q82" s="379">
        <v>1400</v>
      </c>
      <c r="R82" s="377">
        <v>1400</v>
      </c>
      <c r="S82" s="379">
        <v>1400</v>
      </c>
      <c r="T82" s="377">
        <v>1400</v>
      </c>
      <c r="U82" s="379">
        <v>1400</v>
      </c>
      <c r="V82" s="377">
        <v>1400</v>
      </c>
      <c r="W82" s="379">
        <v>1400</v>
      </c>
      <c r="X82" s="377">
        <v>1400</v>
      </c>
      <c r="Y82" s="379">
        <v>1400</v>
      </c>
      <c r="Z82" s="377">
        <v>1400</v>
      </c>
      <c r="AA82" s="379">
        <v>1400</v>
      </c>
      <c r="AB82" s="377">
        <v>1400</v>
      </c>
      <c r="AC82" s="379">
        <v>1400</v>
      </c>
    </row>
    <row r="83" spans="2:29" s="48" customFormat="1" ht="15.75" thickBot="1" x14ac:dyDescent="0.3">
      <c r="B83" s="302" t="s">
        <v>245</v>
      </c>
      <c r="C83" s="303"/>
      <c r="D83" s="304"/>
      <c r="E83" s="304"/>
      <c r="F83" s="304"/>
      <c r="G83" s="304"/>
      <c r="H83" s="304"/>
      <c r="I83" s="304"/>
      <c r="J83" s="304"/>
      <c r="K83" s="305"/>
      <c r="L83" s="306"/>
      <c r="M83" s="307"/>
      <c r="N83" s="512">
        <f t="shared" ref="N83:O83" si="20">(N29+N44+N78)/N82</f>
        <v>0.25660121868652674</v>
      </c>
      <c r="O83" s="513">
        <f t="shared" si="20"/>
        <v>0.31482735274204471</v>
      </c>
      <c r="P83" s="378">
        <f t="shared" ref="P83:Q83" si="21">(P29+P44+P78)/P82</f>
        <v>0.43785714285714283</v>
      </c>
      <c r="Q83" s="380">
        <f t="shared" si="21"/>
        <v>0.08</v>
      </c>
      <c r="R83" s="378">
        <v>0.45642857142857141</v>
      </c>
      <c r="S83" s="380">
        <v>5.1428571428571428E-2</v>
      </c>
      <c r="T83" s="378">
        <v>0.44071428571428573</v>
      </c>
      <c r="U83" s="380">
        <v>3.5714285714285712E-2</v>
      </c>
      <c r="V83" s="378">
        <f t="shared" ref="V83:AA83" si="22">(V29+V44+V78)/V82</f>
        <v>0.44642857142857145</v>
      </c>
      <c r="W83" s="380">
        <f t="shared" si="22"/>
        <v>2.0714285714285713E-2</v>
      </c>
      <c r="X83" s="378">
        <f t="shared" si="22"/>
        <v>0.39214285714285713</v>
      </c>
      <c r="Y83" s="380">
        <f t="shared" si="22"/>
        <v>2.0714285714285713E-2</v>
      </c>
      <c r="Z83" s="378">
        <f t="shared" si="22"/>
        <v>0.23</v>
      </c>
      <c r="AA83" s="380">
        <f t="shared" si="22"/>
        <v>1.8571428571428572E-2</v>
      </c>
      <c r="AB83" s="378">
        <f t="shared" ref="AB83:AC83" si="23">(AB29+AB44+AB78)/AB82</f>
        <v>0.31071428571428572</v>
      </c>
      <c r="AC83" s="380">
        <f t="shared" si="23"/>
        <v>2.8571428571428571E-3</v>
      </c>
    </row>
    <row r="84" spans="2:29" s="48" customFormat="1" x14ac:dyDescent="0.25">
      <c r="B84" s="49"/>
      <c r="C84" s="50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</row>
    <row r="85" spans="2:29" s="48" customFormat="1" x14ac:dyDescent="0.25">
      <c r="B85" s="49"/>
      <c r="C85" s="50" t="s">
        <v>251</v>
      </c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346"/>
      <c r="AA85" s="346"/>
      <c r="AB85" s="346"/>
      <c r="AC85" s="346"/>
    </row>
    <row r="86" spans="2:29" s="81" customFormat="1" ht="15.75" thickBot="1" x14ac:dyDescent="0.3">
      <c r="B86" s="79"/>
      <c r="C86" s="80" t="s">
        <v>250</v>
      </c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3"/>
      <c r="AA86" s="83"/>
      <c r="AB86" s="83"/>
      <c r="AC86" s="83"/>
    </row>
    <row r="87" spans="2:29" ht="15.75" thickBot="1" x14ac:dyDescent="0.3">
      <c r="L87" s="329"/>
      <c r="M87" s="113"/>
      <c r="N87" s="65">
        <v>42931</v>
      </c>
      <c r="O87" s="200" t="s">
        <v>74</v>
      </c>
      <c r="P87" s="65">
        <v>42840</v>
      </c>
      <c r="Q87" s="200" t="s">
        <v>74</v>
      </c>
      <c r="R87" s="65">
        <v>42824</v>
      </c>
      <c r="S87" s="200" t="s">
        <v>74</v>
      </c>
      <c r="T87" s="65">
        <v>42814</v>
      </c>
      <c r="U87" s="200" t="s">
        <v>74</v>
      </c>
      <c r="V87" s="65">
        <v>42803</v>
      </c>
      <c r="W87" s="200" t="s">
        <v>74</v>
      </c>
      <c r="X87" s="65">
        <v>42782</v>
      </c>
      <c r="Y87" s="200" t="s">
        <v>74</v>
      </c>
      <c r="Z87" s="65">
        <v>42668</v>
      </c>
      <c r="AA87" s="200" t="s">
        <v>74</v>
      </c>
      <c r="AB87" s="65">
        <v>42478</v>
      </c>
      <c r="AC87" s="200" t="s">
        <v>74</v>
      </c>
    </row>
    <row r="88" spans="2:29" ht="15.75" thickBot="1" x14ac:dyDescent="0.3">
      <c r="C88" s="499" t="s">
        <v>22</v>
      </c>
      <c r="D88" s="26"/>
      <c r="E88" s="26"/>
      <c r="F88" s="26"/>
      <c r="G88" s="26"/>
      <c r="H88" s="26"/>
      <c r="I88" s="26"/>
      <c r="J88" s="26"/>
      <c r="K88" s="499" t="s">
        <v>14</v>
      </c>
      <c r="L88" s="499"/>
      <c r="M88" s="399"/>
      <c r="N88" s="56" t="s">
        <v>33</v>
      </c>
      <c r="O88" s="205"/>
      <c r="P88" s="56" t="s">
        <v>33</v>
      </c>
      <c r="Q88" s="205"/>
      <c r="R88" s="56" t="s">
        <v>33</v>
      </c>
      <c r="S88" s="205"/>
      <c r="T88" s="56" t="s">
        <v>33</v>
      </c>
      <c r="U88" s="205"/>
      <c r="V88" s="56" t="s">
        <v>33</v>
      </c>
      <c r="W88" s="205"/>
      <c r="X88" s="56" t="s">
        <v>33</v>
      </c>
      <c r="Y88" s="205"/>
      <c r="Z88" s="56" t="s">
        <v>33</v>
      </c>
      <c r="AA88" s="205"/>
      <c r="AB88" s="56" t="s">
        <v>33</v>
      </c>
      <c r="AC88" s="205"/>
    </row>
    <row r="89" spans="2:29" s="43" customFormat="1" x14ac:dyDescent="0.25">
      <c r="B89" s="66"/>
      <c r="C89" s="75" t="s">
        <v>4</v>
      </c>
      <c r="D89" s="76"/>
      <c r="E89" s="561" t="s">
        <v>23</v>
      </c>
      <c r="F89" s="561"/>
      <c r="G89" s="561"/>
      <c r="H89" s="561"/>
      <c r="I89" s="561"/>
      <c r="J89" s="562"/>
      <c r="K89" s="77">
        <f t="shared" ref="K89:K102" si="24">SUMIF(L$11:L$79,C89,K$11:K$79)</f>
        <v>491</v>
      </c>
      <c r="L89" s="345" t="str">
        <f>C89</f>
        <v>A</v>
      </c>
      <c r="M89" s="400"/>
      <c r="N89" s="78">
        <f>K89/K$103</f>
        <v>0.10911111111111112</v>
      </c>
      <c r="O89" s="267">
        <f>N89-P89</f>
        <v>0</v>
      </c>
      <c r="P89" s="78">
        <v>0.10911111111111112</v>
      </c>
      <c r="Q89" s="267">
        <f>P89-R89</f>
        <v>0</v>
      </c>
      <c r="R89" s="78">
        <v>0.10911111111111112</v>
      </c>
      <c r="S89" s="267">
        <v>5.9849976558837281E-3</v>
      </c>
      <c r="T89" s="78">
        <v>0.10911111111111112</v>
      </c>
      <c r="U89" s="267">
        <v>0</v>
      </c>
      <c r="V89" s="78">
        <v>0.10911111111111112</v>
      </c>
      <c r="W89" s="267">
        <v>0</v>
      </c>
      <c r="X89" s="78">
        <v>0.10886917960088692</v>
      </c>
      <c r="Y89" s="267">
        <v>-3.9911307592177536E-10</v>
      </c>
      <c r="Z89" s="78">
        <v>0.10886918</v>
      </c>
      <c r="AA89" s="450">
        <f>Z89-AB89</f>
        <v>3.9911307592177536E-10</v>
      </c>
      <c r="AB89" s="451">
        <v>0.10886917960088692</v>
      </c>
      <c r="AC89" s="450">
        <v>0</v>
      </c>
    </row>
    <row r="90" spans="2:29" s="13" customFormat="1" x14ac:dyDescent="0.25">
      <c r="B90" s="15"/>
      <c r="C90" s="40" t="s">
        <v>5</v>
      </c>
      <c r="D90" s="16"/>
      <c r="E90" s="563" t="s">
        <v>29</v>
      </c>
      <c r="F90" s="563"/>
      <c r="G90" s="563"/>
      <c r="H90" s="563"/>
      <c r="I90" s="563"/>
      <c r="J90" s="564"/>
      <c r="K90" s="53">
        <f t="shared" si="24"/>
        <v>0</v>
      </c>
      <c r="L90" s="345" t="str">
        <f t="shared" ref="L90:L102" si="25">C90</f>
        <v>B</v>
      </c>
      <c r="M90" s="401"/>
      <c r="N90" s="78">
        <f t="shared" ref="N90:N102" si="26">K90/K$103</f>
        <v>0</v>
      </c>
      <c r="O90" s="267">
        <f t="shared" ref="O90:O102" si="27">N90-P90</f>
        <v>0</v>
      </c>
      <c r="P90" s="78">
        <v>0</v>
      </c>
      <c r="Q90" s="267">
        <f t="shared" ref="Q90:Q102" si="28">P90-R90</f>
        <v>0</v>
      </c>
      <c r="R90" s="78">
        <v>0</v>
      </c>
      <c r="S90" s="267">
        <v>0</v>
      </c>
      <c r="T90" s="78">
        <v>0</v>
      </c>
      <c r="U90" s="267">
        <v>0</v>
      </c>
      <c r="V90" s="78">
        <v>0</v>
      </c>
      <c r="W90" s="267">
        <v>0</v>
      </c>
      <c r="X90" s="78">
        <v>0</v>
      </c>
      <c r="Y90" s="267">
        <v>0</v>
      </c>
      <c r="Z90" s="78">
        <v>0</v>
      </c>
      <c r="AA90" s="450">
        <f t="shared" ref="AA90:AA102" si="29">Z90-AB90</f>
        <v>0</v>
      </c>
      <c r="AB90" s="451">
        <v>0</v>
      </c>
      <c r="AC90" s="450">
        <v>0</v>
      </c>
    </row>
    <row r="91" spans="2:29" s="13" customFormat="1" x14ac:dyDescent="0.25">
      <c r="B91" s="15"/>
      <c r="C91" s="40" t="s">
        <v>6</v>
      </c>
      <c r="D91" s="17"/>
      <c r="E91" s="556" t="s">
        <v>0</v>
      </c>
      <c r="F91" s="556"/>
      <c r="G91" s="556"/>
      <c r="H91" s="556"/>
      <c r="I91" s="556"/>
      <c r="J91" s="557"/>
      <c r="K91" s="53">
        <f t="shared" si="24"/>
        <v>0</v>
      </c>
      <c r="L91" s="345" t="str">
        <f t="shared" si="25"/>
        <v>C</v>
      </c>
      <c r="M91" s="402"/>
      <c r="N91" s="78">
        <f t="shared" si="26"/>
        <v>0</v>
      </c>
      <c r="O91" s="267">
        <f t="shared" si="27"/>
        <v>0</v>
      </c>
      <c r="P91" s="78">
        <v>0</v>
      </c>
      <c r="Q91" s="267">
        <f t="shared" si="28"/>
        <v>0</v>
      </c>
      <c r="R91" s="78">
        <v>0</v>
      </c>
      <c r="S91" s="267">
        <v>0</v>
      </c>
      <c r="T91" s="78">
        <v>0</v>
      </c>
      <c r="U91" s="267">
        <v>0</v>
      </c>
      <c r="V91" s="78">
        <v>0</v>
      </c>
      <c r="W91" s="267">
        <v>0</v>
      </c>
      <c r="X91" s="78">
        <v>0</v>
      </c>
      <c r="Y91" s="267">
        <v>0</v>
      </c>
      <c r="Z91" s="78">
        <v>0</v>
      </c>
      <c r="AA91" s="450">
        <f t="shared" si="29"/>
        <v>0</v>
      </c>
      <c r="AB91" s="451">
        <v>0</v>
      </c>
      <c r="AC91" s="450">
        <v>0</v>
      </c>
    </row>
    <row r="92" spans="2:29" s="43" customFormat="1" x14ac:dyDescent="0.25">
      <c r="B92" s="66"/>
      <c r="C92" s="67" t="s">
        <v>7</v>
      </c>
      <c r="D92" s="68"/>
      <c r="E92" s="565" t="s">
        <v>79</v>
      </c>
      <c r="F92" s="565"/>
      <c r="G92" s="565"/>
      <c r="H92" s="565"/>
      <c r="I92" s="565"/>
      <c r="J92" s="566"/>
      <c r="K92" s="69">
        <f t="shared" si="24"/>
        <v>35</v>
      </c>
      <c r="L92" s="345" t="str">
        <f t="shared" si="25"/>
        <v>D</v>
      </c>
      <c r="M92" s="403"/>
      <c r="N92" s="78">
        <f t="shared" si="26"/>
        <v>7.7777777777777776E-3</v>
      </c>
      <c r="O92" s="267">
        <f t="shared" si="27"/>
        <v>-4.2662916080637645E-4</v>
      </c>
      <c r="P92" s="78">
        <v>8.204406938584154E-3</v>
      </c>
      <c r="Q92" s="267">
        <f t="shared" si="28"/>
        <v>0</v>
      </c>
      <c r="R92" s="78">
        <v>8.204406938584154E-3</v>
      </c>
      <c r="S92" s="267">
        <v>4.2662916080637645E-4</v>
      </c>
      <c r="T92" s="78">
        <v>7.7777777777777776E-3</v>
      </c>
      <c r="U92" s="267">
        <v>0</v>
      </c>
      <c r="V92" s="78">
        <v>7.7777777777777776E-3</v>
      </c>
      <c r="W92" s="267">
        <v>0</v>
      </c>
      <c r="X92" s="78">
        <v>7.7605321507760536E-3</v>
      </c>
      <c r="Y92" s="267">
        <v>1.5077605396845994E-10</v>
      </c>
      <c r="Z92" s="78">
        <v>7.7605319999999997E-3</v>
      </c>
      <c r="AA92" s="450">
        <f t="shared" si="29"/>
        <v>-1.5077605396845994E-10</v>
      </c>
      <c r="AB92" s="451">
        <v>7.7605321507760536E-3</v>
      </c>
      <c r="AC92" s="450">
        <v>0</v>
      </c>
    </row>
    <row r="93" spans="2:29" s="13" customFormat="1" x14ac:dyDescent="0.25">
      <c r="B93" s="15"/>
      <c r="C93" s="40" t="s">
        <v>8</v>
      </c>
      <c r="D93" s="18"/>
      <c r="E93" s="556" t="s">
        <v>19</v>
      </c>
      <c r="F93" s="556"/>
      <c r="G93" s="556"/>
      <c r="H93" s="556"/>
      <c r="I93" s="556"/>
      <c r="J93" s="557"/>
      <c r="K93" s="53">
        <f t="shared" si="24"/>
        <v>0</v>
      </c>
      <c r="L93" s="345" t="str">
        <f t="shared" si="25"/>
        <v>E</v>
      </c>
      <c r="M93" s="404"/>
      <c r="N93" s="78">
        <f t="shared" si="26"/>
        <v>0</v>
      </c>
      <c r="O93" s="267">
        <f t="shared" si="27"/>
        <v>0</v>
      </c>
      <c r="P93" s="78">
        <v>0</v>
      </c>
      <c r="Q93" s="267">
        <f t="shared" si="28"/>
        <v>0</v>
      </c>
      <c r="R93" s="78">
        <v>0</v>
      </c>
      <c r="S93" s="267">
        <v>0</v>
      </c>
      <c r="T93" s="78">
        <v>0</v>
      </c>
      <c r="U93" s="267">
        <v>0</v>
      </c>
      <c r="V93" s="78">
        <v>0</v>
      </c>
      <c r="W93" s="267">
        <v>0</v>
      </c>
      <c r="X93" s="78">
        <v>0</v>
      </c>
      <c r="Y93" s="267">
        <v>0</v>
      </c>
      <c r="Z93" s="78">
        <v>0</v>
      </c>
      <c r="AA93" s="450">
        <f t="shared" si="29"/>
        <v>0</v>
      </c>
      <c r="AB93" s="451">
        <v>0</v>
      </c>
      <c r="AC93" s="450">
        <v>0</v>
      </c>
    </row>
    <row r="94" spans="2:29" s="13" customFormat="1" x14ac:dyDescent="0.25">
      <c r="B94" s="15"/>
      <c r="C94" s="40" t="s">
        <v>9</v>
      </c>
      <c r="D94" s="19"/>
      <c r="E94" s="556" t="s">
        <v>20</v>
      </c>
      <c r="F94" s="556"/>
      <c r="G94" s="556"/>
      <c r="H94" s="556"/>
      <c r="I94" s="556"/>
      <c r="J94" s="557"/>
      <c r="K94" s="53">
        <f t="shared" si="24"/>
        <v>0</v>
      </c>
      <c r="L94" s="345" t="str">
        <f t="shared" si="25"/>
        <v>F</v>
      </c>
      <c r="M94" s="405"/>
      <c r="N94" s="78">
        <f t="shared" si="26"/>
        <v>0</v>
      </c>
      <c r="O94" s="267">
        <f t="shared" si="27"/>
        <v>0</v>
      </c>
      <c r="P94" s="78">
        <v>0</v>
      </c>
      <c r="Q94" s="267">
        <f t="shared" si="28"/>
        <v>0</v>
      </c>
      <c r="R94" s="78">
        <v>0</v>
      </c>
      <c r="S94" s="267">
        <v>0</v>
      </c>
      <c r="T94" s="78">
        <v>0</v>
      </c>
      <c r="U94" s="267">
        <v>0</v>
      </c>
      <c r="V94" s="78">
        <v>0</v>
      </c>
      <c r="W94" s="267">
        <v>0</v>
      </c>
      <c r="X94" s="78">
        <v>0</v>
      </c>
      <c r="Y94" s="267">
        <v>0</v>
      </c>
      <c r="Z94" s="78">
        <v>0</v>
      </c>
      <c r="AA94" s="450">
        <f t="shared" si="29"/>
        <v>0</v>
      </c>
      <c r="AB94" s="451">
        <v>0</v>
      </c>
      <c r="AC94" s="450">
        <v>0</v>
      </c>
    </row>
    <row r="95" spans="2:29" s="13" customFormat="1" x14ac:dyDescent="0.25">
      <c r="B95" s="15"/>
      <c r="C95" s="40" t="s">
        <v>11</v>
      </c>
      <c r="D95" s="20"/>
      <c r="E95" s="556" t="s">
        <v>21</v>
      </c>
      <c r="F95" s="556"/>
      <c r="G95" s="556"/>
      <c r="H95" s="556"/>
      <c r="I95" s="556"/>
      <c r="J95" s="557"/>
      <c r="K95" s="53">
        <f t="shared" si="24"/>
        <v>0</v>
      </c>
      <c r="L95" s="345" t="str">
        <f t="shared" si="25"/>
        <v>G</v>
      </c>
      <c r="M95" s="406"/>
      <c r="N95" s="78">
        <f t="shared" si="26"/>
        <v>0</v>
      </c>
      <c r="O95" s="267">
        <f t="shared" si="27"/>
        <v>0</v>
      </c>
      <c r="P95" s="78">
        <v>0</v>
      </c>
      <c r="Q95" s="267">
        <f t="shared" si="28"/>
        <v>0</v>
      </c>
      <c r="R95" s="78">
        <v>0</v>
      </c>
      <c r="S95" s="267">
        <v>0</v>
      </c>
      <c r="T95" s="78">
        <v>0</v>
      </c>
      <c r="U95" s="267">
        <v>0</v>
      </c>
      <c r="V95" s="78">
        <v>0</v>
      </c>
      <c r="W95" s="267">
        <v>0</v>
      </c>
      <c r="X95" s="78">
        <v>0</v>
      </c>
      <c r="Y95" s="267">
        <v>0</v>
      </c>
      <c r="Z95" s="78">
        <v>0</v>
      </c>
      <c r="AA95" s="450">
        <f t="shared" si="29"/>
        <v>0</v>
      </c>
      <c r="AB95" s="451">
        <v>0</v>
      </c>
      <c r="AC95" s="450">
        <v>0</v>
      </c>
    </row>
    <row r="96" spans="2:29" s="13" customFormat="1" x14ac:dyDescent="0.25">
      <c r="B96" s="15"/>
      <c r="C96" s="40" t="s">
        <v>12</v>
      </c>
      <c r="D96" s="21"/>
      <c r="E96" s="556" t="s">
        <v>1</v>
      </c>
      <c r="F96" s="556"/>
      <c r="G96" s="556"/>
      <c r="H96" s="556"/>
      <c r="I96" s="556"/>
      <c r="J96" s="557"/>
      <c r="K96" s="53">
        <f t="shared" si="24"/>
        <v>19</v>
      </c>
      <c r="L96" s="345" t="str">
        <f t="shared" si="25"/>
        <v>H</v>
      </c>
      <c r="M96" s="407"/>
      <c r="N96" s="78">
        <f t="shared" si="26"/>
        <v>4.2222222222222218E-3</v>
      </c>
      <c r="O96" s="267">
        <f t="shared" si="27"/>
        <v>1.1748710736052504E-3</v>
      </c>
      <c r="P96" s="78">
        <v>3.0473511486169714E-3</v>
      </c>
      <c r="Q96" s="267">
        <f t="shared" si="28"/>
        <v>0</v>
      </c>
      <c r="R96" s="78">
        <v>3.0473511486169714E-3</v>
      </c>
      <c r="S96" s="267">
        <v>1.5846225972808263E-4</v>
      </c>
      <c r="T96" s="78">
        <v>2.8888888888888888E-3</v>
      </c>
      <c r="U96" s="267">
        <v>0</v>
      </c>
      <c r="V96" s="78">
        <v>2.8888888888888888E-3</v>
      </c>
      <c r="W96" s="267">
        <v>0</v>
      </c>
      <c r="X96" s="78">
        <v>2.8824833702882483E-3</v>
      </c>
      <c r="Y96" s="267">
        <v>3.7028824841425778E-10</v>
      </c>
      <c r="Z96" s="78">
        <v>2.8824829999999999E-3</v>
      </c>
      <c r="AA96" s="450">
        <f t="shared" si="29"/>
        <v>-3.7028824841425778E-10</v>
      </c>
      <c r="AB96" s="451">
        <v>2.8824833702882483E-3</v>
      </c>
      <c r="AC96" s="450">
        <v>0</v>
      </c>
    </row>
    <row r="97" spans="3:29" x14ac:dyDescent="0.25">
      <c r="C97" s="40" t="s">
        <v>13</v>
      </c>
      <c r="D97" s="22"/>
      <c r="E97" s="556" t="s">
        <v>18</v>
      </c>
      <c r="F97" s="556"/>
      <c r="G97" s="556"/>
      <c r="H97" s="556"/>
      <c r="I97" s="556"/>
      <c r="J97" s="557"/>
      <c r="K97" s="53">
        <f t="shared" si="24"/>
        <v>564</v>
      </c>
      <c r="L97" s="345" t="str">
        <f t="shared" si="25"/>
        <v>I</v>
      </c>
      <c r="M97" s="408"/>
      <c r="N97" s="78">
        <f t="shared" si="26"/>
        <v>0.12533333333333332</v>
      </c>
      <c r="O97" s="267">
        <f t="shared" si="27"/>
        <v>0.12533333333333332</v>
      </c>
      <c r="P97" s="78">
        <v>0</v>
      </c>
      <c r="Q97" s="267">
        <f t="shared" si="28"/>
        <v>0</v>
      </c>
      <c r="R97" s="78">
        <v>0</v>
      </c>
      <c r="S97" s="267">
        <v>0</v>
      </c>
      <c r="T97" s="78">
        <v>0</v>
      </c>
      <c r="U97" s="267">
        <v>0</v>
      </c>
      <c r="V97" s="78">
        <v>0</v>
      </c>
      <c r="W97" s="267">
        <v>0</v>
      </c>
      <c r="X97" s="78">
        <v>0</v>
      </c>
      <c r="Y97" s="267">
        <v>0</v>
      </c>
      <c r="Z97" s="78">
        <v>0</v>
      </c>
      <c r="AA97" s="450">
        <f t="shared" si="29"/>
        <v>0</v>
      </c>
      <c r="AB97" s="451">
        <v>0</v>
      </c>
      <c r="AC97" s="450">
        <v>0</v>
      </c>
    </row>
    <row r="98" spans="3:29" x14ac:dyDescent="0.25">
      <c r="C98" s="40" t="s">
        <v>17</v>
      </c>
      <c r="D98" s="23"/>
      <c r="E98" s="549" t="s">
        <v>27</v>
      </c>
      <c r="F98" s="549"/>
      <c r="G98" s="549"/>
      <c r="H98" s="549"/>
      <c r="I98" s="549"/>
      <c r="J98" s="550"/>
      <c r="K98" s="53">
        <f t="shared" si="24"/>
        <v>139</v>
      </c>
      <c r="L98" s="345" t="str">
        <f t="shared" si="25"/>
        <v>J</v>
      </c>
      <c r="M98" s="409"/>
      <c r="N98" s="78">
        <f t="shared" si="26"/>
        <v>3.0888888888888889E-2</v>
      </c>
      <c r="O98" s="267">
        <f t="shared" si="27"/>
        <v>3.0888888888888889E-2</v>
      </c>
      <c r="P98" s="78">
        <v>0</v>
      </c>
      <c r="Q98" s="267">
        <f t="shared" si="28"/>
        <v>0</v>
      </c>
      <c r="R98" s="78">
        <v>0</v>
      </c>
      <c r="S98" s="267">
        <v>0</v>
      </c>
      <c r="T98" s="78">
        <v>0</v>
      </c>
      <c r="U98" s="267">
        <v>0</v>
      </c>
      <c r="V98" s="78">
        <v>0</v>
      </c>
      <c r="W98" s="267">
        <v>0</v>
      </c>
      <c r="X98" s="78">
        <v>0</v>
      </c>
      <c r="Y98" s="267">
        <v>0</v>
      </c>
      <c r="Z98" s="78">
        <v>0</v>
      </c>
      <c r="AA98" s="450">
        <f t="shared" si="29"/>
        <v>0</v>
      </c>
      <c r="AB98" s="451">
        <v>0</v>
      </c>
      <c r="AC98" s="450">
        <v>0</v>
      </c>
    </row>
    <row r="99" spans="3:29" x14ac:dyDescent="0.25">
      <c r="C99" s="40" t="s">
        <v>25</v>
      </c>
      <c r="D99" s="24"/>
      <c r="E99" s="549" t="s">
        <v>256</v>
      </c>
      <c r="F99" s="549"/>
      <c r="G99" s="549"/>
      <c r="H99" s="549"/>
      <c r="I99" s="549"/>
      <c r="J99" s="550"/>
      <c r="K99" s="53">
        <f t="shared" si="24"/>
        <v>1879</v>
      </c>
      <c r="L99" s="345" t="str">
        <f t="shared" si="25"/>
        <v>K</v>
      </c>
      <c r="M99" s="410"/>
      <c r="N99" s="78">
        <f t="shared" si="26"/>
        <v>0.41755555555555557</v>
      </c>
      <c r="O99" s="267">
        <f t="shared" si="27"/>
        <v>0.26800093764650729</v>
      </c>
      <c r="P99" s="78">
        <v>0.14955461790904828</v>
      </c>
      <c r="Q99" s="267">
        <f t="shared" si="28"/>
        <v>0</v>
      </c>
      <c r="R99" s="78">
        <v>0.14955461790904828</v>
      </c>
      <c r="S99" s="267">
        <v>4.9110173464603835E-2</v>
      </c>
      <c r="T99" s="78">
        <v>0.10044444444444445</v>
      </c>
      <c r="U99" s="267">
        <v>3.0888888888888896E-2</v>
      </c>
      <c r="V99" s="78">
        <v>6.9555555555555551E-2</v>
      </c>
      <c r="W99" s="267">
        <v>0</v>
      </c>
      <c r="X99" s="78">
        <v>6.9401330376940129E-2</v>
      </c>
      <c r="Y99" s="267">
        <v>1.3303773769401256E-3</v>
      </c>
      <c r="Z99" s="78">
        <v>6.8070953000000003E-2</v>
      </c>
      <c r="AA99" s="450">
        <f t="shared" si="29"/>
        <v>3.3702882046563194E-2</v>
      </c>
      <c r="AB99" s="451">
        <v>3.4368070953436809E-2</v>
      </c>
      <c r="AC99" s="450">
        <v>0</v>
      </c>
    </row>
    <row r="100" spans="3:29" x14ac:dyDescent="0.25">
      <c r="C100" s="41" t="s">
        <v>24</v>
      </c>
      <c r="D100" s="90"/>
      <c r="E100" s="550" t="s">
        <v>30</v>
      </c>
      <c r="F100" s="551"/>
      <c r="G100" s="551"/>
      <c r="H100" s="551"/>
      <c r="I100" s="551"/>
      <c r="J100" s="551"/>
      <c r="K100" s="53">
        <f t="shared" si="24"/>
        <v>11.999999999999943</v>
      </c>
      <c r="L100" s="345" t="str">
        <f t="shared" si="25"/>
        <v>L</v>
      </c>
      <c r="M100" s="411"/>
      <c r="N100" s="78">
        <f t="shared" si="26"/>
        <v>2.666666666666654E-3</v>
      </c>
      <c r="O100" s="267">
        <f t="shared" si="27"/>
        <v>-1.3507735583684965E-2</v>
      </c>
      <c r="P100" s="78">
        <v>1.6174402250351619E-2</v>
      </c>
      <c r="Q100" s="267">
        <f t="shared" si="28"/>
        <v>0</v>
      </c>
      <c r="R100" s="78">
        <v>1.6174402250351619E-2</v>
      </c>
      <c r="S100" s="267">
        <v>8.4106891701828633E-4</v>
      </c>
      <c r="T100" s="78">
        <v>1.5333333333333332E-2</v>
      </c>
      <c r="U100" s="267">
        <v>1.5333333333333332E-2</v>
      </c>
      <c r="V100" s="78">
        <v>0</v>
      </c>
      <c r="W100" s="267">
        <v>0</v>
      </c>
      <c r="X100" s="78">
        <v>0</v>
      </c>
      <c r="Y100" s="267">
        <v>0</v>
      </c>
      <c r="Z100" s="78">
        <v>0</v>
      </c>
      <c r="AA100" s="450">
        <f t="shared" si="29"/>
        <v>0</v>
      </c>
      <c r="AB100" s="451">
        <v>0</v>
      </c>
      <c r="AC100" s="450">
        <v>0</v>
      </c>
    </row>
    <row r="101" spans="3:29" x14ac:dyDescent="0.25">
      <c r="C101" s="41" t="s">
        <v>91</v>
      </c>
      <c r="D101" s="91"/>
      <c r="E101" s="550" t="s">
        <v>92</v>
      </c>
      <c r="F101" s="551"/>
      <c r="G101" s="551"/>
      <c r="H101" s="551"/>
      <c r="I101" s="88"/>
      <c r="J101" s="88"/>
      <c r="K101" s="89">
        <f t="shared" si="24"/>
        <v>686</v>
      </c>
      <c r="L101" s="345" t="str">
        <f t="shared" si="25"/>
        <v>M</v>
      </c>
      <c r="M101" s="412"/>
      <c r="N101" s="78">
        <f t="shared" si="26"/>
        <v>0.15244444444444444</v>
      </c>
      <c r="O101" s="267">
        <f t="shared" si="27"/>
        <v>-0.29082794186591654</v>
      </c>
      <c r="P101" s="78">
        <v>0.44327238631036098</v>
      </c>
      <c r="Q101" s="267">
        <f t="shared" si="28"/>
        <v>4.6882325363337696E-3</v>
      </c>
      <c r="R101" s="78">
        <v>0.43858415377402721</v>
      </c>
      <c r="S101" s="267">
        <v>-1.8526957337083927E-2</v>
      </c>
      <c r="T101" s="78">
        <v>0.45711111111111113</v>
      </c>
      <c r="U101" s="267">
        <v>-4.0666666666666629E-2</v>
      </c>
      <c r="V101" s="78">
        <v>0.49777777777777776</v>
      </c>
      <c r="W101" s="267">
        <v>0</v>
      </c>
      <c r="X101" s="78">
        <v>0.38248337028824836</v>
      </c>
      <c r="Y101" s="267">
        <v>0.15277161828824837</v>
      </c>
      <c r="Z101" s="78">
        <v>0.22971175199999999</v>
      </c>
      <c r="AA101" s="450">
        <f t="shared" si="29"/>
        <v>-3.3702882146341484E-2</v>
      </c>
      <c r="AB101" s="451">
        <v>0.26341463414634148</v>
      </c>
      <c r="AC101" s="450">
        <v>1.330376940133049E-3</v>
      </c>
    </row>
    <row r="102" spans="3:29" ht="15.75" thickBot="1" x14ac:dyDescent="0.3">
      <c r="C102" s="42" t="s">
        <v>10</v>
      </c>
      <c r="D102" s="25"/>
      <c r="E102" s="552" t="s">
        <v>26</v>
      </c>
      <c r="F102" s="552"/>
      <c r="G102" s="552"/>
      <c r="H102" s="552"/>
      <c r="I102" s="552"/>
      <c r="J102" s="553"/>
      <c r="K102" s="54">
        <f t="shared" si="24"/>
        <v>675</v>
      </c>
      <c r="L102" s="345" t="str">
        <f t="shared" si="25"/>
        <v>Z</v>
      </c>
      <c r="M102" s="413"/>
      <c r="N102" s="78">
        <f t="shared" si="26"/>
        <v>0.15</v>
      </c>
      <c r="O102" s="416">
        <f t="shared" si="27"/>
        <v>-0.11465072667604312</v>
      </c>
      <c r="P102" s="78">
        <v>0.26465072667604311</v>
      </c>
      <c r="Q102" s="416">
        <f t="shared" si="28"/>
        <v>-4.6882325363338251E-3</v>
      </c>
      <c r="R102" s="78">
        <v>0.26933895921237694</v>
      </c>
      <c r="S102" s="416">
        <v>-3.7994374120956409E-2</v>
      </c>
      <c r="T102" s="78">
        <v>0.30733333333333335</v>
      </c>
      <c r="U102" s="416">
        <v>-5.5555555555555358E-3</v>
      </c>
      <c r="V102" s="78">
        <v>0.31288888888888888</v>
      </c>
      <c r="W102" s="416">
        <v>0</v>
      </c>
      <c r="X102" s="78">
        <v>0.4286031042128603</v>
      </c>
      <c r="Y102" s="416">
        <v>-0.15410199578713968</v>
      </c>
      <c r="Z102" s="415">
        <v>0.58270509999999998</v>
      </c>
      <c r="AA102" s="458">
        <f t="shared" si="29"/>
        <v>2.2172941260834023E-10</v>
      </c>
      <c r="AB102" s="459">
        <v>0.58270509977827056</v>
      </c>
      <c r="AC102" s="458">
        <v>-1.3303769401329379E-3</v>
      </c>
    </row>
    <row r="103" spans="3:29" ht="15.75" thickBot="1" x14ac:dyDescent="0.3">
      <c r="J103" s="43" t="s">
        <v>34</v>
      </c>
      <c r="K103" s="55">
        <f>SUM(K89:K102)</f>
        <v>4500</v>
      </c>
      <c r="L103" s="277"/>
      <c r="M103" s="336"/>
      <c r="N103" s="331">
        <f>SUM(N89:N102)</f>
        <v>1</v>
      </c>
      <c r="O103" s="414"/>
      <c r="P103" s="331">
        <f>SUM(P89:P102)</f>
        <v>0.99401500234411633</v>
      </c>
      <c r="Q103" s="414"/>
      <c r="R103" s="331">
        <v>1</v>
      </c>
      <c r="S103" s="414"/>
      <c r="T103" s="331">
        <v>1</v>
      </c>
      <c r="U103" s="414"/>
      <c r="V103" s="331">
        <f>SUM(V89:V102)</f>
        <v>1</v>
      </c>
      <c r="W103" s="414"/>
      <c r="X103" s="331">
        <f>SUM(X89:X102)</f>
        <v>1</v>
      </c>
      <c r="Y103" s="414"/>
      <c r="Z103" s="331">
        <f>SUM(Z89:Z102)</f>
        <v>1</v>
      </c>
      <c r="AA103" s="414"/>
      <c r="AB103" s="331">
        <f>SUM(AB89:AB102)</f>
        <v>1</v>
      </c>
      <c r="AC103" s="414"/>
    </row>
  </sheetData>
  <mergeCells count="82">
    <mergeCell ref="E100:J100"/>
    <mergeCell ref="E102:J102"/>
    <mergeCell ref="AB8:AC8"/>
    <mergeCell ref="E94:J94"/>
    <mergeCell ref="E95:J95"/>
    <mergeCell ref="E96:J96"/>
    <mergeCell ref="E97:J97"/>
    <mergeCell ref="E98:J98"/>
    <mergeCell ref="E99:J99"/>
    <mergeCell ref="E77:J77"/>
    <mergeCell ref="E89:J89"/>
    <mergeCell ref="E90:J90"/>
    <mergeCell ref="E91:J91"/>
    <mergeCell ref="E92:J92"/>
    <mergeCell ref="E93:J93"/>
    <mergeCell ref="E67:J67"/>
    <mergeCell ref="E68:J68"/>
    <mergeCell ref="E69:J69"/>
    <mergeCell ref="E70:J70"/>
    <mergeCell ref="C74:H74"/>
    <mergeCell ref="B76:L76"/>
    <mergeCell ref="E66:J66"/>
    <mergeCell ref="E53:J53"/>
    <mergeCell ref="E54:J54"/>
    <mergeCell ref="E55:J55"/>
    <mergeCell ref="E56:J56"/>
    <mergeCell ref="C59:H59"/>
    <mergeCell ref="C60:H60"/>
    <mergeCell ref="B61:L61"/>
    <mergeCell ref="E62:J62"/>
    <mergeCell ref="E63:J63"/>
    <mergeCell ref="E64:J64"/>
    <mergeCell ref="B65:L65"/>
    <mergeCell ref="E52:J52"/>
    <mergeCell ref="E40:J40"/>
    <mergeCell ref="E41:J41"/>
    <mergeCell ref="E42:J42"/>
    <mergeCell ref="E43:J43"/>
    <mergeCell ref="B45:L45"/>
    <mergeCell ref="E46:J46"/>
    <mergeCell ref="B47:L47"/>
    <mergeCell ref="E48:J48"/>
    <mergeCell ref="E49:J49"/>
    <mergeCell ref="E50:J50"/>
    <mergeCell ref="E51:J51"/>
    <mergeCell ref="E24:J24"/>
    <mergeCell ref="E25:J25"/>
    <mergeCell ref="E39:J39"/>
    <mergeCell ref="E27:J27"/>
    <mergeCell ref="E28:J28"/>
    <mergeCell ref="B30:L30"/>
    <mergeCell ref="E31:J31"/>
    <mergeCell ref="E32:J32"/>
    <mergeCell ref="E33:J33"/>
    <mergeCell ref="E34:J34"/>
    <mergeCell ref="E35:J35"/>
    <mergeCell ref="E36:J36"/>
    <mergeCell ref="E37:J37"/>
    <mergeCell ref="E38:J38"/>
    <mergeCell ref="T8:U8"/>
    <mergeCell ref="Z8:AA8"/>
    <mergeCell ref="C9:H9"/>
    <mergeCell ref="B11:L11"/>
    <mergeCell ref="E12:J12"/>
    <mergeCell ref="V8:W8"/>
    <mergeCell ref="X8:Y8"/>
    <mergeCell ref="E101:H101"/>
    <mergeCell ref="C14:H14"/>
    <mergeCell ref="N8:O8"/>
    <mergeCell ref="P8:Q8"/>
    <mergeCell ref="R8:S8"/>
    <mergeCell ref="E13:J13"/>
    <mergeCell ref="E26:J26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</mergeCells>
  <conditionalFormatting sqref="N42">
    <cfRule type="cellIs" dxfId="15358" priority="400" operator="greaterThan">
      <formula>P42</formula>
    </cfRule>
  </conditionalFormatting>
  <conditionalFormatting sqref="N33">
    <cfRule type="cellIs" dxfId="15357" priority="399" operator="greaterThan">
      <formula>P33</formula>
    </cfRule>
  </conditionalFormatting>
  <conditionalFormatting sqref="N33">
    <cfRule type="cellIs" dxfId="15356" priority="398" operator="greaterThan">
      <formula>P33</formula>
    </cfRule>
  </conditionalFormatting>
  <conditionalFormatting sqref="N33">
    <cfRule type="cellIs" dxfId="15355" priority="397" operator="greaterThan">
      <formula>P33</formula>
    </cfRule>
  </conditionalFormatting>
  <conditionalFormatting sqref="N61">
    <cfRule type="cellIs" dxfId="15354" priority="396" operator="greaterThan">
      <formula>P61</formula>
    </cfRule>
  </conditionalFormatting>
  <conditionalFormatting sqref="O89:O102">
    <cfRule type="cellIs" dxfId="15353" priority="394" operator="lessThan">
      <formula>-0.0001</formula>
    </cfRule>
    <cfRule type="cellIs" dxfId="15352" priority="395" operator="greaterThan">
      <formula>0.00016</formula>
    </cfRule>
  </conditionalFormatting>
  <conditionalFormatting sqref="O89:O102">
    <cfRule type="cellIs" dxfId="15351" priority="392" operator="lessThan">
      <formula>-0.0001</formula>
    </cfRule>
    <cfRule type="cellIs" dxfId="15350" priority="393" operator="greaterThan">
      <formula>0.00016</formula>
    </cfRule>
  </conditionalFormatting>
  <conditionalFormatting sqref="Y89:Y102">
    <cfRule type="cellIs" dxfId="15349" priority="351" operator="lessThan">
      <formula>-0.0001</formula>
    </cfRule>
    <cfRule type="cellIs" dxfId="15348" priority="352" operator="greaterThan">
      <formula>0.00016</formula>
    </cfRule>
  </conditionalFormatting>
  <conditionalFormatting sqref="Y89:Y102">
    <cfRule type="cellIs" dxfId="15347" priority="349" operator="lessThan">
      <formula>-0.0001</formula>
    </cfRule>
    <cfRule type="cellIs" dxfId="15346" priority="350" operator="greaterThan">
      <formula>0.00016</formula>
    </cfRule>
  </conditionalFormatting>
  <conditionalFormatting sqref="Y89:Y102">
    <cfRule type="cellIs" dxfId="15345" priority="343" operator="lessThan">
      <formula>-0.0001</formula>
    </cfRule>
    <cfRule type="cellIs" dxfId="15344" priority="344" operator="greaterThan">
      <formula>0.00016</formula>
    </cfRule>
  </conditionalFormatting>
  <conditionalFormatting sqref="Y89:Y102">
    <cfRule type="cellIs" dxfId="15343" priority="347" operator="lessThan">
      <formula>-0.0001</formula>
    </cfRule>
    <cfRule type="cellIs" dxfId="15342" priority="348" operator="greaterThan">
      <formula>0.00016</formula>
    </cfRule>
  </conditionalFormatting>
  <conditionalFormatting sqref="Y89:Y102">
    <cfRule type="cellIs" dxfId="15341" priority="345" operator="lessThan">
      <formula>-0.0001</formula>
    </cfRule>
    <cfRule type="cellIs" dxfId="15340" priority="346" operator="greaterThan">
      <formula>0.00016</formula>
    </cfRule>
  </conditionalFormatting>
  <conditionalFormatting sqref="Y89:Y102">
    <cfRule type="cellIs" dxfId="15339" priority="341" operator="lessThan">
      <formula>-0.0001</formula>
    </cfRule>
    <cfRule type="cellIs" dxfId="15338" priority="342" operator="greaterThan">
      <formula>0.00016</formula>
    </cfRule>
  </conditionalFormatting>
  <conditionalFormatting sqref="Y89:Y102">
    <cfRule type="cellIs" dxfId="15337" priority="339" operator="lessThan">
      <formula>-0.0001</formula>
    </cfRule>
    <cfRule type="cellIs" dxfId="15336" priority="340" operator="greaterThan">
      <formula>0.00016</formula>
    </cfRule>
  </conditionalFormatting>
  <conditionalFormatting sqref="Y89:Y102">
    <cfRule type="cellIs" dxfId="15335" priority="337" operator="lessThan">
      <formula>-0.0001</formula>
    </cfRule>
    <cfRule type="cellIs" dxfId="15334" priority="338" operator="greaterThan">
      <formula>0.00016</formula>
    </cfRule>
  </conditionalFormatting>
  <conditionalFormatting sqref="Y89:Y102">
    <cfRule type="cellIs" dxfId="15333" priority="335" operator="lessThan">
      <formula>-0.0001</formula>
    </cfRule>
    <cfRule type="cellIs" dxfId="15332" priority="336" operator="greaterThan">
      <formula>0.00016</formula>
    </cfRule>
  </conditionalFormatting>
  <conditionalFormatting sqref="Y89:Y102">
    <cfRule type="cellIs" dxfId="15331" priority="333" operator="lessThan">
      <formula>-0.0001</formula>
    </cfRule>
    <cfRule type="cellIs" dxfId="15330" priority="334" operator="greaterThan">
      <formula>0.00016</formula>
    </cfRule>
  </conditionalFormatting>
  <conditionalFormatting sqref="Y89:Y102">
    <cfRule type="cellIs" dxfId="15329" priority="331" operator="lessThan">
      <formula>-0.0001</formula>
    </cfRule>
    <cfRule type="cellIs" dxfId="15328" priority="332" operator="greaterThan">
      <formula>0.00016</formula>
    </cfRule>
  </conditionalFormatting>
  <conditionalFormatting sqref="Y89:Y102">
    <cfRule type="cellIs" dxfId="15327" priority="329" operator="lessThan">
      <formula>-0.0001</formula>
    </cfRule>
    <cfRule type="cellIs" dxfId="15326" priority="330" operator="greaterThan">
      <formula>0.00016</formula>
    </cfRule>
  </conditionalFormatting>
  <conditionalFormatting sqref="Y89:Y102">
    <cfRule type="cellIs" dxfId="15325" priority="327" operator="lessThan">
      <formula>-0.0001</formula>
    </cfRule>
    <cfRule type="cellIs" dxfId="15324" priority="328" operator="greaterThan">
      <formula>0.00016</formula>
    </cfRule>
  </conditionalFormatting>
  <conditionalFormatting sqref="Y89:Y102">
    <cfRule type="cellIs" dxfId="15323" priority="325" operator="lessThan">
      <formula>-0.0001</formula>
    </cfRule>
    <cfRule type="cellIs" dxfId="15322" priority="326" operator="greaterThan">
      <formula>0.00016</formula>
    </cfRule>
  </conditionalFormatting>
  <conditionalFormatting sqref="X42 X61">
    <cfRule type="cellIs" dxfId="15321" priority="353" operator="greaterThan">
      <formula>#REF!</formula>
    </cfRule>
  </conditionalFormatting>
  <conditionalFormatting sqref="Y89:Y102">
    <cfRule type="cellIs" dxfId="15320" priority="322" operator="lessThan">
      <formula>-0.0001</formula>
    </cfRule>
    <cfRule type="cellIs" dxfId="15319" priority="323" operator="greaterThan">
      <formula>0.00016</formula>
    </cfRule>
  </conditionalFormatting>
  <conditionalFormatting sqref="Y89:Y102">
    <cfRule type="cellIs" dxfId="15318" priority="320" operator="lessThan">
      <formula>-0.0001</formula>
    </cfRule>
    <cfRule type="cellIs" dxfId="15317" priority="321" operator="greaterThan">
      <formula>0.00016</formula>
    </cfRule>
  </conditionalFormatting>
  <conditionalFormatting sqref="Y89:Y102">
    <cfRule type="cellIs" dxfId="15316" priority="314" operator="lessThan">
      <formula>-0.0001</formula>
    </cfRule>
    <cfRule type="cellIs" dxfId="15315" priority="315" operator="greaterThan">
      <formula>0.00016</formula>
    </cfRule>
  </conditionalFormatting>
  <conditionalFormatting sqref="Y89:Y102">
    <cfRule type="cellIs" dxfId="15314" priority="318" operator="lessThan">
      <formula>-0.0001</formula>
    </cfRule>
    <cfRule type="cellIs" dxfId="15313" priority="319" operator="greaterThan">
      <formula>0.00016</formula>
    </cfRule>
  </conditionalFormatting>
  <conditionalFormatting sqref="Y89:Y102">
    <cfRule type="cellIs" dxfId="15312" priority="316" operator="lessThan">
      <formula>-0.0001</formula>
    </cfRule>
    <cfRule type="cellIs" dxfId="15311" priority="317" operator="greaterThan">
      <formula>0.00016</formula>
    </cfRule>
  </conditionalFormatting>
  <conditionalFormatting sqref="Y89:Y102">
    <cfRule type="cellIs" dxfId="15310" priority="312" operator="lessThan">
      <formula>-0.0001</formula>
    </cfRule>
    <cfRule type="cellIs" dxfId="15309" priority="313" operator="greaterThan">
      <formula>0.00016</formula>
    </cfRule>
  </conditionalFormatting>
  <conditionalFormatting sqref="Y89:Y102">
    <cfRule type="cellIs" dxfId="15308" priority="310" operator="lessThan">
      <formula>-0.0001</formula>
    </cfRule>
    <cfRule type="cellIs" dxfId="15307" priority="311" operator="greaterThan">
      <formula>0.00016</formula>
    </cfRule>
  </conditionalFormatting>
  <conditionalFormatting sqref="Y89:Y102">
    <cfRule type="cellIs" dxfId="15306" priority="308" operator="lessThan">
      <formula>-0.0001</formula>
    </cfRule>
    <cfRule type="cellIs" dxfId="15305" priority="309" operator="greaterThan">
      <formula>0.00016</formula>
    </cfRule>
  </conditionalFormatting>
  <conditionalFormatting sqref="Y89:Y102">
    <cfRule type="cellIs" dxfId="15304" priority="306" operator="lessThan">
      <formula>-0.0001</formula>
    </cfRule>
    <cfRule type="cellIs" dxfId="15303" priority="307" operator="greaterThan">
      <formula>0.00016</formula>
    </cfRule>
  </conditionalFormatting>
  <conditionalFormatting sqref="Y89:Y102">
    <cfRule type="cellIs" dxfId="15302" priority="304" operator="lessThan">
      <formula>-0.0001</formula>
    </cfRule>
    <cfRule type="cellIs" dxfId="15301" priority="305" operator="greaterThan">
      <formula>0.00016</formula>
    </cfRule>
  </conditionalFormatting>
  <conditionalFormatting sqref="Y89:Y102">
    <cfRule type="cellIs" dxfId="15300" priority="302" operator="lessThan">
      <formula>-0.0001</formula>
    </cfRule>
    <cfRule type="cellIs" dxfId="15299" priority="303" operator="greaterThan">
      <formula>0.00016</formula>
    </cfRule>
  </conditionalFormatting>
  <conditionalFormatting sqref="Y89:Y102">
    <cfRule type="cellIs" dxfId="15298" priority="300" operator="lessThan">
      <formula>-0.0001</formula>
    </cfRule>
    <cfRule type="cellIs" dxfId="15297" priority="301" operator="greaterThan">
      <formula>0.00016</formula>
    </cfRule>
  </conditionalFormatting>
  <conditionalFormatting sqref="Y89:Y102">
    <cfRule type="cellIs" dxfId="15296" priority="298" operator="lessThan">
      <formula>-0.0001</formula>
    </cfRule>
    <cfRule type="cellIs" dxfId="15295" priority="299" operator="greaterThan">
      <formula>0.00016</formula>
    </cfRule>
  </conditionalFormatting>
  <conditionalFormatting sqref="Y89:Y102">
    <cfRule type="cellIs" dxfId="15294" priority="296" operator="lessThan">
      <formula>-0.0001</formula>
    </cfRule>
    <cfRule type="cellIs" dxfId="15293" priority="297" operator="greaterThan">
      <formula>0.00016</formula>
    </cfRule>
  </conditionalFormatting>
  <conditionalFormatting sqref="X42 X61">
    <cfRule type="cellIs" dxfId="15292" priority="324" operator="greaterThan">
      <formula>#REF!</formula>
    </cfRule>
  </conditionalFormatting>
  <conditionalFormatting sqref="Y89:Y102">
    <cfRule type="cellIs" dxfId="15291" priority="294" operator="lessThan">
      <formula>-0.0001</formula>
    </cfRule>
    <cfRule type="cellIs" dxfId="15290" priority="295" operator="greaterThan">
      <formula>0.00016</formula>
    </cfRule>
  </conditionalFormatting>
  <conditionalFormatting sqref="Y89:Y102">
    <cfRule type="cellIs" dxfId="15289" priority="292" operator="lessThan">
      <formula>-0.0001</formula>
    </cfRule>
    <cfRule type="cellIs" dxfId="15288" priority="293" operator="greaterThan">
      <formula>0.00016</formula>
    </cfRule>
  </conditionalFormatting>
  <conditionalFormatting sqref="X42">
    <cfRule type="cellIs" dxfId="15287" priority="291" operator="greaterThan">
      <formula>Z42</formula>
    </cfRule>
  </conditionalFormatting>
  <conditionalFormatting sqref="X61">
    <cfRule type="cellIs" dxfId="15286" priority="290" operator="greaterThan">
      <formula>Z61</formula>
    </cfRule>
  </conditionalFormatting>
  <conditionalFormatting sqref="X33">
    <cfRule type="cellIs" dxfId="15285" priority="289" operator="greaterThan">
      <formula>Z33</formula>
    </cfRule>
  </conditionalFormatting>
  <conditionalFormatting sqref="X33">
    <cfRule type="cellIs" dxfId="15284" priority="288" operator="greaterThan">
      <formula>Z33</formula>
    </cfRule>
  </conditionalFormatting>
  <conditionalFormatting sqref="X33">
    <cfRule type="cellIs" dxfId="15283" priority="287" operator="greaterThan">
      <formula>Z33</formula>
    </cfRule>
  </conditionalFormatting>
  <conditionalFormatting sqref="W89:W102">
    <cfRule type="cellIs" dxfId="15282" priority="284" operator="lessThan">
      <formula>-0.0001</formula>
    </cfRule>
    <cfRule type="cellIs" dxfId="15281" priority="285" operator="greaterThan">
      <formula>0.00016</formula>
    </cfRule>
  </conditionalFormatting>
  <conditionalFormatting sqref="W89:W102">
    <cfRule type="cellIs" dxfId="15280" priority="282" operator="lessThan">
      <formula>-0.0001</formula>
    </cfRule>
    <cfRule type="cellIs" dxfId="15279" priority="283" operator="greaterThan">
      <formula>0.00016</formula>
    </cfRule>
  </conditionalFormatting>
  <conditionalFormatting sqref="W89:W102">
    <cfRule type="cellIs" dxfId="15278" priority="276" operator="lessThan">
      <formula>-0.0001</formula>
    </cfRule>
    <cfRule type="cellIs" dxfId="15277" priority="277" operator="greaterThan">
      <formula>0.00016</formula>
    </cfRule>
  </conditionalFormatting>
  <conditionalFormatting sqref="W89:W102">
    <cfRule type="cellIs" dxfId="15276" priority="280" operator="lessThan">
      <formula>-0.0001</formula>
    </cfRule>
    <cfRule type="cellIs" dxfId="15275" priority="281" operator="greaterThan">
      <formula>0.00016</formula>
    </cfRule>
  </conditionalFormatting>
  <conditionalFormatting sqref="W89:W102">
    <cfRule type="cellIs" dxfId="15274" priority="278" operator="lessThan">
      <formula>-0.0001</formula>
    </cfRule>
    <cfRule type="cellIs" dxfId="15273" priority="279" operator="greaterThan">
      <formula>0.00016</formula>
    </cfRule>
  </conditionalFormatting>
  <conditionalFormatting sqref="W89:W102">
    <cfRule type="cellIs" dxfId="15272" priority="274" operator="lessThan">
      <formula>-0.0001</formula>
    </cfRule>
    <cfRule type="cellIs" dxfId="15271" priority="275" operator="greaterThan">
      <formula>0.00016</formula>
    </cfRule>
  </conditionalFormatting>
  <conditionalFormatting sqref="W89:W102">
    <cfRule type="cellIs" dxfId="15270" priority="272" operator="lessThan">
      <formula>-0.0001</formula>
    </cfRule>
    <cfRule type="cellIs" dxfId="15269" priority="273" operator="greaterThan">
      <formula>0.00016</formula>
    </cfRule>
  </conditionalFormatting>
  <conditionalFormatting sqref="W89:W102">
    <cfRule type="cellIs" dxfId="15268" priority="270" operator="lessThan">
      <formula>-0.0001</formula>
    </cfRule>
    <cfRule type="cellIs" dxfId="15267" priority="271" operator="greaterThan">
      <formula>0.00016</formula>
    </cfRule>
  </conditionalFormatting>
  <conditionalFormatting sqref="W89:W102">
    <cfRule type="cellIs" dxfId="15266" priority="268" operator="lessThan">
      <formula>-0.0001</formula>
    </cfRule>
    <cfRule type="cellIs" dxfId="15265" priority="269" operator="greaterThan">
      <formula>0.00016</formula>
    </cfRule>
  </conditionalFormatting>
  <conditionalFormatting sqref="W89:W102">
    <cfRule type="cellIs" dxfId="15264" priority="266" operator="lessThan">
      <formula>-0.0001</formula>
    </cfRule>
    <cfRule type="cellIs" dxfId="15263" priority="267" operator="greaterThan">
      <formula>0.00016</formula>
    </cfRule>
  </conditionalFormatting>
  <conditionalFormatting sqref="W89:W102">
    <cfRule type="cellIs" dxfId="15262" priority="264" operator="lessThan">
      <formula>-0.0001</formula>
    </cfRule>
    <cfRule type="cellIs" dxfId="15261" priority="265" operator="greaterThan">
      <formula>0.00016</formula>
    </cfRule>
  </conditionalFormatting>
  <conditionalFormatting sqref="W89:W102">
    <cfRule type="cellIs" dxfId="15260" priority="262" operator="lessThan">
      <formula>-0.0001</formula>
    </cfRule>
    <cfRule type="cellIs" dxfId="15259" priority="263" operator="greaterThan">
      <formula>0.00016</formula>
    </cfRule>
  </conditionalFormatting>
  <conditionalFormatting sqref="W89:W102">
    <cfRule type="cellIs" dxfId="15258" priority="260" operator="lessThan">
      <formula>-0.0001</formula>
    </cfRule>
    <cfRule type="cellIs" dxfId="15257" priority="261" operator="greaterThan">
      <formula>0.00016</formula>
    </cfRule>
  </conditionalFormatting>
  <conditionalFormatting sqref="W89:W102">
    <cfRule type="cellIs" dxfId="15256" priority="258" operator="lessThan">
      <formula>-0.0001</formula>
    </cfRule>
    <cfRule type="cellIs" dxfId="15255" priority="259" operator="greaterThan">
      <formula>0.00016</formula>
    </cfRule>
  </conditionalFormatting>
  <conditionalFormatting sqref="V42 V61">
    <cfRule type="cellIs" dxfId="15254" priority="286" operator="greaterThan">
      <formula>#REF!</formula>
    </cfRule>
  </conditionalFormatting>
  <conditionalFormatting sqref="W89:W102">
    <cfRule type="cellIs" dxfId="15253" priority="256" operator="lessThan">
      <formula>-0.0001</formula>
    </cfRule>
    <cfRule type="cellIs" dxfId="15252" priority="257" operator="greaterThan">
      <formula>0.00016</formula>
    </cfRule>
  </conditionalFormatting>
  <conditionalFormatting sqref="W89:W102">
    <cfRule type="cellIs" dxfId="15251" priority="254" operator="lessThan">
      <formula>-0.0001</formula>
    </cfRule>
    <cfRule type="cellIs" dxfId="15250" priority="255" operator="greaterThan">
      <formula>0.00016</formula>
    </cfRule>
  </conditionalFormatting>
  <conditionalFormatting sqref="V42">
    <cfRule type="cellIs" dxfId="15249" priority="253" operator="greaterThan">
      <formula>X42</formula>
    </cfRule>
  </conditionalFormatting>
  <conditionalFormatting sqref="V61">
    <cfRule type="cellIs" dxfId="15248" priority="252" operator="greaterThan">
      <formula>X61</formula>
    </cfRule>
  </conditionalFormatting>
  <conditionalFormatting sqref="V33">
    <cfRule type="cellIs" dxfId="15247" priority="251" operator="greaterThan">
      <formula>X33</formula>
    </cfRule>
  </conditionalFormatting>
  <conditionalFormatting sqref="V33">
    <cfRule type="cellIs" dxfId="15246" priority="250" operator="greaterThan">
      <formula>X33</formula>
    </cfRule>
  </conditionalFormatting>
  <conditionalFormatting sqref="V33">
    <cfRule type="cellIs" dxfId="15245" priority="249" operator="greaterThan">
      <formula>X33</formula>
    </cfRule>
  </conditionalFormatting>
  <conditionalFormatting sqref="W89:W102">
    <cfRule type="cellIs" dxfId="15244" priority="247" operator="lessThan">
      <formula>-0.0001</formula>
    </cfRule>
    <cfRule type="cellIs" dxfId="15243" priority="248" operator="greaterThan">
      <formula>0.00016</formula>
    </cfRule>
  </conditionalFormatting>
  <conditionalFormatting sqref="W89:W102">
    <cfRule type="cellIs" dxfId="15242" priority="245" operator="lessThan">
      <formula>-0.0001</formula>
    </cfRule>
    <cfRule type="cellIs" dxfId="15241" priority="246" operator="greaterThan">
      <formula>0.00016</formula>
    </cfRule>
  </conditionalFormatting>
  <conditionalFormatting sqref="V42">
    <cfRule type="cellIs" dxfId="15240" priority="244" operator="greaterThan">
      <formula>X42</formula>
    </cfRule>
  </conditionalFormatting>
  <conditionalFormatting sqref="V61">
    <cfRule type="cellIs" dxfId="15239" priority="243" operator="greaterThan">
      <formula>X61</formula>
    </cfRule>
  </conditionalFormatting>
  <conditionalFormatting sqref="V42">
    <cfRule type="cellIs" dxfId="15238" priority="242" operator="greaterThan">
      <formula>X42</formula>
    </cfRule>
  </conditionalFormatting>
  <conditionalFormatting sqref="V61">
    <cfRule type="cellIs" dxfId="15237" priority="241" operator="greaterThan">
      <formula>X61</formula>
    </cfRule>
  </conditionalFormatting>
  <conditionalFormatting sqref="W89:W102">
    <cfRule type="cellIs" dxfId="15236" priority="239" operator="lessThan">
      <formula>-0.0001</formula>
    </cfRule>
    <cfRule type="cellIs" dxfId="15235" priority="240" operator="greaterThan">
      <formula>0.00016</formula>
    </cfRule>
  </conditionalFormatting>
  <conditionalFormatting sqref="W89:W102">
    <cfRule type="cellIs" dxfId="15234" priority="237" operator="lessThan">
      <formula>-0.0001</formula>
    </cfRule>
    <cfRule type="cellIs" dxfId="15233" priority="238" operator="greaterThan">
      <formula>0.00016</formula>
    </cfRule>
  </conditionalFormatting>
  <conditionalFormatting sqref="V33">
    <cfRule type="cellIs" dxfId="15232" priority="236" operator="greaterThan">
      <formula>X33</formula>
    </cfRule>
  </conditionalFormatting>
  <conditionalFormatting sqref="V33">
    <cfRule type="cellIs" dxfId="15231" priority="235" operator="greaterThan">
      <formula>X33</formula>
    </cfRule>
  </conditionalFormatting>
  <conditionalFormatting sqref="V33">
    <cfRule type="cellIs" dxfId="15230" priority="234" operator="greaterThan">
      <formula>X33</formula>
    </cfRule>
  </conditionalFormatting>
  <conditionalFormatting sqref="AC89:AC102">
    <cfRule type="cellIs" dxfId="15229" priority="198" operator="lessThan">
      <formula>-0.0001</formula>
    </cfRule>
    <cfRule type="cellIs" dxfId="15228" priority="199" operator="greaterThan">
      <formula>0.00016</formula>
    </cfRule>
  </conditionalFormatting>
  <conditionalFormatting sqref="AC89:AC102">
    <cfRule type="cellIs" dxfId="15227" priority="196" operator="lessThan">
      <formula>-0.0001</formula>
    </cfRule>
    <cfRule type="cellIs" dxfId="15226" priority="197" operator="greaterThan">
      <formula>0.00016</formula>
    </cfRule>
  </conditionalFormatting>
  <conditionalFormatting sqref="AC89:AC102">
    <cfRule type="cellIs" dxfId="15225" priority="190" operator="lessThan">
      <formula>-0.0001</formula>
    </cfRule>
    <cfRule type="cellIs" dxfId="15224" priority="191" operator="greaterThan">
      <formula>0.00016</formula>
    </cfRule>
  </conditionalFormatting>
  <conditionalFormatting sqref="AC89:AC102">
    <cfRule type="cellIs" dxfId="15223" priority="194" operator="lessThan">
      <formula>-0.0001</formula>
    </cfRule>
    <cfRule type="cellIs" dxfId="15222" priority="195" operator="greaterThan">
      <formula>0.00016</formula>
    </cfRule>
  </conditionalFormatting>
  <conditionalFormatting sqref="AC89:AC102">
    <cfRule type="cellIs" dxfId="15221" priority="192" operator="lessThan">
      <formula>-0.0001</formula>
    </cfRule>
    <cfRule type="cellIs" dxfId="15220" priority="193" operator="greaterThan">
      <formula>0.00016</formula>
    </cfRule>
  </conditionalFormatting>
  <conditionalFormatting sqref="AC89:AC102">
    <cfRule type="cellIs" dxfId="15219" priority="188" operator="lessThan">
      <formula>-0.0001</formula>
    </cfRule>
    <cfRule type="cellIs" dxfId="15218" priority="189" operator="greaterThan">
      <formula>0.00016</formula>
    </cfRule>
  </conditionalFormatting>
  <conditionalFormatting sqref="AC89:AC102">
    <cfRule type="cellIs" dxfId="15217" priority="186" operator="lessThan">
      <formula>-0.0001</formula>
    </cfRule>
    <cfRule type="cellIs" dxfId="15216" priority="187" operator="greaterThan">
      <formula>0.00016</formula>
    </cfRule>
  </conditionalFormatting>
  <conditionalFormatting sqref="AC89:AC102">
    <cfRule type="cellIs" dxfId="15215" priority="184" operator="lessThan">
      <formula>-0.0001</formula>
    </cfRule>
    <cfRule type="cellIs" dxfId="15214" priority="185" operator="greaterThan">
      <formula>0.00016</formula>
    </cfRule>
  </conditionalFormatting>
  <conditionalFormatting sqref="AC89:AC102">
    <cfRule type="cellIs" dxfId="15213" priority="182" operator="lessThan">
      <formula>-0.0001</formula>
    </cfRule>
    <cfRule type="cellIs" dxfId="15212" priority="183" operator="greaterThan">
      <formula>0.00016</formula>
    </cfRule>
  </conditionalFormatting>
  <conditionalFormatting sqref="AC89:AC102">
    <cfRule type="cellIs" dxfId="15211" priority="180" operator="lessThan">
      <formula>-0.0001</formula>
    </cfRule>
    <cfRule type="cellIs" dxfId="15210" priority="181" operator="greaterThan">
      <formula>0.00016</formula>
    </cfRule>
  </conditionalFormatting>
  <conditionalFormatting sqref="AC89:AC102">
    <cfRule type="cellIs" dxfId="15209" priority="178" operator="lessThan">
      <formula>-0.0001</formula>
    </cfRule>
    <cfRule type="cellIs" dxfId="15208" priority="179" operator="greaterThan">
      <formula>0.00016</formula>
    </cfRule>
  </conditionalFormatting>
  <conditionalFormatting sqref="AC89:AC102">
    <cfRule type="cellIs" dxfId="15207" priority="176" operator="lessThan">
      <formula>-0.0001</formula>
    </cfRule>
    <cfRule type="cellIs" dxfId="15206" priority="177" operator="greaterThan">
      <formula>0.00016</formula>
    </cfRule>
  </conditionalFormatting>
  <conditionalFormatting sqref="AC89:AC102">
    <cfRule type="cellIs" dxfId="15205" priority="174" operator="lessThan">
      <formula>-0.0001</formula>
    </cfRule>
    <cfRule type="cellIs" dxfId="15204" priority="175" operator="greaterThan">
      <formula>0.00016</formula>
    </cfRule>
  </conditionalFormatting>
  <conditionalFormatting sqref="AC89:AC102">
    <cfRule type="cellIs" dxfId="15203" priority="172" operator="lessThan">
      <formula>-0.0001</formula>
    </cfRule>
    <cfRule type="cellIs" dxfId="15202" priority="173" operator="greaterThan">
      <formula>0.00016</formula>
    </cfRule>
  </conditionalFormatting>
  <conditionalFormatting sqref="AB42 AB61">
    <cfRule type="cellIs" dxfId="15201" priority="200" operator="greaterThan">
      <formula>#REF!</formula>
    </cfRule>
  </conditionalFormatting>
  <conditionalFormatting sqref="AA89:AA102">
    <cfRule type="cellIs" dxfId="15200" priority="169" operator="lessThan">
      <formula>-0.0001</formula>
    </cfRule>
    <cfRule type="cellIs" dxfId="15199" priority="170" operator="greaterThan">
      <formula>0.00016</formula>
    </cfRule>
  </conditionalFormatting>
  <conditionalFormatting sqref="AA89:AA102">
    <cfRule type="cellIs" dxfId="15198" priority="167" operator="lessThan">
      <formula>-0.0001</formula>
    </cfRule>
    <cfRule type="cellIs" dxfId="15197" priority="168" operator="greaterThan">
      <formula>0.00016</formula>
    </cfRule>
  </conditionalFormatting>
  <conditionalFormatting sqref="AA89:AA102">
    <cfRule type="cellIs" dxfId="15196" priority="161" operator="lessThan">
      <formula>-0.0001</formula>
    </cfRule>
    <cfRule type="cellIs" dxfId="15195" priority="162" operator="greaterThan">
      <formula>0.00016</formula>
    </cfRule>
  </conditionalFormatting>
  <conditionalFormatting sqref="AA89:AA102">
    <cfRule type="cellIs" dxfId="15194" priority="165" operator="lessThan">
      <formula>-0.0001</formula>
    </cfRule>
    <cfRule type="cellIs" dxfId="15193" priority="166" operator="greaterThan">
      <formula>0.00016</formula>
    </cfRule>
  </conditionalFormatting>
  <conditionalFormatting sqref="AA89:AA102">
    <cfRule type="cellIs" dxfId="15192" priority="163" operator="lessThan">
      <formula>-0.0001</formula>
    </cfRule>
    <cfRule type="cellIs" dxfId="15191" priority="164" operator="greaterThan">
      <formula>0.00016</formula>
    </cfRule>
  </conditionalFormatting>
  <conditionalFormatting sqref="AA89:AA102">
    <cfRule type="cellIs" dxfId="15190" priority="159" operator="lessThan">
      <formula>-0.0001</formula>
    </cfRule>
    <cfRule type="cellIs" dxfId="15189" priority="160" operator="greaterThan">
      <formula>0.00016</formula>
    </cfRule>
  </conditionalFormatting>
  <conditionalFormatting sqref="AA89:AA102">
    <cfRule type="cellIs" dxfId="15188" priority="157" operator="lessThan">
      <formula>-0.0001</formula>
    </cfRule>
    <cfRule type="cellIs" dxfId="15187" priority="158" operator="greaterThan">
      <formula>0.00016</formula>
    </cfRule>
  </conditionalFormatting>
  <conditionalFormatting sqref="AA89:AA102">
    <cfRule type="cellIs" dxfId="15186" priority="155" operator="lessThan">
      <formula>-0.0001</formula>
    </cfRule>
    <cfRule type="cellIs" dxfId="15185" priority="156" operator="greaterThan">
      <formula>0.00016</formula>
    </cfRule>
  </conditionalFormatting>
  <conditionalFormatting sqref="AA89:AA102">
    <cfRule type="cellIs" dxfId="15184" priority="153" operator="lessThan">
      <formula>-0.0001</formula>
    </cfRule>
    <cfRule type="cellIs" dxfId="15183" priority="154" operator="greaterThan">
      <formula>0.00016</formula>
    </cfRule>
  </conditionalFormatting>
  <conditionalFormatting sqref="AA89:AA102">
    <cfRule type="cellIs" dxfId="15182" priority="151" operator="lessThan">
      <formula>-0.0001</formula>
    </cfRule>
    <cfRule type="cellIs" dxfId="15181" priority="152" operator="greaterThan">
      <formula>0.00016</formula>
    </cfRule>
  </conditionalFormatting>
  <conditionalFormatting sqref="AA89:AA102">
    <cfRule type="cellIs" dxfId="15180" priority="149" operator="lessThan">
      <formula>-0.0001</formula>
    </cfRule>
    <cfRule type="cellIs" dxfId="15179" priority="150" operator="greaterThan">
      <formula>0.00016</formula>
    </cfRule>
  </conditionalFormatting>
  <conditionalFormatting sqref="AA89:AA102">
    <cfRule type="cellIs" dxfId="15178" priority="147" operator="lessThan">
      <formula>-0.0001</formula>
    </cfRule>
    <cfRule type="cellIs" dxfId="15177" priority="148" operator="greaterThan">
      <formula>0.00016</formula>
    </cfRule>
  </conditionalFormatting>
  <conditionalFormatting sqref="AA89:AA102">
    <cfRule type="cellIs" dxfId="15176" priority="145" operator="lessThan">
      <formula>-0.0001</formula>
    </cfRule>
    <cfRule type="cellIs" dxfId="15175" priority="146" operator="greaterThan">
      <formula>0.00016</formula>
    </cfRule>
  </conditionalFormatting>
  <conditionalFormatting sqref="AA89:AA102">
    <cfRule type="cellIs" dxfId="15174" priority="143" operator="lessThan">
      <formula>-0.0001</formula>
    </cfRule>
    <cfRule type="cellIs" dxfId="15173" priority="144" operator="greaterThan">
      <formula>0.00016</formula>
    </cfRule>
  </conditionalFormatting>
  <conditionalFormatting sqref="Z42 Z61">
    <cfRule type="cellIs" dxfId="15172" priority="171" operator="greaterThan">
      <formula>#REF!</formula>
    </cfRule>
  </conditionalFormatting>
  <conditionalFormatting sqref="AA89:AA102">
    <cfRule type="cellIs" dxfId="15171" priority="140" operator="lessThan">
      <formula>-0.0001</formula>
    </cfRule>
    <cfRule type="cellIs" dxfId="15170" priority="141" operator="greaterThan">
      <formula>0.00016</formula>
    </cfRule>
  </conditionalFormatting>
  <conditionalFormatting sqref="AA89:AA102">
    <cfRule type="cellIs" dxfId="15169" priority="138" operator="lessThan">
      <formula>-0.0001</formula>
    </cfRule>
    <cfRule type="cellIs" dxfId="15168" priority="139" operator="greaterThan">
      <formula>0.00016</formula>
    </cfRule>
  </conditionalFormatting>
  <conditionalFormatting sqref="AA89:AA102">
    <cfRule type="cellIs" dxfId="15167" priority="132" operator="lessThan">
      <formula>-0.0001</formula>
    </cfRule>
    <cfRule type="cellIs" dxfId="15166" priority="133" operator="greaterThan">
      <formula>0.00016</formula>
    </cfRule>
  </conditionalFormatting>
  <conditionalFormatting sqref="AA89:AA102">
    <cfRule type="cellIs" dxfId="15165" priority="136" operator="lessThan">
      <formula>-0.0001</formula>
    </cfRule>
    <cfRule type="cellIs" dxfId="15164" priority="137" operator="greaterThan">
      <formula>0.00016</formula>
    </cfRule>
  </conditionalFormatting>
  <conditionalFormatting sqref="AA89:AA102">
    <cfRule type="cellIs" dxfId="15163" priority="134" operator="lessThan">
      <formula>-0.0001</formula>
    </cfRule>
    <cfRule type="cellIs" dxfId="15162" priority="135" operator="greaterThan">
      <formula>0.00016</formula>
    </cfRule>
  </conditionalFormatting>
  <conditionalFormatting sqref="AA89:AA102">
    <cfRule type="cellIs" dxfId="15161" priority="130" operator="lessThan">
      <formula>-0.0001</formula>
    </cfRule>
    <cfRule type="cellIs" dxfId="15160" priority="131" operator="greaterThan">
      <formula>0.00016</formula>
    </cfRule>
  </conditionalFormatting>
  <conditionalFormatting sqref="AA89:AA102">
    <cfRule type="cellIs" dxfId="15159" priority="128" operator="lessThan">
      <formula>-0.0001</formula>
    </cfRule>
    <cfRule type="cellIs" dxfId="15158" priority="129" operator="greaterThan">
      <formula>0.00016</formula>
    </cfRule>
  </conditionalFormatting>
  <conditionalFormatting sqref="AA89:AA102">
    <cfRule type="cellIs" dxfId="15157" priority="126" operator="lessThan">
      <formula>-0.0001</formula>
    </cfRule>
    <cfRule type="cellIs" dxfId="15156" priority="127" operator="greaterThan">
      <formula>0.00016</formula>
    </cfRule>
  </conditionalFormatting>
  <conditionalFormatting sqref="AA89:AA102">
    <cfRule type="cellIs" dxfId="15155" priority="124" operator="lessThan">
      <formula>-0.0001</formula>
    </cfRule>
    <cfRule type="cellIs" dxfId="15154" priority="125" operator="greaterThan">
      <formula>0.00016</formula>
    </cfRule>
  </conditionalFormatting>
  <conditionalFormatting sqref="AA89:AA102">
    <cfRule type="cellIs" dxfId="15153" priority="122" operator="lessThan">
      <formula>-0.0001</formula>
    </cfRule>
    <cfRule type="cellIs" dxfId="15152" priority="123" operator="greaterThan">
      <formula>0.00016</formula>
    </cfRule>
  </conditionalFormatting>
  <conditionalFormatting sqref="AA89:AA102">
    <cfRule type="cellIs" dxfId="15151" priority="120" operator="lessThan">
      <formula>-0.0001</formula>
    </cfRule>
    <cfRule type="cellIs" dxfId="15150" priority="121" operator="greaterThan">
      <formula>0.00016</formula>
    </cfRule>
  </conditionalFormatting>
  <conditionalFormatting sqref="AA89:AA102">
    <cfRule type="cellIs" dxfId="15149" priority="118" operator="lessThan">
      <formula>-0.0001</formula>
    </cfRule>
    <cfRule type="cellIs" dxfId="15148" priority="119" operator="greaterThan">
      <formula>0.00016</formula>
    </cfRule>
  </conditionalFormatting>
  <conditionalFormatting sqref="AA89:AA102">
    <cfRule type="cellIs" dxfId="15147" priority="116" operator="lessThan">
      <formula>-0.0001</formula>
    </cfRule>
    <cfRule type="cellIs" dxfId="15146" priority="117" operator="greaterThan">
      <formula>0.00016</formula>
    </cfRule>
  </conditionalFormatting>
  <conditionalFormatting sqref="AA89:AA102">
    <cfRule type="cellIs" dxfId="15145" priority="114" operator="lessThan">
      <formula>-0.0001</formula>
    </cfRule>
    <cfRule type="cellIs" dxfId="15144" priority="115" operator="greaterThan">
      <formula>0.00016</formula>
    </cfRule>
  </conditionalFormatting>
  <conditionalFormatting sqref="Z42 Z61">
    <cfRule type="cellIs" dxfId="15143" priority="142" operator="greaterThan">
      <formula>#REF!</formula>
    </cfRule>
  </conditionalFormatting>
  <conditionalFormatting sqref="AA89:AA102">
    <cfRule type="cellIs" dxfId="15142" priority="112" operator="lessThan">
      <formula>-0.0001</formula>
    </cfRule>
    <cfRule type="cellIs" dxfId="15141" priority="113" operator="greaterThan">
      <formula>0.00016</formula>
    </cfRule>
  </conditionalFormatting>
  <conditionalFormatting sqref="AA89:AA102">
    <cfRule type="cellIs" dxfId="15140" priority="110" operator="lessThan">
      <formula>-0.0001</formula>
    </cfRule>
    <cfRule type="cellIs" dxfId="15139" priority="111" operator="greaterThan">
      <formula>0.00016</formula>
    </cfRule>
  </conditionalFormatting>
  <conditionalFormatting sqref="Z42">
    <cfRule type="cellIs" dxfId="15138" priority="109" operator="greaterThan">
      <formula>AB42</formula>
    </cfRule>
  </conditionalFormatting>
  <conditionalFormatting sqref="Z61">
    <cfRule type="cellIs" dxfId="15137" priority="108" operator="greaterThan">
      <formula>AB61</formula>
    </cfRule>
  </conditionalFormatting>
  <conditionalFormatting sqref="Z33">
    <cfRule type="cellIs" dxfId="15136" priority="107" operator="greaterThan">
      <formula>AB33</formula>
    </cfRule>
  </conditionalFormatting>
  <conditionalFormatting sqref="Z33">
    <cfRule type="cellIs" dxfId="15135" priority="106" operator="greaterThan">
      <formula>AB33</formula>
    </cfRule>
  </conditionalFormatting>
  <conditionalFormatting sqref="Z33">
    <cfRule type="cellIs" dxfId="15134" priority="105" operator="greaterThan">
      <formula>AB33</formula>
    </cfRule>
  </conditionalFormatting>
  <conditionalFormatting sqref="Y89:Y102">
    <cfRule type="cellIs" dxfId="15133" priority="102" operator="lessThan">
      <formula>-0.0001</formula>
    </cfRule>
    <cfRule type="cellIs" dxfId="15132" priority="103" operator="greaterThan">
      <formula>0.00016</formula>
    </cfRule>
  </conditionalFormatting>
  <conditionalFormatting sqref="Y89:Y102">
    <cfRule type="cellIs" dxfId="15131" priority="100" operator="lessThan">
      <formula>-0.0001</formula>
    </cfRule>
    <cfRule type="cellIs" dxfId="15130" priority="101" operator="greaterThan">
      <formula>0.00016</formula>
    </cfRule>
  </conditionalFormatting>
  <conditionalFormatting sqref="Y89:Y102">
    <cfRule type="cellIs" dxfId="15129" priority="94" operator="lessThan">
      <formula>-0.0001</formula>
    </cfRule>
    <cfRule type="cellIs" dxfId="15128" priority="95" operator="greaterThan">
      <formula>0.00016</formula>
    </cfRule>
  </conditionalFormatting>
  <conditionalFormatting sqref="Y89:Y102">
    <cfRule type="cellIs" dxfId="15127" priority="98" operator="lessThan">
      <formula>-0.0001</formula>
    </cfRule>
    <cfRule type="cellIs" dxfId="15126" priority="99" operator="greaterThan">
      <formula>0.00016</formula>
    </cfRule>
  </conditionalFormatting>
  <conditionalFormatting sqref="Y89:Y102">
    <cfRule type="cellIs" dxfId="15125" priority="96" operator="lessThan">
      <formula>-0.0001</formula>
    </cfRule>
    <cfRule type="cellIs" dxfId="15124" priority="97" operator="greaterThan">
      <formula>0.00016</formula>
    </cfRule>
  </conditionalFormatting>
  <conditionalFormatting sqref="Y89:Y102">
    <cfRule type="cellIs" dxfId="15123" priority="92" operator="lessThan">
      <formula>-0.0001</formula>
    </cfRule>
    <cfRule type="cellIs" dxfId="15122" priority="93" operator="greaterThan">
      <formula>0.00016</formula>
    </cfRule>
  </conditionalFormatting>
  <conditionalFormatting sqref="Y89:Y102">
    <cfRule type="cellIs" dxfId="15121" priority="90" operator="lessThan">
      <formula>-0.0001</formula>
    </cfRule>
    <cfRule type="cellIs" dxfId="15120" priority="91" operator="greaterThan">
      <formula>0.00016</formula>
    </cfRule>
  </conditionalFormatting>
  <conditionalFormatting sqref="Y89:Y102">
    <cfRule type="cellIs" dxfId="15119" priority="88" operator="lessThan">
      <formula>-0.0001</formula>
    </cfRule>
    <cfRule type="cellIs" dxfId="15118" priority="89" operator="greaterThan">
      <formula>0.00016</formula>
    </cfRule>
  </conditionalFormatting>
  <conditionalFormatting sqref="Y89:Y102">
    <cfRule type="cellIs" dxfId="15117" priority="86" operator="lessThan">
      <formula>-0.0001</formula>
    </cfRule>
    <cfRule type="cellIs" dxfId="15116" priority="87" operator="greaterThan">
      <formula>0.00016</formula>
    </cfRule>
  </conditionalFormatting>
  <conditionalFormatting sqref="Y89:Y102">
    <cfRule type="cellIs" dxfId="15115" priority="84" operator="lessThan">
      <formula>-0.0001</formula>
    </cfRule>
    <cfRule type="cellIs" dxfId="15114" priority="85" operator="greaterThan">
      <formula>0.00016</formula>
    </cfRule>
  </conditionalFormatting>
  <conditionalFormatting sqref="Y89:Y102">
    <cfRule type="cellIs" dxfId="15113" priority="82" operator="lessThan">
      <formula>-0.0001</formula>
    </cfRule>
    <cfRule type="cellIs" dxfId="15112" priority="83" operator="greaterThan">
      <formula>0.00016</formula>
    </cfRule>
  </conditionalFormatting>
  <conditionalFormatting sqref="Y89:Y102">
    <cfRule type="cellIs" dxfId="15111" priority="80" operator="lessThan">
      <formula>-0.0001</formula>
    </cfRule>
    <cfRule type="cellIs" dxfId="15110" priority="81" operator="greaterThan">
      <formula>0.00016</formula>
    </cfRule>
  </conditionalFormatting>
  <conditionalFormatting sqref="Y89:Y102">
    <cfRule type="cellIs" dxfId="15109" priority="78" operator="lessThan">
      <formula>-0.0001</formula>
    </cfRule>
    <cfRule type="cellIs" dxfId="15108" priority="79" operator="greaterThan">
      <formula>0.00016</formula>
    </cfRule>
  </conditionalFormatting>
  <conditionalFormatting sqref="Y89:Y102">
    <cfRule type="cellIs" dxfId="15107" priority="76" operator="lessThan">
      <formula>-0.0001</formula>
    </cfRule>
    <cfRule type="cellIs" dxfId="15106" priority="77" operator="greaterThan">
      <formula>0.00016</formula>
    </cfRule>
  </conditionalFormatting>
  <conditionalFormatting sqref="X42 X61">
    <cfRule type="cellIs" dxfId="15105" priority="104" operator="greaterThan">
      <formula>#REF!</formula>
    </cfRule>
  </conditionalFormatting>
  <conditionalFormatting sqref="Y89:Y102">
    <cfRule type="cellIs" dxfId="15104" priority="74" operator="lessThan">
      <formula>-0.0001</formula>
    </cfRule>
    <cfRule type="cellIs" dxfId="15103" priority="75" operator="greaterThan">
      <formula>0.00016</formula>
    </cfRule>
  </conditionalFormatting>
  <conditionalFormatting sqref="Y89:Y102">
    <cfRule type="cellIs" dxfId="15102" priority="72" operator="lessThan">
      <formula>-0.0001</formula>
    </cfRule>
    <cfRule type="cellIs" dxfId="15101" priority="73" operator="greaterThan">
      <formula>0.00016</formula>
    </cfRule>
  </conditionalFormatting>
  <conditionalFormatting sqref="X42">
    <cfRule type="cellIs" dxfId="15100" priority="71" operator="greaterThan">
      <formula>Z42</formula>
    </cfRule>
  </conditionalFormatting>
  <conditionalFormatting sqref="X61">
    <cfRule type="cellIs" dxfId="15099" priority="70" operator="greaterThan">
      <formula>Z61</formula>
    </cfRule>
  </conditionalFormatting>
  <conditionalFormatting sqref="X33">
    <cfRule type="cellIs" dxfId="15098" priority="69" operator="greaterThan">
      <formula>Z33</formula>
    </cfRule>
  </conditionalFormatting>
  <conditionalFormatting sqref="X33">
    <cfRule type="cellIs" dxfId="15097" priority="68" operator="greaterThan">
      <formula>Z33</formula>
    </cfRule>
  </conditionalFormatting>
  <conditionalFormatting sqref="X33">
    <cfRule type="cellIs" dxfId="15096" priority="67" operator="greaterThan">
      <formula>Z33</formula>
    </cfRule>
  </conditionalFormatting>
  <conditionalFormatting sqref="Y89:Y102">
    <cfRule type="cellIs" dxfId="15095" priority="65" operator="lessThan">
      <formula>-0.0001</formula>
    </cfRule>
    <cfRule type="cellIs" dxfId="15094" priority="66" operator="greaterThan">
      <formula>0.00016</formula>
    </cfRule>
  </conditionalFormatting>
  <conditionalFormatting sqref="Y89:Y102">
    <cfRule type="cellIs" dxfId="15093" priority="63" operator="lessThan">
      <formula>-0.0001</formula>
    </cfRule>
    <cfRule type="cellIs" dxfId="15092" priority="64" operator="greaterThan">
      <formula>0.00016</formula>
    </cfRule>
  </conditionalFormatting>
  <conditionalFormatting sqref="X42">
    <cfRule type="cellIs" dxfId="15091" priority="62" operator="greaterThan">
      <formula>Z42</formula>
    </cfRule>
  </conditionalFormatting>
  <conditionalFormatting sqref="X61">
    <cfRule type="cellIs" dxfId="15090" priority="61" operator="greaterThan">
      <formula>Z61</formula>
    </cfRule>
  </conditionalFormatting>
  <conditionalFormatting sqref="X42">
    <cfRule type="cellIs" dxfId="15089" priority="60" operator="greaterThan">
      <formula>Z42</formula>
    </cfRule>
  </conditionalFormatting>
  <conditionalFormatting sqref="X61">
    <cfRule type="cellIs" dxfId="15088" priority="59" operator="greaterThan">
      <formula>Z61</formula>
    </cfRule>
  </conditionalFormatting>
  <conditionalFormatting sqref="Y89:Y102">
    <cfRule type="cellIs" dxfId="15087" priority="57" operator="lessThan">
      <formula>-0.0001</formula>
    </cfRule>
    <cfRule type="cellIs" dxfId="15086" priority="58" operator="greaterThan">
      <formula>0.00016</formula>
    </cfRule>
  </conditionalFormatting>
  <conditionalFormatting sqref="Y89:Y102">
    <cfRule type="cellIs" dxfId="15085" priority="55" operator="lessThan">
      <formula>-0.0001</formula>
    </cfRule>
    <cfRule type="cellIs" dxfId="15084" priority="56" operator="greaterThan">
      <formula>0.00016</formula>
    </cfRule>
  </conditionalFormatting>
  <conditionalFormatting sqref="X33">
    <cfRule type="cellIs" dxfId="15083" priority="54" operator="greaterThan">
      <formula>Z33</formula>
    </cfRule>
  </conditionalFormatting>
  <conditionalFormatting sqref="X33">
    <cfRule type="cellIs" dxfId="15082" priority="53" operator="greaterThan">
      <formula>Z33</formula>
    </cfRule>
  </conditionalFormatting>
  <conditionalFormatting sqref="X33">
    <cfRule type="cellIs" dxfId="15081" priority="52" operator="greaterThan">
      <formula>Z33</formula>
    </cfRule>
  </conditionalFormatting>
  <conditionalFormatting sqref="W89:W102">
    <cfRule type="cellIs" dxfId="15080" priority="50" operator="lessThan">
      <formula>-0.0001</formula>
    </cfRule>
    <cfRule type="cellIs" dxfId="15079" priority="51" operator="greaterThan">
      <formula>0.00016</formula>
    </cfRule>
  </conditionalFormatting>
  <conditionalFormatting sqref="W89:W102">
    <cfRule type="cellIs" dxfId="15078" priority="48" operator="lessThan">
      <formula>-0.0001</formula>
    </cfRule>
    <cfRule type="cellIs" dxfId="15077" priority="49" operator="greaterThan">
      <formula>0.00016</formula>
    </cfRule>
  </conditionalFormatting>
  <conditionalFormatting sqref="V42">
    <cfRule type="cellIs" dxfId="15076" priority="47" operator="greaterThan">
      <formula>X42</formula>
    </cfRule>
  </conditionalFormatting>
  <conditionalFormatting sqref="V61">
    <cfRule type="cellIs" dxfId="15075" priority="46" operator="greaterThan">
      <formula>X61</formula>
    </cfRule>
  </conditionalFormatting>
  <conditionalFormatting sqref="V42">
    <cfRule type="cellIs" dxfId="15074" priority="45" operator="greaterThan">
      <formula>X42</formula>
    </cfRule>
  </conditionalFormatting>
  <conditionalFormatting sqref="V61">
    <cfRule type="cellIs" dxfId="15073" priority="44" operator="greaterThan">
      <formula>X61</formula>
    </cfRule>
  </conditionalFormatting>
  <conditionalFormatting sqref="W89:W102">
    <cfRule type="cellIs" dxfId="15072" priority="42" operator="lessThan">
      <formula>-0.0001</formula>
    </cfRule>
    <cfRule type="cellIs" dxfId="15071" priority="43" operator="greaterThan">
      <formula>0.00016</formula>
    </cfRule>
  </conditionalFormatting>
  <conditionalFormatting sqref="W89:W102">
    <cfRule type="cellIs" dxfId="15070" priority="40" operator="lessThan">
      <formula>-0.0001</formula>
    </cfRule>
    <cfRule type="cellIs" dxfId="15069" priority="41" operator="greaterThan">
      <formula>0.00016</formula>
    </cfRule>
  </conditionalFormatting>
  <conditionalFormatting sqref="V33">
    <cfRule type="cellIs" dxfId="15068" priority="39" operator="greaterThan">
      <formula>X33</formula>
    </cfRule>
  </conditionalFormatting>
  <conditionalFormatting sqref="V33">
    <cfRule type="cellIs" dxfId="15067" priority="38" operator="greaterThan">
      <formula>X33</formula>
    </cfRule>
  </conditionalFormatting>
  <conditionalFormatting sqref="V33">
    <cfRule type="cellIs" dxfId="15066" priority="37" operator="greaterThan">
      <formula>X33</formula>
    </cfRule>
  </conditionalFormatting>
  <conditionalFormatting sqref="V42">
    <cfRule type="cellIs" dxfId="15065" priority="36" operator="greaterThan">
      <formula>X42</formula>
    </cfRule>
  </conditionalFormatting>
  <conditionalFormatting sqref="V33">
    <cfRule type="cellIs" dxfId="15064" priority="35" operator="greaterThan">
      <formula>X33</formula>
    </cfRule>
  </conditionalFormatting>
  <conditionalFormatting sqref="V33">
    <cfRule type="cellIs" dxfId="15063" priority="34" operator="greaterThan">
      <formula>X33</formula>
    </cfRule>
  </conditionalFormatting>
  <conditionalFormatting sqref="V33">
    <cfRule type="cellIs" dxfId="15062" priority="33" operator="greaterThan">
      <formula>X33</formula>
    </cfRule>
  </conditionalFormatting>
  <conditionalFormatting sqref="V61">
    <cfRule type="cellIs" dxfId="15061" priority="32" operator="greaterThan">
      <formula>X61</formula>
    </cfRule>
  </conditionalFormatting>
  <conditionalFormatting sqref="W89:W102">
    <cfRule type="cellIs" dxfId="15060" priority="30" operator="lessThan">
      <formula>-0.0001</formula>
    </cfRule>
    <cfRule type="cellIs" dxfId="15059" priority="31" operator="greaterThan">
      <formula>0.00016</formula>
    </cfRule>
  </conditionalFormatting>
  <conditionalFormatting sqref="W89:W102">
    <cfRule type="cellIs" dxfId="15058" priority="28" operator="lessThan">
      <formula>-0.0001</formula>
    </cfRule>
    <cfRule type="cellIs" dxfId="15057" priority="29" operator="greaterThan">
      <formula>0.00016</formula>
    </cfRule>
  </conditionalFormatting>
  <conditionalFormatting sqref="T42">
    <cfRule type="cellIs" dxfId="15056" priority="27" operator="greaterThan">
      <formula>V42</formula>
    </cfRule>
  </conditionalFormatting>
  <conditionalFormatting sqref="T33">
    <cfRule type="cellIs" dxfId="15055" priority="26" operator="greaterThan">
      <formula>V33</formula>
    </cfRule>
  </conditionalFormatting>
  <conditionalFormatting sqref="T33">
    <cfRule type="cellIs" dxfId="15054" priority="25" operator="greaterThan">
      <formula>V33</formula>
    </cfRule>
  </conditionalFormatting>
  <conditionalFormatting sqref="T33">
    <cfRule type="cellIs" dxfId="15053" priority="24" operator="greaterThan">
      <formula>V33</formula>
    </cfRule>
  </conditionalFormatting>
  <conditionalFormatting sqref="T61">
    <cfRule type="cellIs" dxfId="15052" priority="23" operator="greaterThan">
      <formula>V61</formula>
    </cfRule>
  </conditionalFormatting>
  <conditionalFormatting sqref="U89:U102">
    <cfRule type="cellIs" dxfId="15051" priority="21" operator="lessThan">
      <formula>-0.0001</formula>
    </cfRule>
    <cfRule type="cellIs" dxfId="15050" priority="22" operator="greaterThan">
      <formula>0.00016</formula>
    </cfRule>
  </conditionalFormatting>
  <conditionalFormatting sqref="U89:U102">
    <cfRule type="cellIs" dxfId="15049" priority="19" operator="lessThan">
      <formula>-0.0001</formula>
    </cfRule>
    <cfRule type="cellIs" dxfId="15048" priority="20" operator="greaterThan">
      <formula>0.00016</formula>
    </cfRule>
  </conditionalFormatting>
  <conditionalFormatting sqref="R42">
    <cfRule type="cellIs" dxfId="15047" priority="18" operator="greaterThan">
      <formula>T42</formula>
    </cfRule>
  </conditionalFormatting>
  <conditionalFormatting sqref="R33">
    <cfRule type="cellIs" dxfId="15046" priority="17" operator="greaterThan">
      <formula>T33</formula>
    </cfRule>
  </conditionalFormatting>
  <conditionalFormatting sqref="R33">
    <cfRule type="cellIs" dxfId="15045" priority="16" operator="greaterThan">
      <formula>T33</formula>
    </cfRule>
  </conditionalFormatting>
  <conditionalFormatting sqref="R33">
    <cfRule type="cellIs" dxfId="15044" priority="15" operator="greaterThan">
      <formula>T33</formula>
    </cfRule>
  </conditionalFormatting>
  <conditionalFormatting sqref="R61">
    <cfRule type="cellIs" dxfId="15043" priority="14" operator="greaterThan">
      <formula>T61</formula>
    </cfRule>
  </conditionalFormatting>
  <conditionalFormatting sqref="S89:S102">
    <cfRule type="cellIs" dxfId="15042" priority="12" operator="lessThan">
      <formula>-0.0001</formula>
    </cfRule>
    <cfRule type="cellIs" dxfId="15041" priority="13" operator="greaterThan">
      <formula>0.00016</formula>
    </cfRule>
  </conditionalFormatting>
  <conditionalFormatting sqref="S89:S102">
    <cfRule type="cellIs" dxfId="15040" priority="10" operator="lessThan">
      <formula>-0.0001</formula>
    </cfRule>
    <cfRule type="cellIs" dxfId="15039" priority="11" operator="greaterThan">
      <formula>0.00016</formula>
    </cfRule>
  </conditionalFormatting>
  <conditionalFormatting sqref="P42">
    <cfRule type="cellIs" dxfId="15038" priority="9" operator="greaterThan">
      <formula>R42</formula>
    </cfRule>
  </conditionalFormatting>
  <conditionalFormatting sqref="P33">
    <cfRule type="cellIs" dxfId="15037" priority="8" operator="greaterThan">
      <formula>R33</formula>
    </cfRule>
  </conditionalFormatting>
  <conditionalFormatting sqref="P33">
    <cfRule type="cellIs" dxfId="15036" priority="7" operator="greaterThan">
      <formula>R33</formula>
    </cfRule>
  </conditionalFormatting>
  <conditionalFormatting sqref="P33">
    <cfRule type="cellIs" dxfId="15035" priority="6" operator="greaterThan">
      <formula>R33</formula>
    </cfRule>
  </conditionalFormatting>
  <conditionalFormatting sqref="P61">
    <cfRule type="cellIs" dxfId="15034" priority="5" operator="greaterThan">
      <formula>R61</formula>
    </cfRule>
  </conditionalFormatting>
  <conditionalFormatting sqref="Q89:Q102">
    <cfRule type="cellIs" dxfId="15033" priority="3" operator="lessThan">
      <formula>-0.0001</formula>
    </cfRule>
    <cfRule type="cellIs" dxfId="15032" priority="4" operator="greaterThan">
      <formula>0.00016</formula>
    </cfRule>
  </conditionalFormatting>
  <conditionalFormatting sqref="Q89:Q102">
    <cfRule type="cellIs" dxfId="15031" priority="1" operator="lessThan">
      <formula>-0.0001</formula>
    </cfRule>
    <cfRule type="cellIs" dxfId="15030" priority="2" operator="greaterThan">
      <formula>0.00016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103"/>
  <sheetViews>
    <sheetView topLeftCell="A2" workbookViewId="0">
      <selection activeCell="O5" sqref="O5"/>
    </sheetView>
  </sheetViews>
  <sheetFormatPr defaultRowHeight="15" x14ac:dyDescent="0.25"/>
  <cols>
    <col min="1" max="1" width="2.42578125" customWidth="1"/>
    <col min="2" max="2" width="9.42578125" style="8" customWidth="1"/>
    <col min="3" max="3" width="33.85546875" customWidth="1"/>
    <col min="4" max="4" width="5.85546875" customWidth="1"/>
    <col min="8" max="8" width="23.140625" customWidth="1"/>
    <col min="9" max="9" width="9.140625" hidden="1" customWidth="1"/>
    <col min="10" max="10" width="11.5703125" hidden="1" customWidth="1"/>
    <col min="11" max="11" width="7.5703125" style="13" customWidth="1"/>
    <col min="12" max="12" width="6.28515625" style="30" customWidth="1"/>
    <col min="13" max="23" width="6.85546875" style="30" customWidth="1"/>
    <col min="24" max="24" width="7" style="6" customWidth="1"/>
    <col min="25" max="25" width="5.7109375" style="6" customWidth="1"/>
    <col min="26" max="26" width="7" style="6" customWidth="1"/>
    <col min="27" max="27" width="5.7109375" style="6" customWidth="1"/>
  </cols>
  <sheetData>
    <row r="1" spans="2:27" ht="15.75" hidden="1" customHeight="1" thickBot="1" x14ac:dyDescent="0.3"/>
    <row r="2" spans="2:27" ht="15.75" customHeight="1" thickBot="1" x14ac:dyDescent="0.3"/>
    <row r="3" spans="2:27" ht="15.75" thickBot="1" x14ac:dyDescent="0.3">
      <c r="C3" s="4" t="s">
        <v>198</v>
      </c>
    </row>
    <row r="4" spans="2:27" s="1" customFormat="1" x14ac:dyDescent="0.25">
      <c r="B4" s="45"/>
      <c r="C4" s="46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7"/>
      <c r="Y4" s="7"/>
      <c r="Z4" s="7"/>
      <c r="AA4" s="7"/>
    </row>
    <row r="5" spans="2:27" s="48" customFormat="1" x14ac:dyDescent="0.25">
      <c r="B5" s="49"/>
      <c r="C5" s="50" t="s">
        <v>186</v>
      </c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2"/>
      <c r="Y5" s="52"/>
      <c r="Z5" s="52"/>
      <c r="AA5" s="52"/>
    </row>
    <row r="6" spans="2:27" s="48" customFormat="1" x14ac:dyDescent="0.25">
      <c r="B6" s="49"/>
      <c r="C6" s="50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2"/>
      <c r="Y6" s="52"/>
      <c r="Z6" s="52"/>
      <c r="AA6" s="52"/>
    </row>
    <row r="7" spans="2:27" s="165" customFormat="1" ht="15.75" thickBot="1" x14ac:dyDescent="0.3">
      <c r="B7" s="166"/>
      <c r="C7" s="167" t="s">
        <v>202</v>
      </c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9"/>
      <c r="Y7" s="169"/>
      <c r="Z7" s="169"/>
      <c r="AA7" s="169"/>
    </row>
    <row r="8" spans="2:27" ht="15.75" thickBot="1" x14ac:dyDescent="0.3">
      <c r="N8" s="554">
        <v>42840</v>
      </c>
      <c r="O8" s="599"/>
      <c r="P8" s="554">
        <v>42824</v>
      </c>
      <c r="Q8" s="599"/>
      <c r="R8" s="554">
        <v>42814</v>
      </c>
      <c r="S8" s="599"/>
      <c r="T8" s="554">
        <v>42803</v>
      </c>
      <c r="U8" s="599"/>
      <c r="V8" s="554">
        <v>42782</v>
      </c>
      <c r="W8" s="555"/>
      <c r="X8" s="554">
        <v>42668</v>
      </c>
      <c r="Y8" s="555"/>
      <c r="Z8" s="554">
        <v>42478</v>
      </c>
      <c r="AA8" s="555"/>
    </row>
    <row r="9" spans="2:27" ht="23.25" thickBot="1" x14ac:dyDescent="0.3">
      <c r="B9" s="136" t="s">
        <v>3</v>
      </c>
      <c r="C9" s="589" t="s">
        <v>183</v>
      </c>
      <c r="D9" s="590"/>
      <c r="E9" s="590"/>
      <c r="F9" s="590"/>
      <c r="G9" s="590"/>
      <c r="H9" s="591"/>
      <c r="I9" s="160"/>
      <c r="J9" s="160"/>
      <c r="K9" s="138" t="s">
        <v>14</v>
      </c>
      <c r="L9" s="139" t="s">
        <v>16</v>
      </c>
      <c r="M9" s="71"/>
      <c r="N9" s="250" t="s">
        <v>226</v>
      </c>
      <c r="O9" s="251" t="s">
        <v>225</v>
      </c>
      <c r="P9" s="250" t="s">
        <v>226</v>
      </c>
      <c r="Q9" s="251" t="s">
        <v>225</v>
      </c>
      <c r="R9" s="250" t="s">
        <v>226</v>
      </c>
      <c r="S9" s="251" t="s">
        <v>225</v>
      </c>
      <c r="T9" s="250" t="s">
        <v>226</v>
      </c>
      <c r="U9" s="251" t="s">
        <v>225</v>
      </c>
      <c r="V9" s="250" t="s">
        <v>226</v>
      </c>
      <c r="W9" s="251" t="s">
        <v>225</v>
      </c>
      <c r="X9" s="250" t="s">
        <v>226</v>
      </c>
      <c r="Y9" s="251" t="s">
        <v>225</v>
      </c>
      <c r="Z9" s="250" t="s">
        <v>226</v>
      </c>
      <c r="AA9" s="251" t="s">
        <v>225</v>
      </c>
    </row>
    <row r="10" spans="2:27" s="12" customFormat="1" ht="12" customHeight="1" x14ac:dyDescent="0.2">
      <c r="B10" s="164" t="s">
        <v>15</v>
      </c>
      <c r="C10" s="158"/>
      <c r="D10" s="158"/>
      <c r="E10" s="159"/>
      <c r="F10" s="159"/>
      <c r="G10" s="159"/>
      <c r="H10" s="159"/>
      <c r="I10" s="159"/>
      <c r="J10" s="161"/>
      <c r="K10" s="162" t="s">
        <v>32</v>
      </c>
      <c r="L10" s="163"/>
      <c r="M10" s="72"/>
      <c r="N10" s="220"/>
      <c r="O10" s="221"/>
      <c r="P10" s="220"/>
      <c r="Q10" s="221"/>
      <c r="R10" s="220"/>
      <c r="S10" s="221"/>
      <c r="T10" s="220"/>
      <c r="U10" s="221"/>
      <c r="V10" s="220"/>
      <c r="W10" s="221"/>
      <c r="X10" s="220"/>
      <c r="Y10" s="221"/>
      <c r="Z10" s="220"/>
      <c r="AA10" s="221"/>
    </row>
    <row r="11" spans="2:27" s="37" customFormat="1" ht="11.25" customHeight="1" x14ac:dyDescent="0.25">
      <c r="B11" s="592" t="s">
        <v>182</v>
      </c>
      <c r="C11" s="593"/>
      <c r="D11" s="593"/>
      <c r="E11" s="593"/>
      <c r="F11" s="593"/>
      <c r="G11" s="593"/>
      <c r="H11" s="593"/>
      <c r="I11" s="593"/>
      <c r="J11" s="593"/>
      <c r="K11" s="593"/>
      <c r="L11" s="594"/>
      <c r="M11" s="98"/>
      <c r="N11" s="210"/>
      <c r="O11" s="211"/>
      <c r="P11" s="210"/>
      <c r="Q11" s="211"/>
      <c r="R11" s="210"/>
      <c r="S11" s="211"/>
      <c r="T11" s="210"/>
      <c r="U11" s="211"/>
      <c r="V11" s="210"/>
      <c r="W11" s="211"/>
      <c r="X11" s="210"/>
      <c r="Y11" s="211"/>
      <c r="Z11" s="210"/>
      <c r="AA11" s="211"/>
    </row>
    <row r="12" spans="2:27" s="10" customFormat="1" ht="31.5" customHeight="1" x14ac:dyDescent="0.25">
      <c r="B12" s="33" t="s">
        <v>83</v>
      </c>
      <c r="C12" s="489" t="s">
        <v>82</v>
      </c>
      <c r="D12" s="18"/>
      <c r="E12" s="595" t="s">
        <v>79</v>
      </c>
      <c r="F12" s="595"/>
      <c r="G12" s="595"/>
      <c r="H12" s="595"/>
      <c r="I12" s="595"/>
      <c r="J12" s="595"/>
      <c r="K12" s="486">
        <v>27</v>
      </c>
      <c r="L12" s="44" t="s">
        <v>7</v>
      </c>
      <c r="M12" s="73"/>
      <c r="N12" s="212"/>
      <c r="O12" s="213"/>
      <c r="P12" s="212"/>
      <c r="Q12" s="213"/>
      <c r="R12" s="212"/>
      <c r="S12" s="213"/>
      <c r="T12" s="212"/>
      <c r="U12" s="213"/>
      <c r="V12" s="212"/>
      <c r="W12" s="213"/>
      <c r="X12" s="212"/>
      <c r="Y12" s="213"/>
      <c r="Z12" s="212"/>
      <c r="AA12" s="213"/>
    </row>
    <row r="13" spans="2:27" s="10" customFormat="1" ht="30" customHeight="1" x14ac:dyDescent="0.25">
      <c r="B13" s="33" t="s">
        <v>188</v>
      </c>
      <c r="C13" s="489" t="s">
        <v>187</v>
      </c>
      <c r="D13" s="18"/>
      <c r="E13" s="596" t="s">
        <v>79</v>
      </c>
      <c r="F13" s="597"/>
      <c r="G13" s="597"/>
      <c r="H13" s="597"/>
      <c r="I13" s="597"/>
      <c r="J13" s="598"/>
      <c r="K13" s="486">
        <v>8</v>
      </c>
      <c r="L13" s="44" t="s">
        <v>7</v>
      </c>
      <c r="M13" s="73"/>
      <c r="N13" s="212"/>
      <c r="O13" s="213"/>
      <c r="P13" s="212"/>
      <c r="Q13" s="213"/>
      <c r="R13" s="212"/>
      <c r="S13" s="213"/>
      <c r="T13" s="212"/>
      <c r="U13" s="213"/>
      <c r="V13" s="212"/>
      <c r="W13" s="213"/>
      <c r="X13" s="212"/>
      <c r="Y13" s="213"/>
      <c r="Z13" s="212"/>
      <c r="AA13" s="213"/>
    </row>
    <row r="14" spans="2:27" s="199" customFormat="1" ht="20.25" customHeight="1" thickBot="1" x14ac:dyDescent="0.3">
      <c r="B14" s="193"/>
      <c r="C14" s="587" t="s">
        <v>220</v>
      </c>
      <c r="D14" s="588"/>
      <c r="E14" s="588"/>
      <c r="F14" s="588"/>
      <c r="G14" s="588"/>
      <c r="H14" s="588"/>
      <c r="I14" s="194"/>
      <c r="J14" s="195"/>
      <c r="K14" s="196"/>
      <c r="L14" s="197"/>
      <c r="M14" s="198"/>
      <c r="N14" s="222"/>
      <c r="O14" s="223"/>
      <c r="P14" s="222"/>
      <c r="Q14" s="223"/>
      <c r="R14" s="222"/>
      <c r="S14" s="223"/>
      <c r="T14" s="222"/>
      <c r="U14" s="223"/>
      <c r="V14" s="222"/>
      <c r="W14" s="223"/>
      <c r="X14" s="222"/>
      <c r="Y14" s="223"/>
      <c r="Z14" s="222"/>
      <c r="AA14" s="223"/>
    </row>
    <row r="15" spans="2:27" s="10" customFormat="1" ht="20.25" customHeight="1" x14ac:dyDescent="0.25">
      <c r="B15" s="33" t="s">
        <v>189</v>
      </c>
      <c r="C15" s="489" t="s">
        <v>201</v>
      </c>
      <c r="D15" s="21"/>
      <c r="E15" s="584" t="s">
        <v>85</v>
      </c>
      <c r="F15" s="584"/>
      <c r="G15" s="584"/>
      <c r="H15" s="584"/>
      <c r="I15" s="584"/>
      <c r="J15" s="584"/>
      <c r="K15" s="486">
        <v>13</v>
      </c>
      <c r="L15" s="44" t="s">
        <v>12</v>
      </c>
      <c r="M15" s="73"/>
      <c r="N15" s="228">
        <v>0</v>
      </c>
      <c r="O15" s="229">
        <v>0</v>
      </c>
      <c r="P15" s="446">
        <v>0</v>
      </c>
      <c r="Q15" s="229">
        <v>0</v>
      </c>
      <c r="R15" s="446">
        <v>0</v>
      </c>
      <c r="S15" s="229">
        <v>0</v>
      </c>
      <c r="T15" s="446">
        <v>0</v>
      </c>
      <c r="U15" s="229">
        <v>0</v>
      </c>
      <c r="V15" s="228">
        <v>0</v>
      </c>
      <c r="W15" s="229">
        <v>0</v>
      </c>
      <c r="X15" s="228">
        <v>0</v>
      </c>
      <c r="Y15" s="229">
        <v>0</v>
      </c>
      <c r="Z15" s="228">
        <v>0</v>
      </c>
      <c r="AA15" s="229">
        <v>0</v>
      </c>
    </row>
    <row r="16" spans="2:27" s="10" customFormat="1" ht="16.5" customHeight="1" x14ac:dyDescent="0.25">
      <c r="B16" s="33" t="s">
        <v>86</v>
      </c>
      <c r="C16" s="489" t="s">
        <v>87</v>
      </c>
      <c r="D16" s="24"/>
      <c r="E16" s="584" t="s">
        <v>85</v>
      </c>
      <c r="F16" s="584"/>
      <c r="G16" s="584"/>
      <c r="H16" s="584"/>
      <c r="I16" s="584"/>
      <c r="J16" s="584"/>
      <c r="K16" s="486">
        <v>5.9999999999999929</v>
      </c>
      <c r="L16" s="44" t="s">
        <v>25</v>
      </c>
      <c r="M16" s="73"/>
      <c r="N16" s="228">
        <v>1</v>
      </c>
      <c r="O16" s="231">
        <v>2</v>
      </c>
      <c r="P16" s="446">
        <v>1</v>
      </c>
      <c r="Q16" s="231">
        <v>2</v>
      </c>
      <c r="R16" s="446">
        <v>1</v>
      </c>
      <c r="S16" s="231">
        <v>2</v>
      </c>
      <c r="T16" s="446">
        <v>1</v>
      </c>
      <c r="U16" s="231">
        <v>2</v>
      </c>
      <c r="V16" s="228">
        <v>1</v>
      </c>
      <c r="W16" s="231">
        <v>2</v>
      </c>
      <c r="X16" s="228">
        <v>0</v>
      </c>
      <c r="Y16" s="231">
        <v>0</v>
      </c>
      <c r="Z16" s="228">
        <v>0</v>
      </c>
      <c r="AA16" s="231">
        <v>0</v>
      </c>
    </row>
    <row r="17" spans="2:27" s="10" customFormat="1" ht="26.25" customHeight="1" x14ac:dyDescent="0.25">
      <c r="B17" s="33" t="s">
        <v>90</v>
      </c>
      <c r="C17" s="489" t="s">
        <v>89</v>
      </c>
      <c r="D17" s="92"/>
      <c r="E17" s="578" t="s">
        <v>92</v>
      </c>
      <c r="F17" s="578"/>
      <c r="G17" s="578"/>
      <c r="H17" s="578"/>
      <c r="I17" s="578"/>
      <c r="J17" s="578"/>
      <c r="K17" s="486">
        <v>64</v>
      </c>
      <c r="L17" s="44" t="s">
        <v>91</v>
      </c>
      <c r="M17" s="185"/>
      <c r="N17" s="228">
        <v>37</v>
      </c>
      <c r="O17" s="231">
        <v>0</v>
      </c>
      <c r="P17" s="446">
        <v>37</v>
      </c>
      <c r="Q17" s="231">
        <v>0</v>
      </c>
      <c r="R17" s="446">
        <v>37</v>
      </c>
      <c r="S17" s="231">
        <v>0</v>
      </c>
      <c r="T17" s="446">
        <v>37</v>
      </c>
      <c r="U17" s="231">
        <v>0</v>
      </c>
      <c r="V17" s="228">
        <v>37</v>
      </c>
      <c r="W17" s="231">
        <v>0</v>
      </c>
      <c r="X17" s="228">
        <v>37</v>
      </c>
      <c r="Y17" s="231">
        <v>0</v>
      </c>
      <c r="Z17" s="228">
        <v>37</v>
      </c>
      <c r="AA17" s="231">
        <v>0</v>
      </c>
    </row>
    <row r="18" spans="2:27" s="10" customFormat="1" ht="30" customHeight="1" x14ac:dyDescent="0.25">
      <c r="B18" s="33" t="s">
        <v>93</v>
      </c>
      <c r="C18" s="489" t="s">
        <v>94</v>
      </c>
      <c r="D18" s="92"/>
      <c r="E18" s="578" t="s">
        <v>92</v>
      </c>
      <c r="F18" s="578"/>
      <c r="G18" s="578"/>
      <c r="H18" s="578"/>
      <c r="I18" s="578"/>
      <c r="J18" s="578"/>
      <c r="K18" s="486">
        <v>20</v>
      </c>
      <c r="L18" s="44" t="s">
        <v>91</v>
      </c>
      <c r="M18" s="73"/>
      <c r="N18" s="436">
        <v>1</v>
      </c>
      <c r="O18" s="233">
        <v>0</v>
      </c>
      <c r="P18" s="446">
        <v>0</v>
      </c>
      <c r="Q18" s="233">
        <v>0</v>
      </c>
      <c r="R18" s="446">
        <v>0</v>
      </c>
      <c r="S18" s="233">
        <v>0</v>
      </c>
      <c r="T18" s="446">
        <v>0</v>
      </c>
      <c r="U18" s="233">
        <v>0</v>
      </c>
      <c r="V18" s="228">
        <v>0</v>
      </c>
      <c r="W18" s="233">
        <v>0</v>
      </c>
      <c r="X18" s="228">
        <v>0</v>
      </c>
      <c r="Y18" s="233">
        <v>0</v>
      </c>
      <c r="Z18" s="228">
        <v>0</v>
      </c>
      <c r="AA18" s="233">
        <v>0</v>
      </c>
    </row>
    <row r="19" spans="2:27" s="10" customFormat="1" ht="26.25" customHeight="1" x14ac:dyDescent="0.25">
      <c r="B19" s="33" t="s">
        <v>95</v>
      </c>
      <c r="C19" s="489" t="s">
        <v>96</v>
      </c>
      <c r="D19" s="92"/>
      <c r="E19" s="578" t="s">
        <v>92</v>
      </c>
      <c r="F19" s="578"/>
      <c r="G19" s="578"/>
      <c r="H19" s="578"/>
      <c r="I19" s="578"/>
      <c r="J19" s="578"/>
      <c r="K19" s="486">
        <v>228</v>
      </c>
      <c r="L19" s="44" t="s">
        <v>91</v>
      </c>
      <c r="M19" s="73"/>
      <c r="N19" s="446">
        <v>46</v>
      </c>
      <c r="O19" s="447">
        <v>0</v>
      </c>
      <c r="P19" s="446">
        <v>46</v>
      </c>
      <c r="Q19" s="233">
        <v>0</v>
      </c>
      <c r="R19" s="446">
        <v>44</v>
      </c>
      <c r="S19" s="233">
        <v>0</v>
      </c>
      <c r="T19" s="446">
        <v>44</v>
      </c>
      <c r="U19" s="233">
        <v>0</v>
      </c>
      <c r="V19" s="228">
        <v>25</v>
      </c>
      <c r="W19" s="233">
        <v>0</v>
      </c>
      <c r="X19" s="228">
        <v>28</v>
      </c>
      <c r="Y19" s="233">
        <v>0</v>
      </c>
      <c r="Z19" s="228">
        <v>22</v>
      </c>
      <c r="AA19" s="233">
        <v>0</v>
      </c>
    </row>
    <row r="20" spans="2:27" s="10" customFormat="1" ht="11.25" customHeight="1" x14ac:dyDescent="0.25">
      <c r="B20" s="33" t="s">
        <v>98</v>
      </c>
      <c r="C20" s="489" t="s">
        <v>97</v>
      </c>
      <c r="D20" s="93"/>
      <c r="E20" s="603" t="s">
        <v>26</v>
      </c>
      <c r="F20" s="603"/>
      <c r="G20" s="603"/>
      <c r="H20" s="603"/>
      <c r="I20" s="603"/>
      <c r="J20" s="603"/>
      <c r="K20" s="486">
        <v>5.9999999999999432</v>
      </c>
      <c r="L20" s="44" t="s">
        <v>10</v>
      </c>
      <c r="M20" s="73"/>
      <c r="N20" s="446">
        <v>0</v>
      </c>
      <c r="O20" s="447">
        <v>0</v>
      </c>
      <c r="P20" s="446">
        <v>0</v>
      </c>
      <c r="Q20" s="233">
        <v>0</v>
      </c>
      <c r="R20" s="446">
        <v>0</v>
      </c>
      <c r="S20" s="233">
        <v>0</v>
      </c>
      <c r="T20" s="446">
        <v>0</v>
      </c>
      <c r="U20" s="233">
        <v>0</v>
      </c>
      <c r="V20" s="228">
        <v>0</v>
      </c>
      <c r="W20" s="233">
        <v>0</v>
      </c>
      <c r="X20" s="228">
        <v>0</v>
      </c>
      <c r="Y20" s="233">
        <v>0</v>
      </c>
      <c r="Z20" s="228">
        <v>0</v>
      </c>
      <c r="AA20" s="233">
        <v>0</v>
      </c>
    </row>
    <row r="21" spans="2:27" s="10" customFormat="1" ht="23.25" customHeight="1" x14ac:dyDescent="0.25">
      <c r="B21" s="33" t="s">
        <v>100</v>
      </c>
      <c r="C21" s="489" t="s">
        <v>99</v>
      </c>
      <c r="D21" s="92"/>
      <c r="E21" s="578" t="s">
        <v>92</v>
      </c>
      <c r="F21" s="578"/>
      <c r="G21" s="578"/>
      <c r="H21" s="578"/>
      <c r="I21" s="578"/>
      <c r="J21" s="578"/>
      <c r="K21" s="486">
        <v>234.00000000000006</v>
      </c>
      <c r="L21" s="44" t="s">
        <v>263</v>
      </c>
      <c r="M21" s="73"/>
      <c r="N21" s="436">
        <v>26</v>
      </c>
      <c r="O21" s="447">
        <v>0</v>
      </c>
      <c r="P21" s="446">
        <v>11</v>
      </c>
      <c r="Q21" s="233">
        <v>0</v>
      </c>
      <c r="R21" s="446">
        <v>0</v>
      </c>
      <c r="S21" s="233">
        <v>0</v>
      </c>
      <c r="T21" s="446">
        <v>0</v>
      </c>
      <c r="U21" s="233">
        <v>0</v>
      </c>
      <c r="V21" s="228">
        <v>0</v>
      </c>
      <c r="W21" s="233">
        <v>0</v>
      </c>
      <c r="X21" s="228">
        <v>0</v>
      </c>
      <c r="Y21" s="233">
        <v>0</v>
      </c>
      <c r="Z21" s="228">
        <v>0</v>
      </c>
      <c r="AA21" s="233">
        <v>0</v>
      </c>
    </row>
    <row r="22" spans="2:27" s="10" customFormat="1" ht="17.25" customHeight="1" x14ac:dyDescent="0.25">
      <c r="B22" s="33" t="s">
        <v>102</v>
      </c>
      <c r="C22" s="489" t="s">
        <v>101</v>
      </c>
      <c r="D22" s="93"/>
      <c r="E22" s="603" t="s">
        <v>26</v>
      </c>
      <c r="F22" s="603"/>
      <c r="G22" s="603"/>
      <c r="H22" s="603"/>
      <c r="I22" s="603"/>
      <c r="J22" s="603"/>
      <c r="K22" s="486">
        <v>6</v>
      </c>
      <c r="L22" s="44" t="s">
        <v>10</v>
      </c>
      <c r="M22" s="73"/>
      <c r="N22" s="446">
        <v>0</v>
      </c>
      <c r="O22" s="447">
        <v>0</v>
      </c>
      <c r="P22" s="446">
        <v>0</v>
      </c>
      <c r="Q22" s="233">
        <v>0</v>
      </c>
      <c r="R22" s="446">
        <v>0</v>
      </c>
      <c r="S22" s="233">
        <v>0</v>
      </c>
      <c r="T22" s="446">
        <v>0</v>
      </c>
      <c r="U22" s="233">
        <v>0</v>
      </c>
      <c r="V22" s="228">
        <v>0</v>
      </c>
      <c r="W22" s="233">
        <v>0</v>
      </c>
      <c r="X22" s="228">
        <v>0</v>
      </c>
      <c r="Y22" s="233">
        <v>0</v>
      </c>
      <c r="Z22" s="228">
        <v>0</v>
      </c>
      <c r="AA22" s="233">
        <v>0</v>
      </c>
    </row>
    <row r="23" spans="2:27" s="10" customFormat="1" ht="27.75" customHeight="1" x14ac:dyDescent="0.25">
      <c r="B23" s="33" t="s">
        <v>104</v>
      </c>
      <c r="C23" s="488" t="s">
        <v>103</v>
      </c>
      <c r="D23" s="93"/>
      <c r="E23" s="603" t="s">
        <v>264</v>
      </c>
      <c r="F23" s="603"/>
      <c r="G23" s="603"/>
      <c r="H23" s="603"/>
      <c r="I23" s="603"/>
      <c r="J23" s="603"/>
      <c r="K23" s="486">
        <v>48</v>
      </c>
      <c r="L23" s="44" t="s">
        <v>10</v>
      </c>
      <c r="M23" s="73"/>
      <c r="N23" s="446">
        <v>0</v>
      </c>
      <c r="O23" s="447">
        <v>0</v>
      </c>
      <c r="P23" s="446">
        <v>0</v>
      </c>
      <c r="Q23" s="233">
        <v>0</v>
      </c>
      <c r="R23" s="446">
        <v>0</v>
      </c>
      <c r="S23" s="233">
        <v>0</v>
      </c>
      <c r="T23" s="446">
        <v>0</v>
      </c>
      <c r="U23" s="233">
        <v>0</v>
      </c>
      <c r="V23" s="228">
        <v>0</v>
      </c>
      <c r="W23" s="233">
        <v>0</v>
      </c>
      <c r="X23" s="228">
        <v>0</v>
      </c>
      <c r="Y23" s="233">
        <v>0</v>
      </c>
      <c r="Z23" s="228">
        <v>0</v>
      </c>
      <c r="AA23" s="233">
        <v>0</v>
      </c>
    </row>
    <row r="24" spans="2:27" s="10" customFormat="1" ht="9.75" customHeight="1" x14ac:dyDescent="0.25">
      <c r="B24" s="33" t="s">
        <v>106</v>
      </c>
      <c r="C24" s="486" t="s">
        <v>257</v>
      </c>
      <c r="D24" s="93"/>
      <c r="E24" s="603" t="s">
        <v>26</v>
      </c>
      <c r="F24" s="603"/>
      <c r="G24" s="603"/>
      <c r="H24" s="603"/>
      <c r="I24" s="603"/>
      <c r="J24" s="603"/>
      <c r="K24" s="486">
        <v>6</v>
      </c>
      <c r="L24" s="44" t="s">
        <v>10</v>
      </c>
      <c r="M24" s="73"/>
      <c r="N24" s="446">
        <v>0</v>
      </c>
      <c r="O24" s="447">
        <v>0</v>
      </c>
      <c r="P24" s="446">
        <v>0</v>
      </c>
      <c r="Q24" s="233">
        <v>0</v>
      </c>
      <c r="R24" s="446">
        <v>0</v>
      </c>
      <c r="S24" s="233">
        <v>0</v>
      </c>
      <c r="T24" s="446">
        <v>0</v>
      </c>
      <c r="U24" s="233">
        <v>0</v>
      </c>
      <c r="V24" s="228">
        <v>0</v>
      </c>
      <c r="W24" s="233">
        <v>0</v>
      </c>
      <c r="X24" s="228">
        <v>0</v>
      </c>
      <c r="Y24" s="233">
        <v>0</v>
      </c>
      <c r="Z24" s="228">
        <v>0</v>
      </c>
      <c r="AA24" s="233">
        <v>0</v>
      </c>
    </row>
    <row r="25" spans="2:27" s="10" customFormat="1" ht="29.25" customHeight="1" x14ac:dyDescent="0.25">
      <c r="B25" s="32" t="s">
        <v>108</v>
      </c>
      <c r="C25" s="489" t="s">
        <v>258</v>
      </c>
      <c r="D25" s="24"/>
      <c r="E25" s="578" t="s">
        <v>265</v>
      </c>
      <c r="F25" s="578"/>
      <c r="G25" s="578"/>
      <c r="H25" s="578"/>
      <c r="I25" s="578"/>
      <c r="J25" s="578"/>
      <c r="K25" s="131">
        <v>49</v>
      </c>
      <c r="L25" s="44" t="s">
        <v>25</v>
      </c>
      <c r="M25" s="73"/>
      <c r="N25" s="446">
        <v>4</v>
      </c>
      <c r="O25" s="483">
        <v>8</v>
      </c>
      <c r="P25" s="446">
        <v>4</v>
      </c>
      <c r="Q25" s="233">
        <v>7</v>
      </c>
      <c r="R25" s="446">
        <v>11</v>
      </c>
      <c r="S25" s="233">
        <v>0</v>
      </c>
      <c r="T25" s="446">
        <v>4</v>
      </c>
      <c r="U25" s="233">
        <v>0</v>
      </c>
      <c r="V25" s="228">
        <v>0</v>
      </c>
      <c r="W25" s="233">
        <v>0</v>
      </c>
      <c r="X25" s="228">
        <v>0</v>
      </c>
      <c r="Y25" s="233">
        <v>0</v>
      </c>
      <c r="Z25" s="228">
        <v>0</v>
      </c>
      <c r="AA25" s="233">
        <v>0</v>
      </c>
    </row>
    <row r="26" spans="2:27" s="10" customFormat="1" ht="15" customHeight="1" x14ac:dyDescent="0.25">
      <c r="B26" s="33" t="s">
        <v>109</v>
      </c>
      <c r="C26" s="486" t="s">
        <v>110</v>
      </c>
      <c r="D26" s="92"/>
      <c r="E26" s="578" t="s">
        <v>92</v>
      </c>
      <c r="F26" s="578"/>
      <c r="G26" s="578"/>
      <c r="H26" s="578"/>
      <c r="I26" s="578"/>
      <c r="J26" s="578"/>
      <c r="K26" s="486">
        <v>6</v>
      </c>
      <c r="L26" s="44" t="s">
        <v>91</v>
      </c>
      <c r="M26" s="73"/>
      <c r="N26" s="446">
        <v>0</v>
      </c>
      <c r="O26" s="483">
        <v>1</v>
      </c>
      <c r="P26" s="446">
        <v>0</v>
      </c>
      <c r="Q26" s="233">
        <v>0</v>
      </c>
      <c r="R26" s="446">
        <v>0</v>
      </c>
      <c r="S26" s="233">
        <v>0</v>
      </c>
      <c r="T26" s="446">
        <v>0</v>
      </c>
      <c r="U26" s="233">
        <v>0</v>
      </c>
      <c r="V26" s="228">
        <v>0</v>
      </c>
      <c r="W26" s="233">
        <v>0</v>
      </c>
      <c r="X26" s="228">
        <v>0</v>
      </c>
      <c r="Y26" s="233">
        <v>0</v>
      </c>
      <c r="Z26" s="228">
        <v>0</v>
      </c>
      <c r="AA26" s="233">
        <v>0</v>
      </c>
    </row>
    <row r="27" spans="2:27" s="10" customFormat="1" ht="24.75" customHeight="1" x14ac:dyDescent="0.25">
      <c r="B27" s="33" t="s">
        <v>111</v>
      </c>
      <c r="C27" s="489" t="s">
        <v>259</v>
      </c>
      <c r="D27" s="24"/>
      <c r="E27" s="578" t="s">
        <v>255</v>
      </c>
      <c r="F27" s="578"/>
      <c r="G27" s="578"/>
      <c r="H27" s="578"/>
      <c r="I27" s="578"/>
      <c r="J27" s="578"/>
      <c r="K27" s="486">
        <v>19</v>
      </c>
      <c r="L27" s="44" t="s">
        <v>25</v>
      </c>
      <c r="M27" s="73"/>
      <c r="N27" s="436">
        <v>7</v>
      </c>
      <c r="O27" s="483">
        <v>42</v>
      </c>
      <c r="P27" s="446">
        <v>55</v>
      </c>
      <c r="Q27" s="233">
        <v>4</v>
      </c>
      <c r="R27" s="446">
        <v>36</v>
      </c>
      <c r="S27" s="233">
        <v>0</v>
      </c>
      <c r="T27" s="446">
        <v>36</v>
      </c>
      <c r="U27" s="233">
        <v>0</v>
      </c>
      <c r="V27" s="228">
        <v>0</v>
      </c>
      <c r="W27" s="233">
        <v>0</v>
      </c>
      <c r="X27" s="228">
        <v>0</v>
      </c>
      <c r="Y27" s="233">
        <v>0</v>
      </c>
      <c r="Z27" s="228">
        <v>0</v>
      </c>
      <c r="AA27" s="233">
        <v>0</v>
      </c>
    </row>
    <row r="28" spans="2:27" s="10" customFormat="1" ht="31.5" customHeight="1" thickBot="1" x14ac:dyDescent="0.3">
      <c r="B28" s="33" t="s">
        <v>112</v>
      </c>
      <c r="C28" s="489" t="s">
        <v>260</v>
      </c>
      <c r="D28" s="93"/>
      <c r="E28" s="578" t="s">
        <v>262</v>
      </c>
      <c r="F28" s="578"/>
      <c r="G28" s="578"/>
      <c r="H28" s="578"/>
      <c r="I28" s="578"/>
      <c r="J28" s="578"/>
      <c r="K28" s="486">
        <v>133</v>
      </c>
      <c r="L28" s="44" t="s">
        <v>10</v>
      </c>
      <c r="M28" s="73"/>
      <c r="N28" s="308">
        <v>0</v>
      </c>
      <c r="O28" s="235">
        <v>0</v>
      </c>
      <c r="P28" s="471">
        <v>0</v>
      </c>
      <c r="Q28" s="235">
        <v>0</v>
      </c>
      <c r="R28" s="471">
        <v>0</v>
      </c>
      <c r="S28" s="235">
        <v>0</v>
      </c>
      <c r="T28" s="471">
        <v>0</v>
      </c>
      <c r="U28" s="235">
        <v>0</v>
      </c>
      <c r="V28" s="308">
        <v>0</v>
      </c>
      <c r="W28" s="235">
        <v>0</v>
      </c>
      <c r="X28" s="308">
        <v>0</v>
      </c>
      <c r="Y28" s="235">
        <v>0</v>
      </c>
      <c r="Z28" s="308">
        <v>0</v>
      </c>
      <c r="AA28" s="235">
        <v>0</v>
      </c>
    </row>
    <row r="29" spans="2:27" s="10" customFormat="1" ht="16.5" customHeight="1" thickBot="1" x14ac:dyDescent="0.3">
      <c r="B29" s="224"/>
      <c r="C29" s="225"/>
      <c r="D29" s="226"/>
      <c r="E29" s="484"/>
      <c r="F29" s="484"/>
      <c r="G29" s="484"/>
      <c r="H29" s="484"/>
      <c r="I29" s="484"/>
      <c r="J29" s="484"/>
      <c r="K29" s="484"/>
      <c r="L29" s="227"/>
      <c r="M29" s="39" t="s">
        <v>228</v>
      </c>
      <c r="N29" s="381">
        <f>SUM(N15:N28)</f>
        <v>122</v>
      </c>
      <c r="O29" s="373">
        <f>SUM(O14:O27)</f>
        <v>53</v>
      </c>
      <c r="P29" s="472">
        <v>154</v>
      </c>
      <c r="Q29" s="373">
        <v>13</v>
      </c>
      <c r="R29" s="472">
        <v>129</v>
      </c>
      <c r="S29" s="373">
        <v>2</v>
      </c>
      <c r="T29" s="472">
        <f>SUM(T15:T28)</f>
        <v>122</v>
      </c>
      <c r="U29" s="373">
        <f>SUM(U14:U27)</f>
        <v>2</v>
      </c>
      <c r="V29" s="381">
        <f>SUM(V15:V28)</f>
        <v>63</v>
      </c>
      <c r="W29" s="373">
        <f>SUM(W14:W27)</f>
        <v>2</v>
      </c>
      <c r="X29" s="381">
        <f>SUM(X15:X28)</f>
        <v>65</v>
      </c>
      <c r="Y29" s="373">
        <f>SUM(Y14:Y27)</f>
        <v>0</v>
      </c>
      <c r="Z29" s="381">
        <f>SUM(Z15:Z28)</f>
        <v>59</v>
      </c>
      <c r="AA29" s="373">
        <f>SUM(AA14:AA27)</f>
        <v>0</v>
      </c>
    </row>
    <row r="30" spans="2:27" s="37" customFormat="1" ht="11.25" customHeight="1" thickBot="1" x14ac:dyDescent="0.3">
      <c r="B30" s="558" t="s">
        <v>160</v>
      </c>
      <c r="C30" s="559"/>
      <c r="D30" s="559"/>
      <c r="E30" s="559"/>
      <c r="F30" s="559"/>
      <c r="G30" s="559"/>
      <c r="H30" s="559"/>
      <c r="I30" s="559"/>
      <c r="J30" s="559"/>
      <c r="K30" s="559"/>
      <c r="L30" s="560"/>
      <c r="M30" s="98"/>
      <c r="N30" s="349"/>
      <c r="O30" s="350"/>
      <c r="P30" s="349"/>
      <c r="Q30" s="350"/>
      <c r="R30" s="349"/>
      <c r="S30" s="350"/>
      <c r="T30" s="349"/>
      <c r="U30" s="350"/>
      <c r="V30" s="349"/>
      <c r="W30" s="350"/>
      <c r="X30" s="349"/>
      <c r="Y30" s="350"/>
      <c r="Z30" s="349"/>
      <c r="AA30" s="350"/>
    </row>
    <row r="31" spans="2:27" s="9" customFormat="1" ht="18.75" customHeight="1" x14ac:dyDescent="0.25">
      <c r="B31" s="33" t="s">
        <v>114</v>
      </c>
      <c r="C31" s="489" t="s">
        <v>261</v>
      </c>
      <c r="D31" s="92"/>
      <c r="E31" s="578" t="s">
        <v>92</v>
      </c>
      <c r="F31" s="578"/>
      <c r="G31" s="578"/>
      <c r="H31" s="578"/>
      <c r="I31" s="578"/>
      <c r="J31" s="578"/>
      <c r="K31" s="486">
        <v>198</v>
      </c>
      <c r="L31" s="44" t="s">
        <v>91</v>
      </c>
      <c r="M31" s="73"/>
      <c r="N31" s="436">
        <v>86</v>
      </c>
      <c r="O31" s="229">
        <v>0</v>
      </c>
      <c r="P31" s="228">
        <v>80</v>
      </c>
      <c r="Q31" s="229">
        <v>0</v>
      </c>
      <c r="R31" s="228">
        <v>80</v>
      </c>
      <c r="S31" s="229">
        <v>0</v>
      </c>
      <c r="T31" s="228">
        <v>80</v>
      </c>
      <c r="U31" s="229">
        <v>0</v>
      </c>
      <c r="V31" s="228">
        <v>80</v>
      </c>
      <c r="W31" s="229">
        <v>0</v>
      </c>
      <c r="X31" s="228">
        <v>0</v>
      </c>
      <c r="Y31" s="229">
        <v>0</v>
      </c>
      <c r="Z31" s="228">
        <v>0</v>
      </c>
      <c r="AA31" s="229">
        <v>0</v>
      </c>
    </row>
    <row r="32" spans="2:27" s="9" customFormat="1" ht="15" customHeight="1" x14ac:dyDescent="0.25">
      <c r="B32" s="32" t="s">
        <v>117</v>
      </c>
      <c r="C32" s="486" t="s">
        <v>118</v>
      </c>
      <c r="D32" s="93"/>
      <c r="E32" s="578" t="s">
        <v>26</v>
      </c>
      <c r="F32" s="578"/>
      <c r="G32" s="578"/>
      <c r="H32" s="578"/>
      <c r="I32" s="578"/>
      <c r="J32" s="578"/>
      <c r="K32" s="486">
        <v>6</v>
      </c>
      <c r="L32" s="44" t="s">
        <v>10</v>
      </c>
      <c r="M32" s="73"/>
      <c r="N32" s="228">
        <v>0</v>
      </c>
      <c r="O32" s="233">
        <v>0</v>
      </c>
      <c r="P32" s="228">
        <v>0</v>
      </c>
      <c r="Q32" s="233">
        <v>0</v>
      </c>
      <c r="R32" s="228">
        <v>0</v>
      </c>
      <c r="S32" s="233">
        <v>0</v>
      </c>
      <c r="T32" s="228">
        <v>0</v>
      </c>
      <c r="U32" s="233">
        <v>0</v>
      </c>
      <c r="V32" s="228">
        <v>0</v>
      </c>
      <c r="W32" s="233">
        <v>0</v>
      </c>
      <c r="X32" s="228">
        <v>0</v>
      </c>
      <c r="Y32" s="233">
        <v>0</v>
      </c>
      <c r="Z32" s="228">
        <v>0</v>
      </c>
      <c r="AA32" s="233">
        <v>0</v>
      </c>
    </row>
    <row r="33" spans="2:27" s="9" customFormat="1" ht="27" customHeight="1" x14ac:dyDescent="0.25">
      <c r="B33" s="32" t="s">
        <v>120</v>
      </c>
      <c r="C33" s="489" t="s">
        <v>119</v>
      </c>
      <c r="D33" s="24"/>
      <c r="E33" s="578" t="s">
        <v>255</v>
      </c>
      <c r="F33" s="578"/>
      <c r="G33" s="578"/>
      <c r="H33" s="578"/>
      <c r="I33" s="578"/>
      <c r="J33" s="578"/>
      <c r="K33" s="486">
        <v>152</v>
      </c>
      <c r="L33" s="44" t="s">
        <v>25</v>
      </c>
      <c r="M33" s="73"/>
      <c r="N33" s="446">
        <v>37</v>
      </c>
      <c r="O33" s="348">
        <v>43</v>
      </c>
      <c r="P33" s="446">
        <v>37</v>
      </c>
      <c r="Q33" s="348">
        <v>43</v>
      </c>
      <c r="R33" s="446">
        <v>37</v>
      </c>
      <c r="S33" s="348">
        <v>43</v>
      </c>
      <c r="T33" s="446">
        <v>61</v>
      </c>
      <c r="U33" s="348">
        <v>22</v>
      </c>
      <c r="V33" s="446">
        <v>61</v>
      </c>
      <c r="W33" s="348">
        <v>22</v>
      </c>
      <c r="X33" s="446">
        <v>50</v>
      </c>
      <c r="Y33" s="348">
        <v>21</v>
      </c>
      <c r="Z33" s="228">
        <v>86</v>
      </c>
      <c r="AA33" s="239">
        <v>0</v>
      </c>
    </row>
    <row r="34" spans="2:27" s="9" customFormat="1" ht="16.5" customHeight="1" x14ac:dyDescent="0.25">
      <c r="B34" s="32" t="s">
        <v>121</v>
      </c>
      <c r="C34" s="486" t="s">
        <v>122</v>
      </c>
      <c r="D34" s="96"/>
      <c r="E34" s="578" t="s">
        <v>26</v>
      </c>
      <c r="F34" s="578"/>
      <c r="G34" s="578"/>
      <c r="H34" s="578"/>
      <c r="I34" s="578"/>
      <c r="J34" s="578"/>
      <c r="K34" s="486">
        <v>6</v>
      </c>
      <c r="L34" s="44" t="s">
        <v>10</v>
      </c>
      <c r="M34" s="73"/>
      <c r="N34" s="446">
        <v>0</v>
      </c>
      <c r="O34" s="348">
        <v>0</v>
      </c>
      <c r="P34" s="228">
        <v>0</v>
      </c>
      <c r="Q34" s="239">
        <v>0</v>
      </c>
      <c r="R34" s="228">
        <v>0</v>
      </c>
      <c r="S34" s="239">
        <v>0</v>
      </c>
      <c r="T34" s="228">
        <v>0</v>
      </c>
      <c r="U34" s="239">
        <v>0</v>
      </c>
      <c r="V34" s="228">
        <v>0</v>
      </c>
      <c r="W34" s="239">
        <v>0</v>
      </c>
      <c r="X34" s="446">
        <v>0</v>
      </c>
      <c r="Y34" s="348">
        <v>0</v>
      </c>
      <c r="Z34" s="228">
        <v>0</v>
      </c>
      <c r="AA34" s="239">
        <v>0</v>
      </c>
    </row>
    <row r="35" spans="2:27" s="9" customFormat="1" ht="24.75" customHeight="1" x14ac:dyDescent="0.25">
      <c r="B35" s="32" t="s">
        <v>123</v>
      </c>
      <c r="C35" s="489" t="s">
        <v>124</v>
      </c>
      <c r="D35" s="24"/>
      <c r="E35" s="578" t="s">
        <v>255</v>
      </c>
      <c r="F35" s="578"/>
      <c r="G35" s="578"/>
      <c r="H35" s="578"/>
      <c r="I35" s="578"/>
      <c r="J35" s="578"/>
      <c r="K35" s="486">
        <v>118</v>
      </c>
      <c r="L35" s="44" t="s">
        <v>25</v>
      </c>
      <c r="M35" s="73"/>
      <c r="N35" s="446">
        <v>51</v>
      </c>
      <c r="O35" s="348">
        <v>11</v>
      </c>
      <c r="P35" s="446">
        <v>51</v>
      </c>
      <c r="Q35" s="239">
        <v>11</v>
      </c>
      <c r="R35" s="446">
        <v>62</v>
      </c>
      <c r="S35" s="239">
        <v>0</v>
      </c>
      <c r="T35" s="446">
        <v>62</v>
      </c>
      <c r="U35" s="239">
        <v>0</v>
      </c>
      <c r="V35" s="446">
        <v>62</v>
      </c>
      <c r="W35" s="239">
        <v>0</v>
      </c>
      <c r="X35" s="446">
        <v>47</v>
      </c>
      <c r="Y35" s="348">
        <v>0</v>
      </c>
      <c r="Z35" s="228">
        <v>40</v>
      </c>
      <c r="AA35" s="239">
        <v>0</v>
      </c>
    </row>
    <row r="36" spans="2:27" s="9" customFormat="1" ht="15" customHeight="1" x14ac:dyDescent="0.25">
      <c r="B36" s="32" t="s">
        <v>125</v>
      </c>
      <c r="C36" s="486" t="s">
        <v>126</v>
      </c>
      <c r="D36" s="93"/>
      <c r="E36" s="578" t="s">
        <v>26</v>
      </c>
      <c r="F36" s="578"/>
      <c r="G36" s="578"/>
      <c r="H36" s="578"/>
      <c r="I36" s="578"/>
      <c r="J36" s="578"/>
      <c r="K36" s="486">
        <v>6</v>
      </c>
      <c r="L36" s="44" t="s">
        <v>10</v>
      </c>
      <c r="M36" s="73"/>
      <c r="N36" s="446">
        <v>0</v>
      </c>
      <c r="O36" s="348">
        <v>0</v>
      </c>
      <c r="P36" s="446">
        <v>0</v>
      </c>
      <c r="Q36" s="239">
        <v>0</v>
      </c>
      <c r="R36" s="446">
        <v>0</v>
      </c>
      <c r="S36" s="239">
        <v>0</v>
      </c>
      <c r="T36" s="446">
        <v>0</v>
      </c>
      <c r="U36" s="239">
        <v>0</v>
      </c>
      <c r="V36" s="228">
        <v>0</v>
      </c>
      <c r="W36" s="239">
        <v>0</v>
      </c>
      <c r="X36" s="446">
        <v>0</v>
      </c>
      <c r="Y36" s="348">
        <v>0</v>
      </c>
      <c r="Z36" s="228">
        <v>0</v>
      </c>
      <c r="AA36" s="239">
        <v>0</v>
      </c>
    </row>
    <row r="37" spans="2:27" s="9" customFormat="1" ht="26.25" customHeight="1" x14ac:dyDescent="0.25">
      <c r="B37" s="32" t="s">
        <v>127</v>
      </c>
      <c r="C37" s="489" t="s">
        <v>128</v>
      </c>
      <c r="D37" s="24"/>
      <c r="E37" s="578" t="s">
        <v>255</v>
      </c>
      <c r="F37" s="578"/>
      <c r="G37" s="578"/>
      <c r="H37" s="578"/>
      <c r="I37" s="578"/>
      <c r="J37" s="578"/>
      <c r="K37" s="486">
        <v>155</v>
      </c>
      <c r="L37" s="44" t="s">
        <v>25</v>
      </c>
      <c r="M37" s="73"/>
      <c r="N37" s="446">
        <v>62</v>
      </c>
      <c r="O37" s="348">
        <v>5</v>
      </c>
      <c r="P37" s="446">
        <v>62</v>
      </c>
      <c r="Q37" s="348">
        <v>5</v>
      </c>
      <c r="R37" s="446">
        <v>62</v>
      </c>
      <c r="S37" s="348">
        <v>5</v>
      </c>
      <c r="T37" s="446">
        <v>62</v>
      </c>
      <c r="U37" s="348">
        <v>5</v>
      </c>
      <c r="V37" s="446">
        <v>60</v>
      </c>
      <c r="W37" s="348">
        <v>5</v>
      </c>
      <c r="X37" s="446">
        <v>34</v>
      </c>
      <c r="Y37" s="348">
        <v>5</v>
      </c>
      <c r="Z37" s="228">
        <v>89</v>
      </c>
      <c r="AA37" s="348">
        <v>4</v>
      </c>
    </row>
    <row r="38" spans="2:27" s="9" customFormat="1" ht="15.75" customHeight="1" x14ac:dyDescent="0.25">
      <c r="B38" s="32" t="s">
        <v>129</v>
      </c>
      <c r="C38" s="489" t="s">
        <v>130</v>
      </c>
      <c r="D38" s="92"/>
      <c r="E38" s="578" t="s">
        <v>92</v>
      </c>
      <c r="F38" s="578"/>
      <c r="G38" s="578"/>
      <c r="H38" s="578"/>
      <c r="I38" s="578"/>
      <c r="J38" s="578"/>
      <c r="K38" s="486">
        <v>6</v>
      </c>
      <c r="L38" s="44" t="s">
        <v>10</v>
      </c>
      <c r="M38" s="73"/>
      <c r="N38" s="446">
        <v>1</v>
      </c>
      <c r="O38" s="348">
        <v>0</v>
      </c>
      <c r="P38" s="446">
        <v>1</v>
      </c>
      <c r="Q38" s="239">
        <v>0</v>
      </c>
      <c r="R38" s="446">
        <v>1</v>
      </c>
      <c r="S38" s="239">
        <v>0</v>
      </c>
      <c r="T38" s="446">
        <v>1</v>
      </c>
      <c r="U38" s="239">
        <v>0</v>
      </c>
      <c r="V38" s="228">
        <v>1</v>
      </c>
      <c r="W38" s="239">
        <v>0</v>
      </c>
      <c r="X38" s="446">
        <v>1</v>
      </c>
      <c r="Y38" s="348">
        <v>0</v>
      </c>
      <c r="Z38" s="228">
        <v>1</v>
      </c>
      <c r="AA38" s="239">
        <v>0</v>
      </c>
    </row>
    <row r="39" spans="2:27" s="9" customFormat="1" ht="26.25" customHeight="1" x14ac:dyDescent="0.25">
      <c r="B39" s="32" t="s">
        <v>131</v>
      </c>
      <c r="C39" s="489" t="s">
        <v>132</v>
      </c>
      <c r="D39" s="92"/>
      <c r="E39" s="578" t="s">
        <v>92</v>
      </c>
      <c r="F39" s="578"/>
      <c r="G39" s="578"/>
      <c r="H39" s="578"/>
      <c r="I39" s="578"/>
      <c r="J39" s="578"/>
      <c r="K39" s="486">
        <v>239</v>
      </c>
      <c r="L39" s="44" t="s">
        <v>91</v>
      </c>
      <c r="M39" s="73"/>
      <c r="N39" s="446">
        <v>112</v>
      </c>
      <c r="O39" s="348">
        <v>0</v>
      </c>
      <c r="P39" s="446">
        <v>112</v>
      </c>
      <c r="Q39" s="239">
        <v>0</v>
      </c>
      <c r="R39" s="446">
        <v>112</v>
      </c>
      <c r="S39" s="239">
        <v>0</v>
      </c>
      <c r="T39" s="446">
        <v>104</v>
      </c>
      <c r="U39" s="239">
        <v>0</v>
      </c>
      <c r="V39" s="446">
        <v>102</v>
      </c>
      <c r="W39" s="239">
        <v>0</v>
      </c>
      <c r="X39" s="446">
        <v>57</v>
      </c>
      <c r="Y39" s="348">
        <v>0</v>
      </c>
      <c r="Z39" s="228">
        <v>116</v>
      </c>
      <c r="AA39" s="239">
        <v>0</v>
      </c>
    </row>
    <row r="40" spans="2:27" s="9" customFormat="1" ht="15" customHeight="1" x14ac:dyDescent="0.25">
      <c r="B40" s="32" t="s">
        <v>133</v>
      </c>
      <c r="C40" s="489" t="s">
        <v>134</v>
      </c>
      <c r="D40" s="93"/>
      <c r="E40" s="578" t="s">
        <v>26</v>
      </c>
      <c r="F40" s="578"/>
      <c r="G40" s="578"/>
      <c r="H40" s="578"/>
      <c r="I40" s="578"/>
      <c r="J40" s="578"/>
      <c r="K40" s="486">
        <v>6</v>
      </c>
      <c r="L40" s="44" t="s">
        <v>10</v>
      </c>
      <c r="M40" s="73"/>
      <c r="N40" s="446">
        <v>0</v>
      </c>
      <c r="O40" s="447">
        <v>0</v>
      </c>
      <c r="P40" s="446">
        <v>0</v>
      </c>
      <c r="Q40" s="233">
        <v>0</v>
      </c>
      <c r="R40" s="446">
        <v>0</v>
      </c>
      <c r="S40" s="233">
        <v>0</v>
      </c>
      <c r="T40" s="446">
        <v>0</v>
      </c>
      <c r="U40" s="233">
        <v>0</v>
      </c>
      <c r="V40" s="228">
        <v>0</v>
      </c>
      <c r="W40" s="233">
        <v>0</v>
      </c>
      <c r="X40" s="446">
        <v>0</v>
      </c>
      <c r="Y40" s="447">
        <v>0</v>
      </c>
      <c r="Z40" s="228">
        <v>0</v>
      </c>
      <c r="AA40" s="233">
        <v>0</v>
      </c>
    </row>
    <row r="41" spans="2:27" s="9" customFormat="1" ht="26.25" customHeight="1" x14ac:dyDescent="0.25">
      <c r="B41" s="32" t="s">
        <v>135</v>
      </c>
      <c r="C41" s="489" t="s">
        <v>136</v>
      </c>
      <c r="D41" s="92"/>
      <c r="E41" s="578" t="s">
        <v>92</v>
      </c>
      <c r="F41" s="578"/>
      <c r="G41" s="578"/>
      <c r="H41" s="578"/>
      <c r="I41" s="578"/>
      <c r="J41" s="578"/>
      <c r="K41" s="486">
        <v>173</v>
      </c>
      <c r="L41" s="44" t="s">
        <v>91</v>
      </c>
      <c r="M41" s="73"/>
      <c r="N41" s="446">
        <v>71</v>
      </c>
      <c r="O41" s="447">
        <v>0</v>
      </c>
      <c r="P41" s="446">
        <v>71</v>
      </c>
      <c r="Q41" s="233">
        <v>0</v>
      </c>
      <c r="R41" s="446">
        <v>63</v>
      </c>
      <c r="S41" s="233">
        <v>0</v>
      </c>
      <c r="T41" s="446">
        <v>63</v>
      </c>
      <c r="U41" s="233">
        <v>0</v>
      </c>
      <c r="V41" s="446">
        <v>53</v>
      </c>
      <c r="W41" s="233">
        <v>0</v>
      </c>
      <c r="X41" s="446">
        <v>43</v>
      </c>
      <c r="Y41" s="447">
        <v>0</v>
      </c>
      <c r="Z41" s="228">
        <v>24</v>
      </c>
      <c r="AA41" s="233">
        <v>0</v>
      </c>
    </row>
    <row r="42" spans="2:27" s="9" customFormat="1" ht="17.25" customHeight="1" x14ac:dyDescent="0.25">
      <c r="B42" s="32" t="s">
        <v>137</v>
      </c>
      <c r="C42" s="489" t="s">
        <v>138</v>
      </c>
      <c r="D42" s="92"/>
      <c r="E42" s="578" t="s">
        <v>92</v>
      </c>
      <c r="F42" s="578"/>
      <c r="G42" s="578"/>
      <c r="H42" s="578"/>
      <c r="I42" s="578"/>
      <c r="J42" s="578"/>
      <c r="K42" s="486">
        <v>6</v>
      </c>
      <c r="L42" s="44" t="s">
        <v>91</v>
      </c>
      <c r="M42" s="73"/>
      <c r="N42" s="446">
        <v>2</v>
      </c>
      <c r="O42" s="447">
        <v>0</v>
      </c>
      <c r="P42" s="446">
        <v>2</v>
      </c>
      <c r="Q42" s="233">
        <v>0</v>
      </c>
      <c r="R42" s="446">
        <v>2</v>
      </c>
      <c r="S42" s="233">
        <v>0</v>
      </c>
      <c r="T42" s="446">
        <v>2</v>
      </c>
      <c r="U42" s="233">
        <v>0</v>
      </c>
      <c r="V42" s="228">
        <v>2</v>
      </c>
      <c r="W42" s="233">
        <v>0</v>
      </c>
      <c r="X42" s="446">
        <v>2</v>
      </c>
      <c r="Y42" s="447">
        <v>0</v>
      </c>
      <c r="Z42" s="228">
        <v>2</v>
      </c>
      <c r="AA42" s="233">
        <v>0</v>
      </c>
    </row>
    <row r="43" spans="2:27" s="9" customFormat="1" ht="21.75" customHeight="1" thickBot="1" x14ac:dyDescent="0.3">
      <c r="B43" s="32" t="s">
        <v>139</v>
      </c>
      <c r="C43" s="489" t="s">
        <v>140</v>
      </c>
      <c r="D43" s="90"/>
      <c r="E43" s="583" t="s">
        <v>92</v>
      </c>
      <c r="F43" s="586"/>
      <c r="G43" s="586"/>
      <c r="H43" s="586"/>
      <c r="I43" s="586"/>
      <c r="J43" s="586"/>
      <c r="K43" s="486">
        <v>69</v>
      </c>
      <c r="L43" s="44" t="s">
        <v>24</v>
      </c>
      <c r="M43" s="73"/>
      <c r="N43" s="446">
        <v>55</v>
      </c>
      <c r="O43" s="448">
        <v>0</v>
      </c>
      <c r="P43" s="446">
        <v>55</v>
      </c>
      <c r="Q43" s="235">
        <v>0</v>
      </c>
      <c r="R43" s="446">
        <v>55</v>
      </c>
      <c r="S43" s="235">
        <v>0</v>
      </c>
      <c r="T43" s="446">
        <v>54</v>
      </c>
      <c r="U43" s="235">
        <v>0</v>
      </c>
      <c r="V43" s="446">
        <v>51</v>
      </c>
      <c r="W43" s="235">
        <v>0</v>
      </c>
      <c r="X43" s="446">
        <v>9</v>
      </c>
      <c r="Y43" s="448">
        <v>0</v>
      </c>
      <c r="Z43" s="228">
        <v>4</v>
      </c>
      <c r="AA43" s="235">
        <v>0</v>
      </c>
    </row>
    <row r="44" spans="2:27" s="9" customFormat="1" ht="15.75" customHeight="1" thickBot="1" x14ac:dyDescent="0.3">
      <c r="B44" s="238"/>
      <c r="C44" s="225"/>
      <c r="D44" s="226"/>
      <c r="E44" s="484"/>
      <c r="F44" s="484"/>
      <c r="G44" s="484"/>
      <c r="H44" s="484"/>
      <c r="I44" s="484"/>
      <c r="J44" s="484"/>
      <c r="K44" s="484"/>
      <c r="L44" s="227"/>
      <c r="M44" s="39" t="s">
        <v>228</v>
      </c>
      <c r="N44" s="436">
        <f t="shared" ref="N44:O44" si="0">SUM(N31:N43)</f>
        <v>477</v>
      </c>
      <c r="O44" s="449">
        <f t="shared" si="0"/>
        <v>59</v>
      </c>
      <c r="P44" s="446">
        <v>471</v>
      </c>
      <c r="Q44" s="449">
        <v>59</v>
      </c>
      <c r="R44" s="446">
        <v>474</v>
      </c>
      <c r="S44" s="449">
        <v>48</v>
      </c>
      <c r="T44" s="446">
        <f t="shared" ref="T44:U44" si="1">SUM(T31:T43)</f>
        <v>489</v>
      </c>
      <c r="U44" s="449">
        <f t="shared" si="1"/>
        <v>27</v>
      </c>
      <c r="V44" s="446">
        <f t="shared" ref="V44:W44" si="2">SUM(V31:V43)</f>
        <v>472</v>
      </c>
      <c r="W44" s="449">
        <f t="shared" si="2"/>
        <v>27</v>
      </c>
      <c r="X44" s="446">
        <f t="shared" ref="X44:Y44" si="3">SUM(X31:X43)</f>
        <v>243</v>
      </c>
      <c r="Y44" s="449">
        <f t="shared" si="3"/>
        <v>26</v>
      </c>
      <c r="Z44" s="228">
        <f t="shared" ref="Z44:AA44" si="4">SUM(Z31:Z43)</f>
        <v>362</v>
      </c>
      <c r="AA44" s="241">
        <f t="shared" si="4"/>
        <v>4</v>
      </c>
    </row>
    <row r="45" spans="2:27" s="37" customFormat="1" ht="10.5" customHeight="1" x14ac:dyDescent="0.25">
      <c r="B45" s="558" t="s">
        <v>161</v>
      </c>
      <c r="C45" s="559"/>
      <c r="D45" s="559"/>
      <c r="E45" s="559"/>
      <c r="F45" s="559"/>
      <c r="G45" s="559"/>
      <c r="H45" s="559"/>
      <c r="I45" s="559"/>
      <c r="J45" s="559"/>
      <c r="K45" s="559"/>
      <c r="L45" s="560"/>
      <c r="M45" s="98"/>
      <c r="N45" s="351"/>
      <c r="O45" s="352"/>
      <c r="P45" s="351"/>
      <c r="Q45" s="352"/>
      <c r="R45" s="351"/>
      <c r="S45" s="352"/>
      <c r="T45" s="351"/>
      <c r="U45" s="352"/>
      <c r="V45" s="351"/>
      <c r="W45" s="352"/>
      <c r="X45" s="351"/>
      <c r="Y45" s="352"/>
      <c r="Z45" s="351"/>
      <c r="AA45" s="352"/>
    </row>
    <row r="46" spans="2:27" s="9" customFormat="1" ht="20.25" customHeight="1" x14ac:dyDescent="0.25">
      <c r="B46" s="32" t="s">
        <v>142</v>
      </c>
      <c r="C46" s="489" t="s">
        <v>141</v>
      </c>
      <c r="D46" s="29"/>
      <c r="E46" s="579" t="s">
        <v>2</v>
      </c>
      <c r="F46" s="579"/>
      <c r="G46" s="579"/>
      <c r="H46" s="579"/>
      <c r="I46" s="579"/>
      <c r="J46" s="580"/>
      <c r="K46" s="486">
        <v>491</v>
      </c>
      <c r="L46" s="44" t="s">
        <v>4</v>
      </c>
      <c r="M46" s="73"/>
      <c r="N46" s="218"/>
      <c r="O46" s="219"/>
      <c r="P46" s="218"/>
      <c r="Q46" s="219"/>
      <c r="R46" s="218"/>
      <c r="S46" s="219"/>
      <c r="T46" s="218"/>
      <c r="U46" s="219"/>
      <c r="V46" s="218"/>
      <c r="W46" s="219"/>
      <c r="X46" s="218"/>
      <c r="Y46" s="219"/>
      <c r="Z46" s="218"/>
      <c r="AA46" s="219"/>
    </row>
    <row r="47" spans="2:27" s="84" customFormat="1" ht="11.25" customHeight="1" thickBot="1" x14ac:dyDescent="0.3">
      <c r="B47" s="558" t="s">
        <v>181</v>
      </c>
      <c r="C47" s="559"/>
      <c r="D47" s="559"/>
      <c r="E47" s="559"/>
      <c r="F47" s="559"/>
      <c r="G47" s="559"/>
      <c r="H47" s="559"/>
      <c r="I47" s="559"/>
      <c r="J47" s="559"/>
      <c r="K47" s="559"/>
      <c r="L47" s="560"/>
      <c r="M47" s="98"/>
      <c r="N47" s="353"/>
      <c r="O47" s="354"/>
      <c r="P47" s="353"/>
      <c r="Q47" s="354"/>
      <c r="R47" s="353"/>
      <c r="S47" s="354"/>
      <c r="T47" s="353"/>
      <c r="U47" s="354"/>
      <c r="V47" s="353"/>
      <c r="W47" s="354"/>
      <c r="X47" s="353"/>
      <c r="Y47" s="354"/>
      <c r="Z47" s="353"/>
      <c r="AA47" s="354"/>
    </row>
    <row r="48" spans="2:27" s="9" customFormat="1" ht="23.25" customHeight="1" x14ac:dyDescent="0.25">
      <c r="B48" s="32" t="s">
        <v>190</v>
      </c>
      <c r="C48" s="489" t="s">
        <v>193</v>
      </c>
      <c r="D48" s="92"/>
      <c r="E48" s="578" t="s">
        <v>92</v>
      </c>
      <c r="F48" s="578"/>
      <c r="G48" s="578"/>
      <c r="H48" s="578"/>
      <c r="I48" s="578"/>
      <c r="J48" s="578"/>
      <c r="K48" s="486">
        <v>348</v>
      </c>
      <c r="L48" s="44" t="s">
        <v>91</v>
      </c>
      <c r="M48" s="73"/>
      <c r="N48" s="446">
        <v>138</v>
      </c>
      <c r="O48" s="233">
        <v>0</v>
      </c>
      <c r="P48" s="446">
        <v>138</v>
      </c>
      <c r="Q48" s="233">
        <v>0</v>
      </c>
      <c r="R48" s="446">
        <v>138</v>
      </c>
      <c r="S48" s="233">
        <v>0</v>
      </c>
      <c r="T48" s="446">
        <v>96</v>
      </c>
      <c r="U48" s="233">
        <v>0</v>
      </c>
      <c r="V48" s="228">
        <v>39</v>
      </c>
      <c r="W48" s="233">
        <v>0</v>
      </c>
      <c r="X48" s="228">
        <v>0</v>
      </c>
      <c r="Y48" s="233">
        <v>0</v>
      </c>
      <c r="Z48" s="228">
        <v>0</v>
      </c>
      <c r="AA48" s="233">
        <v>0</v>
      </c>
    </row>
    <row r="49" spans="2:27" s="9" customFormat="1" ht="21" customHeight="1" x14ac:dyDescent="0.25">
      <c r="B49" s="32" t="s">
        <v>191</v>
      </c>
      <c r="C49" s="489" t="s">
        <v>192</v>
      </c>
      <c r="D49" s="485"/>
      <c r="E49" s="578" t="s">
        <v>26</v>
      </c>
      <c r="F49" s="578"/>
      <c r="G49" s="578"/>
      <c r="H49" s="578"/>
      <c r="I49" s="578"/>
      <c r="J49" s="578"/>
      <c r="K49" s="486">
        <v>6</v>
      </c>
      <c r="L49" s="44" t="s">
        <v>10</v>
      </c>
      <c r="M49" s="73"/>
      <c r="N49" s="446">
        <v>0</v>
      </c>
      <c r="O49" s="233">
        <v>0</v>
      </c>
      <c r="P49" s="446">
        <v>0</v>
      </c>
      <c r="Q49" s="233">
        <v>0</v>
      </c>
      <c r="R49" s="446">
        <v>0</v>
      </c>
      <c r="S49" s="233">
        <v>0</v>
      </c>
      <c r="T49" s="446">
        <v>0</v>
      </c>
      <c r="U49" s="233">
        <v>0</v>
      </c>
      <c r="V49" s="228">
        <v>0</v>
      </c>
      <c r="W49" s="233">
        <v>0</v>
      </c>
      <c r="X49" s="228">
        <v>0</v>
      </c>
      <c r="Y49" s="233">
        <v>0</v>
      </c>
      <c r="Z49" s="228">
        <v>0</v>
      </c>
      <c r="AA49" s="233">
        <v>0</v>
      </c>
    </row>
    <row r="50" spans="2:27" s="9" customFormat="1" ht="21" customHeight="1" x14ac:dyDescent="0.25">
      <c r="B50" s="32" t="s">
        <v>147</v>
      </c>
      <c r="C50" s="489" t="s">
        <v>146</v>
      </c>
      <c r="D50" s="485"/>
      <c r="E50" s="578" t="s">
        <v>26</v>
      </c>
      <c r="F50" s="578"/>
      <c r="G50" s="578"/>
      <c r="H50" s="578"/>
      <c r="I50" s="578"/>
      <c r="J50" s="578"/>
      <c r="K50" s="486">
        <v>175</v>
      </c>
      <c r="L50" s="44" t="s">
        <v>10</v>
      </c>
      <c r="M50" s="73"/>
      <c r="N50" s="446">
        <v>0</v>
      </c>
      <c r="O50" s="233">
        <v>0</v>
      </c>
      <c r="P50" s="446">
        <v>0</v>
      </c>
      <c r="Q50" s="233">
        <v>0</v>
      </c>
      <c r="R50" s="446">
        <v>0</v>
      </c>
      <c r="S50" s="233">
        <v>0</v>
      </c>
      <c r="T50" s="446">
        <v>0</v>
      </c>
      <c r="U50" s="233">
        <v>0</v>
      </c>
      <c r="V50" s="228">
        <v>0</v>
      </c>
      <c r="W50" s="233">
        <v>0</v>
      </c>
      <c r="X50" s="228">
        <v>0</v>
      </c>
      <c r="Y50" s="233">
        <v>0</v>
      </c>
      <c r="Z50" s="228">
        <v>0</v>
      </c>
      <c r="AA50" s="233">
        <v>0</v>
      </c>
    </row>
    <row r="51" spans="2:27" s="9" customFormat="1" ht="21" customHeight="1" x14ac:dyDescent="0.25">
      <c r="B51" s="32" t="s">
        <v>149</v>
      </c>
      <c r="C51" s="489" t="s">
        <v>148</v>
      </c>
      <c r="D51" s="485"/>
      <c r="E51" s="578" t="s">
        <v>26</v>
      </c>
      <c r="F51" s="578"/>
      <c r="G51" s="578"/>
      <c r="H51" s="578"/>
      <c r="I51" s="578"/>
      <c r="J51" s="578"/>
      <c r="K51" s="486">
        <v>87</v>
      </c>
      <c r="L51" s="44" t="s">
        <v>10</v>
      </c>
      <c r="M51" s="73"/>
      <c r="N51" s="446">
        <v>0</v>
      </c>
      <c r="O51" s="233">
        <v>0</v>
      </c>
      <c r="P51" s="446">
        <v>0</v>
      </c>
      <c r="Q51" s="233">
        <v>0</v>
      </c>
      <c r="R51" s="446">
        <v>0</v>
      </c>
      <c r="S51" s="233">
        <v>0</v>
      </c>
      <c r="T51" s="446">
        <v>0</v>
      </c>
      <c r="U51" s="233">
        <v>0</v>
      </c>
      <c r="V51" s="228">
        <v>0</v>
      </c>
      <c r="W51" s="233">
        <v>0</v>
      </c>
      <c r="X51" s="228">
        <v>0</v>
      </c>
      <c r="Y51" s="233">
        <v>0</v>
      </c>
      <c r="Z51" s="228">
        <v>0</v>
      </c>
      <c r="AA51" s="233">
        <v>0</v>
      </c>
    </row>
    <row r="52" spans="2:27" s="9" customFormat="1" ht="23.25" customHeight="1" x14ac:dyDescent="0.25">
      <c r="B52" s="32" t="s">
        <v>151</v>
      </c>
      <c r="C52" s="489" t="s">
        <v>150</v>
      </c>
      <c r="D52" s="92"/>
      <c r="E52" s="578" t="s">
        <v>92</v>
      </c>
      <c r="F52" s="578"/>
      <c r="G52" s="578"/>
      <c r="H52" s="578"/>
      <c r="I52" s="578"/>
      <c r="J52" s="578"/>
      <c r="K52" s="486">
        <v>466</v>
      </c>
      <c r="L52" s="44" t="s">
        <v>91</v>
      </c>
      <c r="M52" s="73"/>
      <c r="N52" s="446">
        <v>21</v>
      </c>
      <c r="O52" s="233">
        <v>0</v>
      </c>
      <c r="P52" s="446">
        <v>21</v>
      </c>
      <c r="Q52" s="233">
        <v>0</v>
      </c>
      <c r="R52" s="446">
        <v>21</v>
      </c>
      <c r="S52" s="233">
        <v>0</v>
      </c>
      <c r="T52" s="446">
        <v>21</v>
      </c>
      <c r="U52" s="233">
        <v>0</v>
      </c>
      <c r="V52" s="228">
        <v>0</v>
      </c>
      <c r="W52" s="233">
        <v>0</v>
      </c>
      <c r="X52" s="228">
        <v>0</v>
      </c>
      <c r="Y52" s="233">
        <v>0</v>
      </c>
      <c r="Z52" s="228">
        <v>0</v>
      </c>
      <c r="AA52" s="233">
        <v>0</v>
      </c>
    </row>
    <row r="53" spans="2:27" s="9" customFormat="1" ht="23.25" customHeight="1" x14ac:dyDescent="0.25">
      <c r="B53" s="32" t="s">
        <v>153</v>
      </c>
      <c r="C53" s="489" t="s">
        <v>152</v>
      </c>
      <c r="D53" s="97"/>
      <c r="E53" s="578" t="s">
        <v>26</v>
      </c>
      <c r="F53" s="578"/>
      <c r="G53" s="578"/>
      <c r="H53" s="578"/>
      <c r="I53" s="578"/>
      <c r="J53" s="578"/>
      <c r="K53" s="486">
        <v>12</v>
      </c>
      <c r="L53" s="44" t="s">
        <v>10</v>
      </c>
      <c r="M53" s="73"/>
      <c r="N53" s="446">
        <v>0</v>
      </c>
      <c r="O53" s="233">
        <v>0</v>
      </c>
      <c r="P53" s="446">
        <v>0</v>
      </c>
      <c r="Q53" s="233">
        <v>0</v>
      </c>
      <c r="R53" s="446">
        <v>0</v>
      </c>
      <c r="S53" s="233">
        <v>0</v>
      </c>
      <c r="T53" s="446">
        <v>0</v>
      </c>
      <c r="U53" s="233">
        <v>0</v>
      </c>
      <c r="V53" s="228">
        <v>0</v>
      </c>
      <c r="W53" s="233">
        <v>0</v>
      </c>
      <c r="X53" s="228">
        <v>0</v>
      </c>
      <c r="Y53" s="233">
        <v>0</v>
      </c>
      <c r="Z53" s="228">
        <v>0</v>
      </c>
      <c r="AA53" s="233">
        <v>0</v>
      </c>
    </row>
    <row r="54" spans="2:27" s="9" customFormat="1" ht="21" customHeight="1" x14ac:dyDescent="0.25">
      <c r="B54" s="32" t="s">
        <v>155</v>
      </c>
      <c r="C54" s="489" t="s">
        <v>154</v>
      </c>
      <c r="D54" s="97"/>
      <c r="E54" s="578" t="s">
        <v>26</v>
      </c>
      <c r="F54" s="578"/>
      <c r="G54" s="578"/>
      <c r="H54" s="578"/>
      <c r="I54" s="578"/>
      <c r="J54" s="578"/>
      <c r="K54" s="486">
        <v>149</v>
      </c>
      <c r="L54" s="44" t="s">
        <v>10</v>
      </c>
      <c r="M54" s="73"/>
      <c r="N54" s="446">
        <v>0</v>
      </c>
      <c r="O54" s="233">
        <v>0</v>
      </c>
      <c r="P54" s="446">
        <v>0</v>
      </c>
      <c r="Q54" s="233">
        <v>0</v>
      </c>
      <c r="R54" s="446">
        <v>0</v>
      </c>
      <c r="S54" s="233">
        <v>0</v>
      </c>
      <c r="T54" s="446">
        <v>0</v>
      </c>
      <c r="U54" s="233">
        <v>0</v>
      </c>
      <c r="V54" s="228">
        <v>0</v>
      </c>
      <c r="W54" s="233">
        <v>0</v>
      </c>
      <c r="X54" s="228">
        <v>0</v>
      </c>
      <c r="Y54" s="233">
        <v>0</v>
      </c>
      <c r="Z54" s="228">
        <v>0</v>
      </c>
      <c r="AA54" s="233">
        <v>0</v>
      </c>
    </row>
    <row r="55" spans="2:27" s="9" customFormat="1" ht="21" customHeight="1" x14ac:dyDescent="0.25">
      <c r="B55" s="32" t="s">
        <v>157</v>
      </c>
      <c r="C55" s="489" t="s">
        <v>156</v>
      </c>
      <c r="D55" s="97"/>
      <c r="E55" s="578" t="s">
        <v>26</v>
      </c>
      <c r="F55" s="578"/>
      <c r="G55" s="578"/>
      <c r="H55" s="578"/>
      <c r="I55" s="578"/>
      <c r="J55" s="578"/>
      <c r="K55" s="486">
        <v>6</v>
      </c>
      <c r="L55" s="44" t="s">
        <v>10</v>
      </c>
      <c r="M55" s="73"/>
      <c r="N55" s="446">
        <v>0</v>
      </c>
      <c r="O55" s="233">
        <v>0</v>
      </c>
      <c r="P55" s="446">
        <v>0</v>
      </c>
      <c r="Q55" s="233">
        <v>0</v>
      </c>
      <c r="R55" s="446">
        <v>0</v>
      </c>
      <c r="S55" s="233">
        <v>0</v>
      </c>
      <c r="T55" s="446">
        <v>0</v>
      </c>
      <c r="U55" s="233">
        <v>0</v>
      </c>
      <c r="V55" s="228">
        <v>0</v>
      </c>
      <c r="W55" s="233">
        <v>0</v>
      </c>
      <c r="X55" s="228">
        <v>0</v>
      </c>
      <c r="Y55" s="233">
        <v>0</v>
      </c>
      <c r="Z55" s="228">
        <v>0</v>
      </c>
      <c r="AA55" s="233">
        <v>0</v>
      </c>
    </row>
    <row r="56" spans="2:27" s="9" customFormat="1" ht="21" customHeight="1" thickBot="1" x14ac:dyDescent="0.3">
      <c r="B56" s="140" t="s">
        <v>159</v>
      </c>
      <c r="C56" s="141" t="s">
        <v>158</v>
      </c>
      <c r="D56" s="142"/>
      <c r="E56" s="604" t="s">
        <v>26</v>
      </c>
      <c r="F56" s="604"/>
      <c r="G56" s="604"/>
      <c r="H56" s="604"/>
      <c r="I56" s="604"/>
      <c r="J56" s="604"/>
      <c r="K56" s="487">
        <v>94</v>
      </c>
      <c r="L56" s="144" t="s">
        <v>10</v>
      </c>
      <c r="M56" s="73"/>
      <c r="N56" s="471">
        <v>0</v>
      </c>
      <c r="O56" s="235">
        <v>0</v>
      </c>
      <c r="P56" s="471">
        <v>0</v>
      </c>
      <c r="Q56" s="235">
        <v>0</v>
      </c>
      <c r="R56" s="471">
        <v>0</v>
      </c>
      <c r="S56" s="235">
        <v>0</v>
      </c>
      <c r="T56" s="471">
        <v>0</v>
      </c>
      <c r="U56" s="235">
        <v>0</v>
      </c>
      <c r="V56" s="308">
        <v>0</v>
      </c>
      <c r="W56" s="235">
        <v>0</v>
      </c>
      <c r="X56" s="308">
        <v>0</v>
      </c>
      <c r="Y56" s="235">
        <v>0</v>
      </c>
      <c r="Z56" s="308">
        <v>0</v>
      </c>
      <c r="AA56" s="235">
        <v>0</v>
      </c>
    </row>
    <row r="57" spans="2:27" s="6" customFormat="1" ht="12.75" customHeight="1" thickBot="1" x14ac:dyDescent="0.3">
      <c r="B57" s="145"/>
      <c r="C57" s="26"/>
      <c r="D57" s="146"/>
      <c r="E57" s="146"/>
      <c r="F57" s="26"/>
      <c r="G57" s="26"/>
      <c r="H57" s="26"/>
      <c r="I57" s="26"/>
      <c r="J57" s="156" t="s">
        <v>31</v>
      </c>
      <c r="K57" s="147">
        <f>SUM(K11:K56)</f>
        <v>3847</v>
      </c>
      <c r="L57" s="157"/>
      <c r="M57" s="39" t="s">
        <v>228</v>
      </c>
      <c r="N57" s="492">
        <f t="shared" ref="N57:O57" si="5">SUM(N48:N56)</f>
        <v>159</v>
      </c>
      <c r="O57" s="242">
        <f t="shared" si="5"/>
        <v>0</v>
      </c>
      <c r="P57" s="372">
        <v>159</v>
      </c>
      <c r="Q57" s="242">
        <v>0</v>
      </c>
      <c r="R57" s="372">
        <v>159</v>
      </c>
      <c r="S57" s="242">
        <v>0</v>
      </c>
      <c r="T57" s="372">
        <f t="shared" ref="T57:U57" si="6">SUM(T48:T56)</f>
        <v>117</v>
      </c>
      <c r="U57" s="242">
        <f t="shared" si="6"/>
        <v>0</v>
      </c>
      <c r="V57" s="372">
        <f t="shared" ref="V57:W57" si="7">SUM(V48:V56)</f>
        <v>39</v>
      </c>
      <c r="W57" s="242">
        <f t="shared" si="7"/>
        <v>0</v>
      </c>
      <c r="X57" s="372">
        <f t="shared" ref="X57:Y57" si="8">SUM(X48:X56)</f>
        <v>0</v>
      </c>
      <c r="Y57" s="242">
        <f t="shared" si="8"/>
        <v>0</v>
      </c>
      <c r="Z57" s="372">
        <f t="shared" ref="Z57:AA57" si="9">SUM(Z48:Z56)</f>
        <v>0</v>
      </c>
      <c r="AA57" s="242">
        <f t="shared" si="9"/>
        <v>0</v>
      </c>
    </row>
    <row r="58" spans="2:27" s="6" customFormat="1" ht="12.75" customHeight="1" thickBot="1" x14ac:dyDescent="0.3">
      <c r="B58" s="153"/>
      <c r="C58" s="3"/>
      <c r="D58" s="2"/>
      <c r="E58" s="2"/>
      <c r="F58" s="3"/>
      <c r="G58" s="3"/>
      <c r="H58" s="3"/>
      <c r="I58" s="3"/>
      <c r="J58" s="154"/>
      <c r="K58" s="155"/>
      <c r="L58" s="74"/>
      <c r="M58" s="74"/>
      <c r="N58" s="218"/>
      <c r="O58" s="219"/>
      <c r="P58" s="218"/>
      <c r="Q58" s="219"/>
      <c r="R58" s="218"/>
      <c r="S58" s="219"/>
      <c r="T58" s="218"/>
      <c r="U58" s="219"/>
      <c r="V58" s="218"/>
      <c r="W58" s="219"/>
      <c r="X58" s="218"/>
      <c r="Y58" s="219"/>
      <c r="Z58" s="218"/>
      <c r="AA58" s="219"/>
    </row>
    <row r="59" spans="2:27" s="6" customFormat="1" ht="23.25" thickBot="1" x14ac:dyDescent="0.3">
      <c r="B59" s="136" t="s">
        <v>3</v>
      </c>
      <c r="C59" s="570" t="s">
        <v>185</v>
      </c>
      <c r="D59" s="571"/>
      <c r="E59" s="571"/>
      <c r="F59" s="571"/>
      <c r="G59" s="571"/>
      <c r="H59" s="571"/>
      <c r="I59" s="137"/>
      <c r="J59" s="137"/>
      <c r="K59" s="138" t="s">
        <v>14</v>
      </c>
      <c r="L59" s="139" t="s">
        <v>16</v>
      </c>
      <c r="M59" s="71"/>
      <c r="N59" s="250" t="s">
        <v>226</v>
      </c>
      <c r="O59" s="251" t="s">
        <v>225</v>
      </c>
      <c r="P59" s="250" t="s">
        <v>226</v>
      </c>
      <c r="Q59" s="251" t="s">
        <v>225</v>
      </c>
      <c r="R59" s="250" t="s">
        <v>226</v>
      </c>
      <c r="S59" s="251" t="s">
        <v>225</v>
      </c>
      <c r="T59" s="250" t="s">
        <v>226</v>
      </c>
      <c r="U59" s="251" t="s">
        <v>225</v>
      </c>
      <c r="V59" s="250" t="s">
        <v>226</v>
      </c>
      <c r="W59" s="251" t="s">
        <v>225</v>
      </c>
      <c r="X59" s="250" t="s">
        <v>226</v>
      </c>
      <c r="Y59" s="251" t="s">
        <v>225</v>
      </c>
      <c r="Z59" s="250" t="s">
        <v>226</v>
      </c>
      <c r="AA59" s="251" t="s">
        <v>225</v>
      </c>
    </row>
    <row r="60" spans="2:27" s="11" customFormat="1" ht="11.25" x14ac:dyDescent="0.2">
      <c r="B60" s="132" t="s">
        <v>15</v>
      </c>
      <c r="C60" s="572"/>
      <c r="D60" s="573"/>
      <c r="E60" s="573"/>
      <c r="F60" s="573"/>
      <c r="G60" s="573"/>
      <c r="H60" s="574"/>
      <c r="I60" s="133"/>
      <c r="J60" s="133"/>
      <c r="K60" s="134" t="s">
        <v>32</v>
      </c>
      <c r="L60" s="135"/>
      <c r="M60" s="72"/>
      <c r="N60" s="228">
        <v>0</v>
      </c>
      <c r="O60" s="215">
        <v>0</v>
      </c>
      <c r="P60" s="228">
        <v>0</v>
      </c>
      <c r="Q60" s="215">
        <v>0</v>
      </c>
      <c r="R60" s="228">
        <v>0</v>
      </c>
      <c r="S60" s="215">
        <v>0</v>
      </c>
      <c r="T60" s="228">
        <v>0</v>
      </c>
      <c r="U60" s="215">
        <v>0</v>
      </c>
      <c r="V60" s="228">
        <v>0</v>
      </c>
      <c r="W60" s="215">
        <v>0</v>
      </c>
      <c r="X60" s="228">
        <v>0</v>
      </c>
      <c r="Y60" s="215">
        <v>0</v>
      </c>
      <c r="Z60" s="228">
        <v>0</v>
      </c>
      <c r="AA60" s="215">
        <v>0</v>
      </c>
    </row>
    <row r="61" spans="2:27" s="37" customFormat="1" ht="10.5" customHeight="1" x14ac:dyDescent="0.25">
      <c r="B61" s="558" t="s">
        <v>184</v>
      </c>
      <c r="C61" s="559"/>
      <c r="D61" s="559"/>
      <c r="E61" s="559"/>
      <c r="F61" s="559"/>
      <c r="G61" s="559"/>
      <c r="H61" s="559"/>
      <c r="I61" s="559"/>
      <c r="J61" s="559"/>
      <c r="K61" s="559"/>
      <c r="L61" s="560"/>
      <c r="M61" s="98"/>
      <c r="N61" s="374"/>
      <c r="O61" s="358"/>
      <c r="P61" s="374"/>
      <c r="Q61" s="358"/>
      <c r="R61" s="374"/>
      <c r="S61" s="358"/>
      <c r="T61" s="374"/>
      <c r="U61" s="358"/>
      <c r="V61" s="374"/>
      <c r="W61" s="358"/>
      <c r="X61" s="374"/>
      <c r="Y61" s="358"/>
      <c r="Z61" s="374"/>
      <c r="AA61" s="358"/>
    </row>
    <row r="62" spans="2:27" s="37" customFormat="1" ht="12.75" customHeight="1" x14ac:dyDescent="0.25">
      <c r="B62" s="33" t="s">
        <v>196</v>
      </c>
      <c r="C62" s="486" t="s">
        <v>197</v>
      </c>
      <c r="D62" s="92"/>
      <c r="E62" s="575" t="s">
        <v>92</v>
      </c>
      <c r="F62" s="576"/>
      <c r="G62" s="576"/>
      <c r="H62" s="576"/>
      <c r="I62" s="576"/>
      <c r="J62" s="577"/>
      <c r="K62" s="486">
        <v>143</v>
      </c>
      <c r="L62" s="44" t="s">
        <v>91</v>
      </c>
      <c r="M62" s="98"/>
      <c r="N62" s="446">
        <v>11</v>
      </c>
      <c r="O62" s="215">
        <v>0</v>
      </c>
      <c r="P62" s="446">
        <v>11</v>
      </c>
      <c r="Q62" s="215">
        <v>0</v>
      </c>
      <c r="R62" s="446">
        <v>11</v>
      </c>
      <c r="S62" s="215">
        <v>0</v>
      </c>
      <c r="T62" s="446">
        <v>11</v>
      </c>
      <c r="U62" s="215">
        <v>0</v>
      </c>
      <c r="V62" s="228">
        <v>8</v>
      </c>
      <c r="W62" s="215">
        <v>0</v>
      </c>
      <c r="X62" s="228">
        <v>0</v>
      </c>
      <c r="Y62" s="215">
        <v>0</v>
      </c>
      <c r="Z62" s="228">
        <v>0</v>
      </c>
      <c r="AA62" s="215">
        <v>0</v>
      </c>
    </row>
    <row r="63" spans="2:27" s="9" customFormat="1" ht="15" customHeight="1" x14ac:dyDescent="0.25">
      <c r="B63" s="33" t="s">
        <v>162</v>
      </c>
      <c r="C63" s="486" t="s">
        <v>163</v>
      </c>
      <c r="D63" s="130"/>
      <c r="E63" s="567" t="s">
        <v>26</v>
      </c>
      <c r="F63" s="568"/>
      <c r="G63" s="568"/>
      <c r="H63" s="568"/>
      <c r="I63" s="568"/>
      <c r="J63" s="569"/>
      <c r="K63" s="486">
        <v>6</v>
      </c>
      <c r="L63" s="44" t="s">
        <v>10</v>
      </c>
      <c r="M63" s="73"/>
      <c r="N63" s="228">
        <v>0</v>
      </c>
      <c r="O63" s="215">
        <v>0</v>
      </c>
      <c r="P63" s="228">
        <v>0</v>
      </c>
      <c r="Q63" s="215">
        <v>0</v>
      </c>
      <c r="R63" s="228">
        <v>0</v>
      </c>
      <c r="S63" s="215">
        <v>0</v>
      </c>
      <c r="T63" s="228">
        <v>0</v>
      </c>
      <c r="U63" s="215">
        <v>0</v>
      </c>
      <c r="V63" s="228">
        <v>0</v>
      </c>
      <c r="W63" s="215">
        <v>0</v>
      </c>
      <c r="X63" s="228">
        <v>0</v>
      </c>
      <c r="Y63" s="215">
        <v>0</v>
      </c>
      <c r="Z63" s="228">
        <v>0</v>
      </c>
      <c r="AA63" s="215">
        <v>0</v>
      </c>
    </row>
    <row r="64" spans="2:27" s="9" customFormat="1" ht="14.25" customHeight="1" x14ac:dyDescent="0.25">
      <c r="B64" s="33" t="s">
        <v>164</v>
      </c>
      <c r="C64" s="486" t="s">
        <v>165</v>
      </c>
      <c r="D64" s="28"/>
      <c r="E64" s="567" t="s">
        <v>26</v>
      </c>
      <c r="F64" s="568"/>
      <c r="G64" s="568"/>
      <c r="H64" s="568"/>
      <c r="I64" s="568"/>
      <c r="J64" s="569"/>
      <c r="K64" s="486">
        <v>150</v>
      </c>
      <c r="L64" s="44" t="s">
        <v>10</v>
      </c>
      <c r="M64" s="73"/>
      <c r="N64" s="228">
        <v>0</v>
      </c>
      <c r="O64" s="215">
        <v>0</v>
      </c>
      <c r="P64" s="228">
        <v>0</v>
      </c>
      <c r="Q64" s="215">
        <v>0</v>
      </c>
      <c r="R64" s="228">
        <v>0</v>
      </c>
      <c r="S64" s="215">
        <v>0</v>
      </c>
      <c r="T64" s="228">
        <v>0</v>
      </c>
      <c r="U64" s="215">
        <v>0</v>
      </c>
      <c r="V64" s="228">
        <v>0</v>
      </c>
      <c r="W64" s="215">
        <v>0</v>
      </c>
      <c r="X64" s="228">
        <v>0</v>
      </c>
      <c r="Y64" s="215">
        <v>0</v>
      </c>
      <c r="Z64" s="228">
        <v>0</v>
      </c>
      <c r="AA64" s="215">
        <v>0</v>
      </c>
    </row>
    <row r="65" spans="2:27" s="37" customFormat="1" ht="10.5" customHeight="1" x14ac:dyDescent="0.25">
      <c r="B65" s="558" t="s">
        <v>180</v>
      </c>
      <c r="C65" s="559"/>
      <c r="D65" s="559"/>
      <c r="E65" s="559"/>
      <c r="F65" s="559"/>
      <c r="G65" s="559"/>
      <c r="H65" s="559"/>
      <c r="I65" s="559"/>
      <c r="J65" s="559"/>
      <c r="K65" s="559"/>
      <c r="L65" s="560"/>
      <c r="M65" s="98"/>
      <c r="N65" s="357"/>
      <c r="O65" s="358"/>
      <c r="P65" s="357"/>
      <c r="Q65" s="358"/>
      <c r="R65" s="357"/>
      <c r="S65" s="358"/>
      <c r="T65" s="357"/>
      <c r="U65" s="358"/>
      <c r="V65" s="357"/>
      <c r="W65" s="358"/>
      <c r="X65" s="357"/>
      <c r="Y65" s="358"/>
      <c r="Z65" s="357"/>
      <c r="AA65" s="358"/>
    </row>
    <row r="66" spans="2:27" s="9" customFormat="1" ht="15.75" customHeight="1" x14ac:dyDescent="0.25">
      <c r="B66" s="33" t="s">
        <v>167</v>
      </c>
      <c r="C66" s="486" t="s">
        <v>166</v>
      </c>
      <c r="D66" s="28"/>
      <c r="E66" s="567" t="s">
        <v>26</v>
      </c>
      <c r="F66" s="568"/>
      <c r="G66" s="568"/>
      <c r="H66" s="568"/>
      <c r="I66" s="568"/>
      <c r="J66" s="569"/>
      <c r="K66" s="486">
        <v>30</v>
      </c>
      <c r="L66" s="44" t="s">
        <v>10</v>
      </c>
      <c r="M66" s="73"/>
      <c r="N66" s="228">
        <v>0</v>
      </c>
      <c r="O66" s="215">
        <v>0</v>
      </c>
      <c r="P66" s="228">
        <v>0</v>
      </c>
      <c r="Q66" s="215">
        <v>0</v>
      </c>
      <c r="R66" s="228">
        <v>0</v>
      </c>
      <c r="S66" s="215">
        <v>0</v>
      </c>
      <c r="T66" s="228">
        <v>0</v>
      </c>
      <c r="U66" s="215">
        <v>0</v>
      </c>
      <c r="V66" s="228">
        <v>0</v>
      </c>
      <c r="W66" s="215">
        <v>0</v>
      </c>
      <c r="X66" s="228">
        <v>0</v>
      </c>
      <c r="Y66" s="215">
        <v>0</v>
      </c>
      <c r="Z66" s="228">
        <v>0</v>
      </c>
      <c r="AA66" s="215">
        <v>0</v>
      </c>
    </row>
    <row r="67" spans="2:27" s="9" customFormat="1" ht="15.75" customHeight="1" x14ac:dyDescent="0.25">
      <c r="B67" s="33" t="s">
        <v>169</v>
      </c>
      <c r="C67" s="486" t="s">
        <v>168</v>
      </c>
      <c r="D67" s="28"/>
      <c r="E67" s="567" t="s">
        <v>26</v>
      </c>
      <c r="F67" s="568"/>
      <c r="G67" s="568"/>
      <c r="H67" s="568"/>
      <c r="I67" s="568"/>
      <c r="J67" s="569"/>
      <c r="K67" s="28">
        <v>6</v>
      </c>
      <c r="L67" s="44" t="s">
        <v>10</v>
      </c>
      <c r="M67" s="73"/>
      <c r="N67" s="228">
        <v>0</v>
      </c>
      <c r="O67" s="215">
        <v>0</v>
      </c>
      <c r="P67" s="228">
        <v>0</v>
      </c>
      <c r="Q67" s="215">
        <v>0</v>
      </c>
      <c r="R67" s="228">
        <v>0</v>
      </c>
      <c r="S67" s="215">
        <v>0</v>
      </c>
      <c r="T67" s="228">
        <v>0</v>
      </c>
      <c r="U67" s="215">
        <v>0</v>
      </c>
      <c r="V67" s="228">
        <v>0</v>
      </c>
      <c r="W67" s="215">
        <v>0</v>
      </c>
      <c r="X67" s="228">
        <v>0</v>
      </c>
      <c r="Y67" s="215">
        <v>0</v>
      </c>
      <c r="Z67" s="228">
        <v>0</v>
      </c>
      <c r="AA67" s="215">
        <v>0</v>
      </c>
    </row>
    <row r="68" spans="2:27" s="9" customFormat="1" ht="12" customHeight="1" x14ac:dyDescent="0.25">
      <c r="B68" s="33" t="s">
        <v>171</v>
      </c>
      <c r="C68" s="491" t="s">
        <v>170</v>
      </c>
      <c r="D68" s="28"/>
      <c r="E68" s="567" t="s">
        <v>26</v>
      </c>
      <c r="F68" s="568"/>
      <c r="G68" s="568"/>
      <c r="H68" s="568"/>
      <c r="I68" s="568"/>
      <c r="J68" s="569"/>
      <c r="K68" s="28">
        <v>123</v>
      </c>
      <c r="L68" s="44" t="s">
        <v>10</v>
      </c>
      <c r="M68" s="73"/>
      <c r="N68" s="228">
        <v>0</v>
      </c>
      <c r="O68" s="215">
        <v>0</v>
      </c>
      <c r="P68" s="228">
        <v>0</v>
      </c>
      <c r="Q68" s="215">
        <v>0</v>
      </c>
      <c r="R68" s="228">
        <v>0</v>
      </c>
      <c r="S68" s="215">
        <v>0</v>
      </c>
      <c r="T68" s="228">
        <v>0</v>
      </c>
      <c r="U68" s="215">
        <v>0</v>
      </c>
      <c r="V68" s="228">
        <v>0</v>
      </c>
      <c r="W68" s="215">
        <v>0</v>
      </c>
      <c r="X68" s="228">
        <v>0</v>
      </c>
      <c r="Y68" s="215">
        <v>0</v>
      </c>
      <c r="Z68" s="228">
        <v>0</v>
      </c>
      <c r="AA68" s="215">
        <v>0</v>
      </c>
    </row>
    <row r="69" spans="2:27" s="9" customFormat="1" ht="12.75" customHeight="1" x14ac:dyDescent="0.25">
      <c r="B69" s="33" t="s">
        <v>173</v>
      </c>
      <c r="C69" s="486" t="s">
        <v>172</v>
      </c>
      <c r="D69" s="28"/>
      <c r="E69" s="567" t="s">
        <v>26</v>
      </c>
      <c r="F69" s="568"/>
      <c r="G69" s="568"/>
      <c r="H69" s="568"/>
      <c r="I69" s="568"/>
      <c r="J69" s="569"/>
      <c r="K69" s="28">
        <v>6</v>
      </c>
      <c r="L69" s="44" t="s">
        <v>10</v>
      </c>
      <c r="M69" s="73"/>
      <c r="N69" s="228">
        <v>0</v>
      </c>
      <c r="O69" s="215">
        <v>0</v>
      </c>
      <c r="P69" s="228">
        <v>0</v>
      </c>
      <c r="Q69" s="215">
        <v>0</v>
      </c>
      <c r="R69" s="228">
        <v>0</v>
      </c>
      <c r="S69" s="215">
        <v>0</v>
      </c>
      <c r="T69" s="228">
        <v>0</v>
      </c>
      <c r="U69" s="215">
        <v>0</v>
      </c>
      <c r="V69" s="228">
        <v>0</v>
      </c>
      <c r="W69" s="215">
        <v>0</v>
      </c>
      <c r="X69" s="228">
        <v>0</v>
      </c>
      <c r="Y69" s="215">
        <v>0</v>
      </c>
      <c r="Z69" s="228">
        <v>0</v>
      </c>
      <c r="AA69" s="215">
        <v>0</v>
      </c>
    </row>
    <row r="70" spans="2:27" s="9" customFormat="1" ht="18.75" customHeight="1" x14ac:dyDescent="0.25">
      <c r="B70" s="33" t="s">
        <v>174</v>
      </c>
      <c r="C70" s="486" t="s">
        <v>175</v>
      </c>
      <c r="D70" s="28"/>
      <c r="E70" s="567" t="s">
        <v>26</v>
      </c>
      <c r="F70" s="568"/>
      <c r="G70" s="568"/>
      <c r="H70" s="568"/>
      <c r="I70" s="568"/>
      <c r="J70" s="569"/>
      <c r="K70" s="28">
        <v>50</v>
      </c>
      <c r="L70" s="44" t="s">
        <v>10</v>
      </c>
      <c r="M70" s="73"/>
      <c r="N70" s="228">
        <v>0</v>
      </c>
      <c r="O70" s="215">
        <v>0</v>
      </c>
      <c r="P70" s="228">
        <v>0</v>
      </c>
      <c r="Q70" s="215">
        <v>0</v>
      </c>
      <c r="R70" s="228">
        <v>0</v>
      </c>
      <c r="S70" s="215">
        <v>0</v>
      </c>
      <c r="T70" s="228">
        <v>0</v>
      </c>
      <c r="U70" s="215">
        <v>0</v>
      </c>
      <c r="V70" s="228">
        <v>0</v>
      </c>
      <c r="W70" s="215">
        <v>0</v>
      </c>
      <c r="X70" s="228">
        <v>0</v>
      </c>
      <c r="Y70" s="215">
        <v>0</v>
      </c>
      <c r="Z70" s="228">
        <v>0</v>
      </c>
      <c r="AA70" s="215">
        <v>0</v>
      </c>
    </row>
    <row r="71" spans="2:27" s="9" customFormat="1" ht="15.6" customHeight="1" thickBot="1" x14ac:dyDescent="0.3">
      <c r="B71" s="103"/>
      <c r="C71" s="14" t="s">
        <v>176</v>
      </c>
      <c r="D71" s="31"/>
      <c r="E71" s="14" t="s">
        <v>2</v>
      </c>
      <c r="F71" s="14"/>
      <c r="G71" s="14"/>
      <c r="H71" s="14"/>
      <c r="I71" s="104"/>
      <c r="J71" s="105"/>
      <c r="K71" s="106"/>
      <c r="L71" s="107" t="s">
        <v>4</v>
      </c>
      <c r="M71" s="73"/>
      <c r="N71" s="218"/>
      <c r="O71" s="219"/>
      <c r="P71" s="218"/>
      <c r="Q71" s="219"/>
      <c r="R71" s="218"/>
      <c r="S71" s="219"/>
      <c r="T71" s="218"/>
      <c r="U71" s="219"/>
      <c r="V71" s="218"/>
      <c r="W71" s="219"/>
      <c r="X71" s="218"/>
      <c r="Y71" s="219"/>
      <c r="Z71" s="218"/>
      <c r="AA71" s="219"/>
    </row>
    <row r="72" spans="2:27" s="9" customFormat="1" ht="12" thickBot="1" x14ac:dyDescent="0.3">
      <c r="B72" s="34"/>
      <c r="C72" s="35"/>
      <c r="D72" s="36"/>
      <c r="E72" s="36"/>
      <c r="F72" s="35"/>
      <c r="G72" s="35"/>
      <c r="H72" s="35"/>
      <c r="I72" s="35"/>
      <c r="J72" s="101" t="s">
        <v>31</v>
      </c>
      <c r="K72" s="38">
        <f>SUM(K61:K71)</f>
        <v>514</v>
      </c>
      <c r="L72" s="102"/>
      <c r="M72" s="39" t="s">
        <v>228</v>
      </c>
      <c r="N72" s="372">
        <f t="shared" ref="N72:O72" si="10">SUM(N60:N71)</f>
        <v>11</v>
      </c>
      <c r="O72" s="359">
        <f t="shared" si="10"/>
        <v>0</v>
      </c>
      <c r="P72" s="372">
        <v>11</v>
      </c>
      <c r="Q72" s="359">
        <v>0</v>
      </c>
      <c r="R72" s="372">
        <v>11</v>
      </c>
      <c r="S72" s="359">
        <v>0</v>
      </c>
      <c r="T72" s="372">
        <f t="shared" ref="T72:U72" si="11">SUM(T60:T71)</f>
        <v>11</v>
      </c>
      <c r="U72" s="359">
        <f t="shared" si="11"/>
        <v>0</v>
      </c>
      <c r="V72" s="372">
        <f t="shared" ref="V72:W72" si="12">SUM(V60:V71)</f>
        <v>8</v>
      </c>
      <c r="W72" s="359">
        <f t="shared" si="12"/>
        <v>0</v>
      </c>
      <c r="X72" s="372">
        <f t="shared" ref="X72:Y72" si="13">SUM(X60:X71)</f>
        <v>0</v>
      </c>
      <c r="Y72" s="359">
        <f t="shared" si="13"/>
        <v>0</v>
      </c>
      <c r="Z72" s="372">
        <f t="shared" ref="Z72:AA72" si="14">SUM(Z60:Z71)</f>
        <v>0</v>
      </c>
      <c r="AA72" s="359">
        <f t="shared" si="14"/>
        <v>0</v>
      </c>
    </row>
    <row r="73" spans="2:27" s="6" customFormat="1" ht="15.75" thickBot="1" x14ac:dyDescent="0.3">
      <c r="B73" s="8"/>
      <c r="C73"/>
      <c r="D73" s="2"/>
      <c r="E73" s="1"/>
      <c r="F73"/>
      <c r="G73"/>
      <c r="H73"/>
      <c r="I73"/>
      <c r="J73"/>
      <c r="K73" s="11"/>
      <c r="L73" s="30"/>
      <c r="M73" s="74"/>
      <c r="N73" s="218"/>
      <c r="O73" s="219"/>
      <c r="P73" s="218"/>
      <c r="Q73" s="219"/>
      <c r="R73" s="218"/>
      <c r="S73" s="219"/>
      <c r="T73" s="218"/>
      <c r="U73" s="219"/>
      <c r="V73" s="218"/>
      <c r="W73" s="219"/>
      <c r="X73" s="218"/>
      <c r="Y73" s="219"/>
      <c r="Z73" s="218"/>
      <c r="AA73" s="219"/>
    </row>
    <row r="74" spans="2:27" s="6" customFormat="1" ht="23.25" thickBot="1" x14ac:dyDescent="0.3">
      <c r="B74" s="136" t="s">
        <v>3</v>
      </c>
      <c r="C74" s="570" t="s">
        <v>240</v>
      </c>
      <c r="D74" s="571"/>
      <c r="E74" s="571"/>
      <c r="F74" s="571"/>
      <c r="G74" s="571"/>
      <c r="H74" s="571"/>
      <c r="I74" s="137"/>
      <c r="J74" s="137"/>
      <c r="K74" s="138" t="s">
        <v>14</v>
      </c>
      <c r="L74" s="139" t="s">
        <v>16</v>
      </c>
      <c r="M74" s="71"/>
      <c r="N74" s="250" t="s">
        <v>226</v>
      </c>
      <c r="O74" s="251" t="s">
        <v>225</v>
      </c>
      <c r="P74" s="250" t="s">
        <v>226</v>
      </c>
      <c r="Q74" s="251" t="s">
        <v>225</v>
      </c>
      <c r="R74" s="250" t="s">
        <v>226</v>
      </c>
      <c r="S74" s="251" t="s">
        <v>225</v>
      </c>
      <c r="T74" s="250" t="s">
        <v>226</v>
      </c>
      <c r="U74" s="251" t="s">
        <v>225</v>
      </c>
      <c r="V74" s="250" t="s">
        <v>226</v>
      </c>
      <c r="W74" s="251" t="s">
        <v>225</v>
      </c>
      <c r="X74" s="250" t="s">
        <v>226</v>
      </c>
      <c r="Y74" s="251" t="s">
        <v>225</v>
      </c>
      <c r="Z74" s="250" t="s">
        <v>226</v>
      </c>
      <c r="AA74" s="251" t="s">
        <v>225</v>
      </c>
    </row>
    <row r="75" spans="2:27" s="11" customFormat="1" ht="11.25" x14ac:dyDescent="0.2">
      <c r="B75" s="132" t="s">
        <v>15</v>
      </c>
      <c r="C75" s="133"/>
      <c r="D75" s="133"/>
      <c r="E75" s="133"/>
      <c r="F75" s="133"/>
      <c r="G75" s="133"/>
      <c r="H75" s="133"/>
      <c r="I75" s="133"/>
      <c r="J75" s="133"/>
      <c r="K75" s="134" t="s">
        <v>32</v>
      </c>
      <c r="L75" s="135"/>
      <c r="M75" s="72"/>
      <c r="N75" s="375"/>
      <c r="O75" s="376"/>
      <c r="P75" s="375"/>
      <c r="Q75" s="376"/>
      <c r="R75" s="375"/>
      <c r="S75" s="376"/>
      <c r="T75" s="375"/>
      <c r="U75" s="376"/>
      <c r="V75" s="375"/>
      <c r="W75" s="376"/>
      <c r="X75" s="375"/>
      <c r="Y75" s="376"/>
      <c r="Z75" s="375"/>
      <c r="AA75" s="376"/>
    </row>
    <row r="76" spans="2:27" s="37" customFormat="1" ht="10.5" customHeight="1" x14ac:dyDescent="0.25">
      <c r="B76" s="558" t="s">
        <v>195</v>
      </c>
      <c r="C76" s="559"/>
      <c r="D76" s="559"/>
      <c r="E76" s="559"/>
      <c r="F76" s="559"/>
      <c r="G76" s="559"/>
      <c r="H76" s="559"/>
      <c r="I76" s="559"/>
      <c r="J76" s="559"/>
      <c r="K76" s="559"/>
      <c r="L76" s="560"/>
      <c r="M76" s="98"/>
      <c r="N76" s="218"/>
      <c r="O76" s="219"/>
      <c r="P76" s="218"/>
      <c r="Q76" s="219"/>
      <c r="R76" s="218"/>
      <c r="S76" s="219"/>
      <c r="T76" s="218"/>
      <c r="U76" s="219"/>
      <c r="V76" s="218"/>
      <c r="W76" s="219"/>
      <c r="X76" s="218"/>
      <c r="Y76" s="219"/>
      <c r="Z76" s="218"/>
      <c r="AA76" s="219"/>
    </row>
    <row r="77" spans="2:27" s="9" customFormat="1" ht="27.75" customHeight="1" thickBot="1" x14ac:dyDescent="0.3">
      <c r="B77" s="170" t="s">
        <v>199</v>
      </c>
      <c r="C77" s="141" t="s">
        <v>200</v>
      </c>
      <c r="D77" s="24"/>
      <c r="E77" s="582" t="s">
        <v>256</v>
      </c>
      <c r="F77" s="582"/>
      <c r="G77" s="582"/>
      <c r="H77" s="582"/>
      <c r="I77" s="582"/>
      <c r="J77" s="583"/>
      <c r="K77" s="487">
        <v>139</v>
      </c>
      <c r="L77" s="144" t="s">
        <v>25</v>
      </c>
      <c r="M77" s="73"/>
      <c r="N77" s="382">
        <v>14</v>
      </c>
      <c r="O77" s="235">
        <v>0</v>
      </c>
      <c r="P77" s="382">
        <v>14</v>
      </c>
      <c r="Q77" s="235">
        <v>0</v>
      </c>
      <c r="R77" s="382">
        <v>14</v>
      </c>
      <c r="S77" s="235">
        <v>0</v>
      </c>
      <c r="T77" s="382">
        <v>14</v>
      </c>
      <c r="U77" s="235">
        <v>0</v>
      </c>
      <c r="V77" s="382">
        <v>14</v>
      </c>
      <c r="W77" s="235">
        <v>0</v>
      </c>
      <c r="X77" s="382">
        <v>14</v>
      </c>
      <c r="Y77" s="235">
        <v>0</v>
      </c>
      <c r="Z77" s="382">
        <v>14</v>
      </c>
      <c r="AA77" s="235">
        <v>0</v>
      </c>
    </row>
    <row r="78" spans="2:27" s="9" customFormat="1" ht="12" thickBot="1" x14ac:dyDescent="0.3">
      <c r="B78" s="172"/>
      <c r="C78" s="173"/>
      <c r="D78" s="174"/>
      <c r="E78" s="174"/>
      <c r="F78" s="173"/>
      <c r="G78" s="173"/>
      <c r="H78" s="173"/>
      <c r="I78" s="173"/>
      <c r="J78" s="175" t="s">
        <v>31</v>
      </c>
      <c r="K78" s="176">
        <f>SUM(K76:K77)</f>
        <v>139</v>
      </c>
      <c r="L78" s="177"/>
      <c r="M78" s="39" t="s">
        <v>228</v>
      </c>
      <c r="N78" s="372">
        <f t="shared" ref="N78:O78" si="15">SUM(N77)</f>
        <v>14</v>
      </c>
      <c r="O78" s="242">
        <f t="shared" si="15"/>
        <v>0</v>
      </c>
      <c r="P78" s="372">
        <v>14</v>
      </c>
      <c r="Q78" s="242">
        <v>0</v>
      </c>
      <c r="R78" s="372">
        <v>14</v>
      </c>
      <c r="S78" s="242">
        <v>0</v>
      </c>
      <c r="T78" s="372">
        <f t="shared" ref="T78:U78" si="16">SUM(T77)</f>
        <v>14</v>
      </c>
      <c r="U78" s="242">
        <f t="shared" si="16"/>
        <v>0</v>
      </c>
      <c r="V78" s="372">
        <f t="shared" ref="V78:W78" si="17">SUM(V77)</f>
        <v>14</v>
      </c>
      <c r="W78" s="242">
        <f t="shared" si="17"/>
        <v>0</v>
      </c>
      <c r="X78" s="372">
        <f t="shared" ref="X78:Y78" si="18">SUM(X77)</f>
        <v>14</v>
      </c>
      <c r="Y78" s="242">
        <f t="shared" si="18"/>
        <v>0</v>
      </c>
      <c r="Z78" s="372">
        <f t="shared" ref="Z78:AA78" si="19">SUM(Z77)</f>
        <v>14</v>
      </c>
      <c r="AA78" s="242">
        <f t="shared" si="19"/>
        <v>0</v>
      </c>
    </row>
    <row r="79" spans="2:27" ht="15.75" thickBot="1" x14ac:dyDescent="0.3"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</row>
    <row r="80" spans="2:27" ht="15.75" thickBot="1" x14ac:dyDescent="0.3">
      <c r="H80" s="249" t="s">
        <v>228</v>
      </c>
      <c r="K80" s="245">
        <f>K29+K44+K57+K72+K78</f>
        <v>4500</v>
      </c>
      <c r="L80" s="246"/>
      <c r="M80" s="39" t="s">
        <v>228</v>
      </c>
      <c r="N80" s="473">
        <f t="shared" ref="N80:O80" si="20">N29+N44+N57+N72+N78</f>
        <v>783</v>
      </c>
      <c r="O80" s="474">
        <f t="shared" si="20"/>
        <v>112</v>
      </c>
      <c r="P80" s="372">
        <v>809</v>
      </c>
      <c r="Q80" s="248">
        <v>72</v>
      </c>
      <c r="R80" s="372">
        <v>787</v>
      </c>
      <c r="S80" s="248">
        <v>50</v>
      </c>
      <c r="T80" s="372">
        <f t="shared" ref="T80:U80" si="21">T29+T44+T57+T72+T78</f>
        <v>753</v>
      </c>
      <c r="U80" s="248">
        <f t="shared" si="21"/>
        <v>29</v>
      </c>
      <c r="V80" s="372">
        <f t="shared" ref="V80:W80" si="22">V29+V44+V57+V72+V78</f>
        <v>596</v>
      </c>
      <c r="W80" s="248">
        <f t="shared" si="22"/>
        <v>29</v>
      </c>
      <c r="X80" s="372">
        <f t="shared" ref="X80:Y80" si="23">X29+X44+X57+X72+X78</f>
        <v>322</v>
      </c>
      <c r="Y80" s="248">
        <f t="shared" si="23"/>
        <v>26</v>
      </c>
      <c r="Z80" s="372">
        <f t="shared" ref="Z80:AA80" si="24">Z29+Z44+Z57+Z72+Z78</f>
        <v>435</v>
      </c>
      <c r="AA80" s="248">
        <f t="shared" si="24"/>
        <v>4</v>
      </c>
    </row>
    <row r="81" spans="2:27" s="1" customFormat="1" ht="15.75" thickBot="1" x14ac:dyDescent="0.3">
      <c r="B81" s="45"/>
      <c r="C81" s="46"/>
      <c r="K81" s="5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292"/>
      <c r="Y81" s="292"/>
      <c r="Z81" s="292"/>
      <c r="AA81" s="292"/>
    </row>
    <row r="82" spans="2:27" s="48" customFormat="1" x14ac:dyDescent="0.25">
      <c r="B82" s="296" t="s">
        <v>246</v>
      </c>
      <c r="C82" s="297"/>
      <c r="D82" s="298"/>
      <c r="E82" s="298"/>
      <c r="F82" s="298"/>
      <c r="G82" s="298"/>
      <c r="H82" s="298"/>
      <c r="I82" s="298"/>
      <c r="J82" s="298"/>
      <c r="K82" s="299"/>
      <c r="L82" s="300"/>
      <c r="M82" s="301"/>
      <c r="N82" s="377">
        <v>1400</v>
      </c>
      <c r="O82" s="379">
        <v>1400</v>
      </c>
      <c r="P82" s="377">
        <v>1400</v>
      </c>
      <c r="Q82" s="379">
        <v>1400</v>
      </c>
      <c r="R82" s="377">
        <v>1400</v>
      </c>
      <c r="S82" s="379">
        <v>1400</v>
      </c>
      <c r="T82" s="377">
        <v>1400</v>
      </c>
      <c r="U82" s="379">
        <v>1400</v>
      </c>
      <c r="V82" s="377">
        <v>1400</v>
      </c>
      <c r="W82" s="379">
        <v>1400</v>
      </c>
      <c r="X82" s="377">
        <v>1400</v>
      </c>
      <c r="Y82" s="379">
        <v>1400</v>
      </c>
      <c r="Z82" s="377">
        <v>1400</v>
      </c>
      <c r="AA82" s="379">
        <v>1400</v>
      </c>
    </row>
    <row r="83" spans="2:27" s="48" customFormat="1" ht="15.75" thickBot="1" x14ac:dyDescent="0.3">
      <c r="B83" s="302" t="s">
        <v>245</v>
      </c>
      <c r="C83" s="303"/>
      <c r="D83" s="304"/>
      <c r="E83" s="304"/>
      <c r="F83" s="304"/>
      <c r="G83" s="304"/>
      <c r="H83" s="304"/>
      <c r="I83" s="304"/>
      <c r="J83" s="304"/>
      <c r="K83" s="305"/>
      <c r="L83" s="306"/>
      <c r="M83" s="307"/>
      <c r="N83" s="378">
        <f t="shared" ref="N83:O83" si="25">(N29+N44+N78)/N82</f>
        <v>0.43785714285714283</v>
      </c>
      <c r="O83" s="380">
        <f t="shared" si="25"/>
        <v>0.08</v>
      </c>
      <c r="P83" s="378">
        <v>0.45642857142857141</v>
      </c>
      <c r="Q83" s="380">
        <v>5.1428571428571428E-2</v>
      </c>
      <c r="R83" s="378">
        <v>0.44071428571428573</v>
      </c>
      <c r="S83" s="380">
        <v>3.5714285714285712E-2</v>
      </c>
      <c r="T83" s="378">
        <f t="shared" ref="T83:U83" si="26">(T29+T44+T78)/T82</f>
        <v>0.44642857142857145</v>
      </c>
      <c r="U83" s="380">
        <f t="shared" si="26"/>
        <v>2.0714285714285713E-2</v>
      </c>
      <c r="V83" s="378">
        <f t="shared" ref="V83:W83" si="27">(V29+V44+V78)/V82</f>
        <v>0.39214285714285713</v>
      </c>
      <c r="W83" s="380">
        <f t="shared" si="27"/>
        <v>2.0714285714285713E-2</v>
      </c>
      <c r="X83" s="378">
        <f t="shared" ref="X83:Y83" si="28">(X29+X44+X78)/X82</f>
        <v>0.23</v>
      </c>
      <c r="Y83" s="380">
        <f t="shared" si="28"/>
        <v>1.8571428571428572E-2</v>
      </c>
      <c r="Z83" s="378">
        <f t="shared" ref="Z83:AA83" si="29">(Z29+Z44+Z78)/Z82</f>
        <v>0.31071428571428572</v>
      </c>
      <c r="AA83" s="380">
        <f t="shared" si="29"/>
        <v>2.8571428571428571E-3</v>
      </c>
    </row>
    <row r="84" spans="2:27" s="48" customFormat="1" x14ac:dyDescent="0.25">
      <c r="B84" s="49"/>
      <c r="C84" s="50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</row>
    <row r="85" spans="2:27" s="48" customFormat="1" x14ac:dyDescent="0.25">
      <c r="B85" s="49"/>
      <c r="C85" s="50" t="s">
        <v>251</v>
      </c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346"/>
      <c r="Y85" s="346"/>
      <c r="Z85" s="346"/>
      <c r="AA85" s="346"/>
    </row>
    <row r="86" spans="2:27" s="81" customFormat="1" ht="15.75" thickBot="1" x14ac:dyDescent="0.3">
      <c r="B86" s="79"/>
      <c r="C86" s="80" t="s">
        <v>250</v>
      </c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3"/>
      <c r="Y86" s="83"/>
      <c r="Z86" s="83"/>
      <c r="AA86" s="83"/>
    </row>
    <row r="87" spans="2:27" ht="15.75" thickBot="1" x14ac:dyDescent="0.3">
      <c r="L87" s="329"/>
      <c r="M87" s="113"/>
      <c r="N87" s="65">
        <v>42824</v>
      </c>
      <c r="O87" s="200" t="s">
        <v>74</v>
      </c>
      <c r="P87" s="65">
        <v>42824</v>
      </c>
      <c r="Q87" s="200" t="s">
        <v>74</v>
      </c>
      <c r="R87" s="65">
        <v>42814</v>
      </c>
      <c r="S87" s="200" t="s">
        <v>74</v>
      </c>
      <c r="T87" s="65">
        <v>42803</v>
      </c>
      <c r="U87" s="200" t="s">
        <v>74</v>
      </c>
      <c r="V87" s="65">
        <v>42782</v>
      </c>
      <c r="W87" s="200" t="s">
        <v>74</v>
      </c>
      <c r="X87" s="65">
        <v>42668</v>
      </c>
      <c r="Y87" s="200" t="s">
        <v>74</v>
      </c>
      <c r="Z87" s="65">
        <v>42478</v>
      </c>
      <c r="AA87" s="200" t="s">
        <v>74</v>
      </c>
    </row>
    <row r="88" spans="2:27" ht="15.75" thickBot="1" x14ac:dyDescent="0.3">
      <c r="C88" s="490" t="s">
        <v>22</v>
      </c>
      <c r="D88" s="26"/>
      <c r="E88" s="26"/>
      <c r="F88" s="26"/>
      <c r="G88" s="26"/>
      <c r="H88" s="26"/>
      <c r="I88" s="26"/>
      <c r="J88" s="26"/>
      <c r="K88" s="490" t="s">
        <v>14</v>
      </c>
      <c r="L88" s="490"/>
      <c r="M88" s="399"/>
      <c r="N88" s="56" t="s">
        <v>33</v>
      </c>
      <c r="O88" s="205"/>
      <c r="P88" s="56" t="s">
        <v>33</v>
      </c>
      <c r="Q88" s="205"/>
      <c r="R88" s="56" t="s">
        <v>33</v>
      </c>
      <c r="S88" s="205"/>
      <c r="T88" s="56" t="s">
        <v>33</v>
      </c>
      <c r="U88" s="205"/>
      <c r="V88" s="56" t="s">
        <v>33</v>
      </c>
      <c r="W88" s="205"/>
      <c r="X88" s="56" t="s">
        <v>33</v>
      </c>
      <c r="Y88" s="205"/>
      <c r="Z88" s="56" t="s">
        <v>33</v>
      </c>
      <c r="AA88" s="205"/>
    </row>
    <row r="89" spans="2:27" s="43" customFormat="1" x14ac:dyDescent="0.25">
      <c r="B89" s="66"/>
      <c r="C89" s="75" t="s">
        <v>4</v>
      </c>
      <c r="D89" s="76"/>
      <c r="E89" s="561" t="s">
        <v>23</v>
      </c>
      <c r="F89" s="561"/>
      <c r="G89" s="561"/>
      <c r="H89" s="561"/>
      <c r="I89" s="561"/>
      <c r="J89" s="562"/>
      <c r="K89" s="77">
        <f t="shared" ref="K89:K102" si="30">SUMIF(L$11:L$79,C89,K$11:K$79)</f>
        <v>491</v>
      </c>
      <c r="L89" s="345" t="str">
        <f>C89</f>
        <v>A</v>
      </c>
      <c r="M89" s="400"/>
      <c r="N89" s="78">
        <f>K89/K$103</f>
        <v>0.11509610876699485</v>
      </c>
      <c r="O89" s="267">
        <f>N89-P89</f>
        <v>0</v>
      </c>
      <c r="P89" s="78">
        <v>0.11509610876699485</v>
      </c>
      <c r="Q89" s="267">
        <v>5.9849976558837281E-3</v>
      </c>
      <c r="R89" s="78">
        <v>0.10911111111111112</v>
      </c>
      <c r="S89" s="267">
        <v>0</v>
      </c>
      <c r="T89" s="78">
        <v>0.10911111111111112</v>
      </c>
      <c r="U89" s="267">
        <v>0</v>
      </c>
      <c r="V89" s="78">
        <v>0.10886917960088692</v>
      </c>
      <c r="W89" s="267">
        <v>-3.9911307592177536E-10</v>
      </c>
      <c r="X89" s="78">
        <v>0.10886918</v>
      </c>
      <c r="Y89" s="450">
        <f>X89-Z89</f>
        <v>3.9911307592177536E-10</v>
      </c>
      <c r="Z89" s="451">
        <v>0.10886917960088692</v>
      </c>
      <c r="AA89" s="450">
        <v>0</v>
      </c>
    </row>
    <row r="90" spans="2:27" s="13" customFormat="1" x14ac:dyDescent="0.25">
      <c r="B90" s="15"/>
      <c r="C90" s="40" t="s">
        <v>5</v>
      </c>
      <c r="D90" s="16"/>
      <c r="E90" s="563" t="s">
        <v>29</v>
      </c>
      <c r="F90" s="563"/>
      <c r="G90" s="563"/>
      <c r="H90" s="563"/>
      <c r="I90" s="563"/>
      <c r="J90" s="564"/>
      <c r="K90" s="53">
        <f t="shared" si="30"/>
        <v>0</v>
      </c>
      <c r="L90" s="345" t="str">
        <f t="shared" ref="L90:L102" si="31">C90</f>
        <v>B</v>
      </c>
      <c r="M90" s="401"/>
      <c r="N90" s="78">
        <f t="shared" ref="N90:N102" si="32">K90/K$103</f>
        <v>0</v>
      </c>
      <c r="O90" s="267">
        <f t="shared" ref="O90:O102" si="33">N90-P90</f>
        <v>0</v>
      </c>
      <c r="P90" s="78">
        <v>0</v>
      </c>
      <c r="Q90" s="267">
        <v>0</v>
      </c>
      <c r="R90" s="78">
        <v>0</v>
      </c>
      <c r="S90" s="267">
        <v>0</v>
      </c>
      <c r="T90" s="78">
        <v>0</v>
      </c>
      <c r="U90" s="267">
        <v>0</v>
      </c>
      <c r="V90" s="78">
        <v>0</v>
      </c>
      <c r="W90" s="267">
        <v>0</v>
      </c>
      <c r="X90" s="78">
        <v>0</v>
      </c>
      <c r="Y90" s="450">
        <f t="shared" ref="Y90:Y102" si="34">X90-Z90</f>
        <v>0</v>
      </c>
      <c r="Z90" s="451">
        <v>0</v>
      </c>
      <c r="AA90" s="450">
        <v>0</v>
      </c>
    </row>
    <row r="91" spans="2:27" s="13" customFormat="1" x14ac:dyDescent="0.25">
      <c r="B91" s="15"/>
      <c r="C91" s="40" t="s">
        <v>6</v>
      </c>
      <c r="D91" s="17"/>
      <c r="E91" s="556" t="s">
        <v>0</v>
      </c>
      <c r="F91" s="556"/>
      <c r="G91" s="556"/>
      <c r="H91" s="556"/>
      <c r="I91" s="556"/>
      <c r="J91" s="557"/>
      <c r="K91" s="53">
        <f t="shared" si="30"/>
        <v>0</v>
      </c>
      <c r="L91" s="345" t="str">
        <f t="shared" si="31"/>
        <v>C</v>
      </c>
      <c r="M91" s="402"/>
      <c r="N91" s="78">
        <f t="shared" si="32"/>
        <v>0</v>
      </c>
      <c r="O91" s="267">
        <f t="shared" si="33"/>
        <v>0</v>
      </c>
      <c r="P91" s="78">
        <v>0</v>
      </c>
      <c r="Q91" s="267">
        <v>0</v>
      </c>
      <c r="R91" s="78">
        <v>0</v>
      </c>
      <c r="S91" s="267">
        <v>0</v>
      </c>
      <c r="T91" s="78">
        <v>0</v>
      </c>
      <c r="U91" s="267">
        <v>0</v>
      </c>
      <c r="V91" s="78">
        <v>0</v>
      </c>
      <c r="W91" s="267">
        <v>0</v>
      </c>
      <c r="X91" s="78">
        <v>0</v>
      </c>
      <c r="Y91" s="450">
        <f t="shared" si="34"/>
        <v>0</v>
      </c>
      <c r="Z91" s="451">
        <v>0</v>
      </c>
      <c r="AA91" s="450">
        <v>0</v>
      </c>
    </row>
    <row r="92" spans="2:27" s="43" customFormat="1" x14ac:dyDescent="0.25">
      <c r="B92" s="66"/>
      <c r="C92" s="67" t="s">
        <v>7</v>
      </c>
      <c r="D92" s="68"/>
      <c r="E92" s="565" t="s">
        <v>79</v>
      </c>
      <c r="F92" s="565"/>
      <c r="G92" s="565"/>
      <c r="H92" s="565"/>
      <c r="I92" s="565"/>
      <c r="J92" s="566"/>
      <c r="K92" s="69">
        <f t="shared" si="30"/>
        <v>35</v>
      </c>
      <c r="L92" s="345" t="str">
        <f t="shared" si="31"/>
        <v>D</v>
      </c>
      <c r="M92" s="403"/>
      <c r="N92" s="78">
        <f t="shared" si="32"/>
        <v>8.204406938584154E-3</v>
      </c>
      <c r="O92" s="267">
        <f t="shared" si="33"/>
        <v>0</v>
      </c>
      <c r="P92" s="78">
        <v>8.204406938584154E-3</v>
      </c>
      <c r="Q92" s="267">
        <v>4.2662916080637645E-4</v>
      </c>
      <c r="R92" s="78">
        <v>7.7777777777777776E-3</v>
      </c>
      <c r="S92" s="267">
        <v>0</v>
      </c>
      <c r="T92" s="78">
        <v>7.7777777777777776E-3</v>
      </c>
      <c r="U92" s="267">
        <v>0</v>
      </c>
      <c r="V92" s="78">
        <v>7.7605321507760536E-3</v>
      </c>
      <c r="W92" s="267">
        <v>1.5077605396845994E-10</v>
      </c>
      <c r="X92" s="78">
        <v>7.7605319999999997E-3</v>
      </c>
      <c r="Y92" s="450">
        <f t="shared" si="34"/>
        <v>-1.5077605396845994E-10</v>
      </c>
      <c r="Z92" s="451">
        <v>7.7605321507760536E-3</v>
      </c>
      <c r="AA92" s="450">
        <v>0</v>
      </c>
    </row>
    <row r="93" spans="2:27" s="13" customFormat="1" x14ac:dyDescent="0.25">
      <c r="B93" s="15"/>
      <c r="C93" s="40" t="s">
        <v>8</v>
      </c>
      <c r="D93" s="18"/>
      <c r="E93" s="556" t="s">
        <v>19</v>
      </c>
      <c r="F93" s="556"/>
      <c r="G93" s="556"/>
      <c r="H93" s="556"/>
      <c r="I93" s="556"/>
      <c r="J93" s="557"/>
      <c r="K93" s="53">
        <f t="shared" si="30"/>
        <v>0</v>
      </c>
      <c r="L93" s="345" t="str">
        <f t="shared" si="31"/>
        <v>E</v>
      </c>
      <c r="M93" s="404"/>
      <c r="N93" s="78">
        <f t="shared" si="32"/>
        <v>0</v>
      </c>
      <c r="O93" s="267">
        <f t="shared" si="33"/>
        <v>0</v>
      </c>
      <c r="P93" s="78">
        <v>0</v>
      </c>
      <c r="Q93" s="267">
        <v>0</v>
      </c>
      <c r="R93" s="78">
        <v>0</v>
      </c>
      <c r="S93" s="267">
        <v>0</v>
      </c>
      <c r="T93" s="78">
        <v>0</v>
      </c>
      <c r="U93" s="267">
        <v>0</v>
      </c>
      <c r="V93" s="78">
        <v>0</v>
      </c>
      <c r="W93" s="267">
        <v>0</v>
      </c>
      <c r="X93" s="78">
        <v>0</v>
      </c>
      <c r="Y93" s="450">
        <f t="shared" si="34"/>
        <v>0</v>
      </c>
      <c r="Z93" s="451">
        <v>0</v>
      </c>
      <c r="AA93" s="450">
        <v>0</v>
      </c>
    </row>
    <row r="94" spans="2:27" s="13" customFormat="1" x14ac:dyDescent="0.25">
      <c r="B94" s="15"/>
      <c r="C94" s="40" t="s">
        <v>9</v>
      </c>
      <c r="D94" s="19"/>
      <c r="E94" s="556" t="s">
        <v>20</v>
      </c>
      <c r="F94" s="556"/>
      <c r="G94" s="556"/>
      <c r="H94" s="556"/>
      <c r="I94" s="556"/>
      <c r="J94" s="557"/>
      <c r="K94" s="53">
        <f t="shared" si="30"/>
        <v>0</v>
      </c>
      <c r="L94" s="345" t="str">
        <f t="shared" si="31"/>
        <v>F</v>
      </c>
      <c r="M94" s="405"/>
      <c r="N94" s="78">
        <f t="shared" si="32"/>
        <v>0</v>
      </c>
      <c r="O94" s="267">
        <f t="shared" si="33"/>
        <v>0</v>
      </c>
      <c r="P94" s="78">
        <v>0</v>
      </c>
      <c r="Q94" s="267">
        <v>0</v>
      </c>
      <c r="R94" s="78">
        <v>0</v>
      </c>
      <c r="S94" s="267">
        <v>0</v>
      </c>
      <c r="T94" s="78">
        <v>0</v>
      </c>
      <c r="U94" s="267">
        <v>0</v>
      </c>
      <c r="V94" s="78">
        <v>0</v>
      </c>
      <c r="W94" s="267">
        <v>0</v>
      </c>
      <c r="X94" s="78">
        <v>0</v>
      </c>
      <c r="Y94" s="450">
        <f t="shared" si="34"/>
        <v>0</v>
      </c>
      <c r="Z94" s="451">
        <v>0</v>
      </c>
      <c r="AA94" s="450">
        <v>0</v>
      </c>
    </row>
    <row r="95" spans="2:27" s="13" customFormat="1" x14ac:dyDescent="0.25">
      <c r="B95" s="15"/>
      <c r="C95" s="40" t="s">
        <v>11</v>
      </c>
      <c r="D95" s="20"/>
      <c r="E95" s="556" t="s">
        <v>21</v>
      </c>
      <c r="F95" s="556"/>
      <c r="G95" s="556"/>
      <c r="H95" s="556"/>
      <c r="I95" s="556"/>
      <c r="J95" s="557"/>
      <c r="K95" s="53">
        <f t="shared" si="30"/>
        <v>0</v>
      </c>
      <c r="L95" s="345" t="str">
        <f t="shared" si="31"/>
        <v>G</v>
      </c>
      <c r="M95" s="406"/>
      <c r="N95" s="78">
        <f t="shared" si="32"/>
        <v>0</v>
      </c>
      <c r="O95" s="267">
        <f t="shared" si="33"/>
        <v>0</v>
      </c>
      <c r="P95" s="78">
        <v>0</v>
      </c>
      <c r="Q95" s="267">
        <v>0</v>
      </c>
      <c r="R95" s="78">
        <v>0</v>
      </c>
      <c r="S95" s="267">
        <v>0</v>
      </c>
      <c r="T95" s="78">
        <v>0</v>
      </c>
      <c r="U95" s="267">
        <v>0</v>
      </c>
      <c r="V95" s="78">
        <v>0</v>
      </c>
      <c r="W95" s="267">
        <v>0</v>
      </c>
      <c r="X95" s="78">
        <v>0</v>
      </c>
      <c r="Y95" s="450">
        <f t="shared" si="34"/>
        <v>0</v>
      </c>
      <c r="Z95" s="451">
        <v>0</v>
      </c>
      <c r="AA95" s="450">
        <v>0</v>
      </c>
    </row>
    <row r="96" spans="2:27" s="13" customFormat="1" x14ac:dyDescent="0.25">
      <c r="B96" s="15"/>
      <c r="C96" s="40" t="s">
        <v>12</v>
      </c>
      <c r="D96" s="21"/>
      <c r="E96" s="556" t="s">
        <v>1</v>
      </c>
      <c r="F96" s="556"/>
      <c r="G96" s="556"/>
      <c r="H96" s="556"/>
      <c r="I96" s="556"/>
      <c r="J96" s="557"/>
      <c r="K96" s="53">
        <f t="shared" si="30"/>
        <v>13</v>
      </c>
      <c r="L96" s="345" t="str">
        <f t="shared" si="31"/>
        <v>H</v>
      </c>
      <c r="M96" s="407"/>
      <c r="N96" s="78">
        <f t="shared" si="32"/>
        <v>3.0473511486169714E-3</v>
      </c>
      <c r="O96" s="267">
        <f t="shared" si="33"/>
        <v>0</v>
      </c>
      <c r="P96" s="78">
        <v>3.0473511486169714E-3</v>
      </c>
      <c r="Q96" s="267">
        <v>1.5846225972808263E-4</v>
      </c>
      <c r="R96" s="78">
        <v>2.8888888888888888E-3</v>
      </c>
      <c r="S96" s="267">
        <v>0</v>
      </c>
      <c r="T96" s="78">
        <v>2.8888888888888888E-3</v>
      </c>
      <c r="U96" s="267">
        <v>0</v>
      </c>
      <c r="V96" s="78">
        <v>2.8824833702882483E-3</v>
      </c>
      <c r="W96" s="267">
        <v>3.7028824841425778E-10</v>
      </c>
      <c r="X96" s="78">
        <v>2.8824829999999999E-3</v>
      </c>
      <c r="Y96" s="450">
        <f t="shared" si="34"/>
        <v>-3.7028824841425778E-10</v>
      </c>
      <c r="Z96" s="451">
        <v>2.8824833702882483E-3</v>
      </c>
      <c r="AA96" s="450">
        <v>0</v>
      </c>
    </row>
    <row r="97" spans="3:27" x14ac:dyDescent="0.25">
      <c r="C97" s="40" t="s">
        <v>13</v>
      </c>
      <c r="D97" s="22"/>
      <c r="E97" s="556" t="s">
        <v>18</v>
      </c>
      <c r="F97" s="556"/>
      <c r="G97" s="556"/>
      <c r="H97" s="556"/>
      <c r="I97" s="556"/>
      <c r="J97" s="557"/>
      <c r="K97" s="53">
        <f t="shared" si="30"/>
        <v>0</v>
      </c>
      <c r="L97" s="345" t="str">
        <f t="shared" si="31"/>
        <v>I</v>
      </c>
      <c r="M97" s="408"/>
      <c r="N97" s="78">
        <f t="shared" si="32"/>
        <v>0</v>
      </c>
      <c r="O97" s="267">
        <f t="shared" si="33"/>
        <v>0</v>
      </c>
      <c r="P97" s="78">
        <v>0</v>
      </c>
      <c r="Q97" s="267">
        <v>0</v>
      </c>
      <c r="R97" s="78">
        <v>0</v>
      </c>
      <c r="S97" s="267">
        <v>0</v>
      </c>
      <c r="T97" s="78">
        <v>0</v>
      </c>
      <c r="U97" s="267">
        <v>0</v>
      </c>
      <c r="V97" s="78">
        <v>0</v>
      </c>
      <c r="W97" s="267">
        <v>0</v>
      </c>
      <c r="X97" s="78">
        <v>0</v>
      </c>
      <c r="Y97" s="450">
        <f t="shared" si="34"/>
        <v>0</v>
      </c>
      <c r="Z97" s="451">
        <v>0</v>
      </c>
      <c r="AA97" s="450">
        <v>0</v>
      </c>
    </row>
    <row r="98" spans="3:27" x14ac:dyDescent="0.25">
      <c r="C98" s="40" t="s">
        <v>17</v>
      </c>
      <c r="D98" s="23"/>
      <c r="E98" s="549" t="s">
        <v>27</v>
      </c>
      <c r="F98" s="549"/>
      <c r="G98" s="549"/>
      <c r="H98" s="549"/>
      <c r="I98" s="549"/>
      <c r="J98" s="550"/>
      <c r="K98" s="53">
        <f t="shared" si="30"/>
        <v>0</v>
      </c>
      <c r="L98" s="345" t="str">
        <f t="shared" si="31"/>
        <v>J</v>
      </c>
      <c r="M98" s="409"/>
      <c r="N98" s="78">
        <f t="shared" si="32"/>
        <v>0</v>
      </c>
      <c r="O98" s="267">
        <f t="shared" si="33"/>
        <v>0</v>
      </c>
      <c r="P98" s="78">
        <v>0</v>
      </c>
      <c r="Q98" s="267">
        <v>0</v>
      </c>
      <c r="R98" s="78">
        <v>0</v>
      </c>
      <c r="S98" s="267">
        <v>0</v>
      </c>
      <c r="T98" s="78">
        <v>0</v>
      </c>
      <c r="U98" s="267">
        <v>0</v>
      </c>
      <c r="V98" s="78">
        <v>0</v>
      </c>
      <c r="W98" s="267">
        <v>0</v>
      </c>
      <c r="X98" s="78">
        <v>0</v>
      </c>
      <c r="Y98" s="450">
        <f t="shared" si="34"/>
        <v>0</v>
      </c>
      <c r="Z98" s="451">
        <v>0</v>
      </c>
      <c r="AA98" s="450">
        <v>0</v>
      </c>
    </row>
    <row r="99" spans="3:27" x14ac:dyDescent="0.25">
      <c r="C99" s="40" t="s">
        <v>25</v>
      </c>
      <c r="D99" s="24"/>
      <c r="E99" s="549" t="s">
        <v>256</v>
      </c>
      <c r="F99" s="549"/>
      <c r="G99" s="549"/>
      <c r="H99" s="549"/>
      <c r="I99" s="549"/>
      <c r="J99" s="550"/>
      <c r="K99" s="53">
        <f t="shared" si="30"/>
        <v>638</v>
      </c>
      <c r="L99" s="345" t="str">
        <f t="shared" si="31"/>
        <v>K</v>
      </c>
      <c r="M99" s="410"/>
      <c r="N99" s="78">
        <f t="shared" si="32"/>
        <v>0.14955461790904828</v>
      </c>
      <c r="O99" s="267">
        <f t="shared" si="33"/>
        <v>0</v>
      </c>
      <c r="P99" s="78">
        <v>0.14955461790904828</v>
      </c>
      <c r="Q99" s="267">
        <v>4.9110173464603835E-2</v>
      </c>
      <c r="R99" s="78">
        <v>0.10044444444444445</v>
      </c>
      <c r="S99" s="267">
        <v>3.0888888888888896E-2</v>
      </c>
      <c r="T99" s="78">
        <v>6.9555555555555551E-2</v>
      </c>
      <c r="U99" s="267">
        <v>0</v>
      </c>
      <c r="V99" s="78">
        <v>6.9401330376940129E-2</v>
      </c>
      <c r="W99" s="267">
        <v>1.3303773769401256E-3</v>
      </c>
      <c r="X99" s="78">
        <v>6.8070953000000003E-2</v>
      </c>
      <c r="Y99" s="450">
        <f t="shared" si="34"/>
        <v>3.3702882046563194E-2</v>
      </c>
      <c r="Z99" s="451">
        <v>3.4368070953436809E-2</v>
      </c>
      <c r="AA99" s="450">
        <v>0</v>
      </c>
    </row>
    <row r="100" spans="3:27" x14ac:dyDescent="0.25">
      <c r="C100" s="41" t="s">
        <v>24</v>
      </c>
      <c r="D100" s="90"/>
      <c r="E100" s="550" t="s">
        <v>30</v>
      </c>
      <c r="F100" s="551"/>
      <c r="G100" s="551"/>
      <c r="H100" s="551"/>
      <c r="I100" s="551"/>
      <c r="J100" s="551"/>
      <c r="K100" s="53">
        <f t="shared" si="30"/>
        <v>69</v>
      </c>
      <c r="L100" s="345" t="str">
        <f t="shared" si="31"/>
        <v>L</v>
      </c>
      <c r="M100" s="411"/>
      <c r="N100" s="78">
        <f t="shared" si="32"/>
        <v>1.6174402250351619E-2</v>
      </c>
      <c r="O100" s="267">
        <f t="shared" si="33"/>
        <v>0</v>
      </c>
      <c r="P100" s="78">
        <v>1.6174402250351619E-2</v>
      </c>
      <c r="Q100" s="267">
        <v>8.4106891701828633E-4</v>
      </c>
      <c r="R100" s="78">
        <v>1.5333333333333332E-2</v>
      </c>
      <c r="S100" s="267">
        <v>1.5333333333333332E-2</v>
      </c>
      <c r="T100" s="78">
        <v>0</v>
      </c>
      <c r="U100" s="267">
        <v>0</v>
      </c>
      <c r="V100" s="78">
        <v>0</v>
      </c>
      <c r="W100" s="267">
        <v>0</v>
      </c>
      <c r="X100" s="78">
        <v>0</v>
      </c>
      <c r="Y100" s="450">
        <f t="shared" si="34"/>
        <v>0</v>
      </c>
      <c r="Z100" s="451">
        <v>0</v>
      </c>
      <c r="AA100" s="450">
        <v>0</v>
      </c>
    </row>
    <row r="101" spans="3:27" x14ac:dyDescent="0.25">
      <c r="C101" s="41" t="s">
        <v>91</v>
      </c>
      <c r="D101" s="91"/>
      <c r="E101" s="87" t="s">
        <v>92</v>
      </c>
      <c r="F101" s="88"/>
      <c r="G101" s="88"/>
      <c r="H101" s="88"/>
      <c r="I101" s="88"/>
      <c r="J101" s="88"/>
      <c r="K101" s="89">
        <f t="shared" si="30"/>
        <v>1891</v>
      </c>
      <c r="L101" s="345" t="str">
        <f t="shared" si="31"/>
        <v>M</v>
      </c>
      <c r="M101" s="412"/>
      <c r="N101" s="78">
        <f t="shared" si="32"/>
        <v>0.44327238631036098</v>
      </c>
      <c r="O101" s="267">
        <f t="shared" si="33"/>
        <v>4.6882325363337696E-3</v>
      </c>
      <c r="P101" s="78">
        <v>0.43858415377402721</v>
      </c>
      <c r="Q101" s="267">
        <v>-1.8526957337083927E-2</v>
      </c>
      <c r="R101" s="78">
        <v>0.45711111111111113</v>
      </c>
      <c r="S101" s="267">
        <v>-4.0666666666666629E-2</v>
      </c>
      <c r="T101" s="78">
        <v>0.49777777777777776</v>
      </c>
      <c r="U101" s="267">
        <v>0</v>
      </c>
      <c r="V101" s="78">
        <v>0.38248337028824836</v>
      </c>
      <c r="W101" s="267">
        <v>0.15277161828824837</v>
      </c>
      <c r="X101" s="78">
        <v>0.22971175199999999</v>
      </c>
      <c r="Y101" s="450">
        <f t="shared" si="34"/>
        <v>-3.3702882146341484E-2</v>
      </c>
      <c r="Z101" s="451">
        <v>0.26341463414634148</v>
      </c>
      <c r="AA101" s="450">
        <v>1.330376940133049E-3</v>
      </c>
    </row>
    <row r="102" spans="3:27" ht="15.75" thickBot="1" x14ac:dyDescent="0.3">
      <c r="C102" s="42" t="s">
        <v>10</v>
      </c>
      <c r="D102" s="25"/>
      <c r="E102" s="552" t="s">
        <v>26</v>
      </c>
      <c r="F102" s="552"/>
      <c r="G102" s="552"/>
      <c r="H102" s="552"/>
      <c r="I102" s="552"/>
      <c r="J102" s="553"/>
      <c r="K102" s="54">
        <f t="shared" si="30"/>
        <v>1129</v>
      </c>
      <c r="L102" s="345" t="str">
        <f t="shared" si="31"/>
        <v>Z</v>
      </c>
      <c r="M102" s="413"/>
      <c r="N102" s="78">
        <f t="shared" si="32"/>
        <v>0.26465072667604311</v>
      </c>
      <c r="O102" s="416">
        <f t="shared" si="33"/>
        <v>-4.6882325363338251E-3</v>
      </c>
      <c r="P102" s="78">
        <v>0.26933895921237694</v>
      </c>
      <c r="Q102" s="416">
        <v>-3.7994374120956409E-2</v>
      </c>
      <c r="R102" s="78">
        <v>0.30733333333333335</v>
      </c>
      <c r="S102" s="416">
        <v>-5.5555555555555358E-3</v>
      </c>
      <c r="T102" s="78">
        <v>0.31288888888888888</v>
      </c>
      <c r="U102" s="416">
        <v>0</v>
      </c>
      <c r="V102" s="78">
        <v>0.4286031042128603</v>
      </c>
      <c r="W102" s="416">
        <v>-0.15410199578713968</v>
      </c>
      <c r="X102" s="415">
        <v>0.58270509999999998</v>
      </c>
      <c r="Y102" s="458">
        <f t="shared" si="34"/>
        <v>2.2172941260834023E-10</v>
      </c>
      <c r="Z102" s="459">
        <v>0.58270509977827056</v>
      </c>
      <c r="AA102" s="458">
        <v>-1.3303769401329379E-3</v>
      </c>
    </row>
    <row r="103" spans="3:27" ht="15.75" thickBot="1" x14ac:dyDescent="0.3">
      <c r="J103" s="43" t="s">
        <v>34</v>
      </c>
      <c r="K103" s="55">
        <f>SUM(K89:K102)</f>
        <v>4266</v>
      </c>
      <c r="L103" s="277"/>
      <c r="M103" s="336"/>
      <c r="N103" s="331">
        <f>SUM(N89:N102)</f>
        <v>1</v>
      </c>
      <c r="O103" s="414"/>
      <c r="P103" s="331">
        <v>1</v>
      </c>
      <c r="Q103" s="414"/>
      <c r="R103" s="331">
        <v>1</v>
      </c>
      <c r="S103" s="414"/>
      <c r="T103" s="331">
        <f>SUM(T89:T102)</f>
        <v>1</v>
      </c>
      <c r="U103" s="414"/>
      <c r="V103" s="331">
        <f>SUM(V89:V102)</f>
        <v>1</v>
      </c>
      <c r="W103" s="414"/>
      <c r="X103" s="331">
        <f>SUM(X89:X102)</f>
        <v>1</v>
      </c>
      <c r="Y103" s="414"/>
      <c r="Z103" s="331">
        <f>SUM(Z89:Z102)</f>
        <v>1</v>
      </c>
      <c r="AA103" s="414"/>
    </row>
  </sheetData>
  <mergeCells count="80">
    <mergeCell ref="E102:J102"/>
    <mergeCell ref="E95:J95"/>
    <mergeCell ref="E96:J96"/>
    <mergeCell ref="E97:J97"/>
    <mergeCell ref="E98:J98"/>
    <mergeCell ref="E99:J99"/>
    <mergeCell ref="E100:J100"/>
    <mergeCell ref="E94:J94"/>
    <mergeCell ref="E68:J68"/>
    <mergeCell ref="E69:J69"/>
    <mergeCell ref="E70:J70"/>
    <mergeCell ref="C74:H74"/>
    <mergeCell ref="B76:L76"/>
    <mergeCell ref="E77:J77"/>
    <mergeCell ref="E89:J89"/>
    <mergeCell ref="E90:J90"/>
    <mergeCell ref="E91:J91"/>
    <mergeCell ref="E92:J92"/>
    <mergeCell ref="E93:J93"/>
    <mergeCell ref="E67:J67"/>
    <mergeCell ref="E54:J54"/>
    <mergeCell ref="E55:J55"/>
    <mergeCell ref="E56:J56"/>
    <mergeCell ref="C59:H59"/>
    <mergeCell ref="C60:H60"/>
    <mergeCell ref="B61:L61"/>
    <mergeCell ref="E62:J62"/>
    <mergeCell ref="E63:J63"/>
    <mergeCell ref="E64:J64"/>
    <mergeCell ref="B65:L65"/>
    <mergeCell ref="E66:J66"/>
    <mergeCell ref="E53:J53"/>
    <mergeCell ref="E41:J41"/>
    <mergeCell ref="E42:J42"/>
    <mergeCell ref="E43:J43"/>
    <mergeCell ref="B45:L45"/>
    <mergeCell ref="E46:J46"/>
    <mergeCell ref="B47:L47"/>
    <mergeCell ref="E48:J48"/>
    <mergeCell ref="E49:J49"/>
    <mergeCell ref="E50:J50"/>
    <mergeCell ref="E51:J51"/>
    <mergeCell ref="E52:J52"/>
    <mergeCell ref="E40:J40"/>
    <mergeCell ref="E28:J28"/>
    <mergeCell ref="B30:L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27:J27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V8:W8"/>
    <mergeCell ref="X8:Y8"/>
    <mergeCell ref="Z8:AA8"/>
    <mergeCell ref="E15:J15"/>
    <mergeCell ref="N8:O8"/>
    <mergeCell ref="P8:Q8"/>
    <mergeCell ref="R8:S8"/>
    <mergeCell ref="T8:U8"/>
    <mergeCell ref="C9:H9"/>
    <mergeCell ref="B11:L11"/>
    <mergeCell ref="E12:J12"/>
    <mergeCell ref="E13:J13"/>
    <mergeCell ref="C14:H14"/>
  </mergeCells>
  <conditionalFormatting sqref="N42">
    <cfRule type="cellIs" dxfId="15029" priority="373" operator="greaterThan">
      <formula>P42</formula>
    </cfRule>
  </conditionalFormatting>
  <conditionalFormatting sqref="N33">
    <cfRule type="cellIs" dxfId="15028" priority="372" operator="greaterThan">
      <formula>P33</formula>
    </cfRule>
  </conditionalFormatting>
  <conditionalFormatting sqref="N33">
    <cfRule type="cellIs" dxfId="15027" priority="371" operator="greaterThan">
      <formula>P33</formula>
    </cfRule>
  </conditionalFormatting>
  <conditionalFormatting sqref="N33">
    <cfRule type="cellIs" dxfId="15026" priority="370" operator="greaterThan">
      <formula>P33</formula>
    </cfRule>
  </conditionalFormatting>
  <conditionalFormatting sqref="N61">
    <cfRule type="cellIs" dxfId="15025" priority="369" operator="greaterThan">
      <formula>P61</formula>
    </cfRule>
  </conditionalFormatting>
  <conditionalFormatting sqref="O89:O102">
    <cfRule type="cellIs" dxfId="15024" priority="367" operator="lessThan">
      <formula>-0.0001</formula>
    </cfRule>
    <cfRule type="cellIs" dxfId="15023" priority="368" operator="greaterThan">
      <formula>0.00016</formula>
    </cfRule>
  </conditionalFormatting>
  <conditionalFormatting sqref="O89:O102">
    <cfRule type="cellIs" dxfId="15022" priority="365" operator="lessThan">
      <formula>-0.0001</formula>
    </cfRule>
    <cfRule type="cellIs" dxfId="15021" priority="366" operator="greaterThan">
      <formula>0.00016</formula>
    </cfRule>
  </conditionalFormatting>
  <conditionalFormatting sqref="P42">
    <cfRule type="cellIs" dxfId="15020" priority="285" operator="greaterThan">
      <formula>R42</formula>
    </cfRule>
  </conditionalFormatting>
  <conditionalFormatting sqref="P33">
    <cfRule type="cellIs" dxfId="15019" priority="284" operator="greaterThan">
      <formula>R33</formula>
    </cfRule>
  </conditionalFormatting>
  <conditionalFormatting sqref="P33">
    <cfRule type="cellIs" dxfId="15018" priority="283" operator="greaterThan">
      <formula>R33</formula>
    </cfRule>
  </conditionalFormatting>
  <conditionalFormatting sqref="P33">
    <cfRule type="cellIs" dxfId="15017" priority="282" operator="greaterThan">
      <formula>R33</formula>
    </cfRule>
  </conditionalFormatting>
  <conditionalFormatting sqref="P61">
    <cfRule type="cellIs" dxfId="15016" priority="281" operator="greaterThan">
      <formula>R61</formula>
    </cfRule>
  </conditionalFormatting>
  <conditionalFormatting sqref="Q89:Q102">
    <cfRule type="cellIs" dxfId="15015" priority="279" operator="lessThan">
      <formula>-0.0001</formula>
    </cfRule>
    <cfRule type="cellIs" dxfId="15014" priority="280" operator="greaterThan">
      <formula>0.00016</formula>
    </cfRule>
  </conditionalFormatting>
  <conditionalFormatting sqref="Q89:Q102">
    <cfRule type="cellIs" dxfId="15013" priority="277" operator="lessThan">
      <formula>-0.0001</formula>
    </cfRule>
    <cfRule type="cellIs" dxfId="15012" priority="278" operator="greaterThan">
      <formula>0.00016</formula>
    </cfRule>
  </conditionalFormatting>
  <conditionalFormatting sqref="AA89:AA102">
    <cfRule type="cellIs" dxfId="15011" priority="180" operator="lessThan">
      <formula>-0.0001</formula>
    </cfRule>
    <cfRule type="cellIs" dxfId="15010" priority="181" operator="greaterThan">
      <formula>0.00016</formula>
    </cfRule>
  </conditionalFormatting>
  <conditionalFormatting sqref="AA89:AA102">
    <cfRule type="cellIs" dxfId="15009" priority="178" operator="lessThan">
      <formula>-0.0001</formula>
    </cfRule>
    <cfRule type="cellIs" dxfId="15008" priority="179" operator="greaterThan">
      <formula>0.00016</formula>
    </cfRule>
  </conditionalFormatting>
  <conditionalFormatting sqref="AA89:AA102">
    <cfRule type="cellIs" dxfId="15007" priority="172" operator="lessThan">
      <formula>-0.0001</formula>
    </cfRule>
    <cfRule type="cellIs" dxfId="15006" priority="173" operator="greaterThan">
      <formula>0.00016</formula>
    </cfRule>
  </conditionalFormatting>
  <conditionalFormatting sqref="AA89:AA102">
    <cfRule type="cellIs" dxfId="15005" priority="176" operator="lessThan">
      <formula>-0.0001</formula>
    </cfRule>
    <cfRule type="cellIs" dxfId="15004" priority="177" operator="greaterThan">
      <formula>0.00016</formula>
    </cfRule>
  </conditionalFormatting>
  <conditionalFormatting sqref="AA89:AA102">
    <cfRule type="cellIs" dxfId="15003" priority="174" operator="lessThan">
      <formula>-0.0001</formula>
    </cfRule>
    <cfRule type="cellIs" dxfId="15002" priority="175" operator="greaterThan">
      <formula>0.00016</formula>
    </cfRule>
  </conditionalFormatting>
  <conditionalFormatting sqref="AA89:AA102">
    <cfRule type="cellIs" dxfId="15001" priority="170" operator="lessThan">
      <formula>-0.0001</formula>
    </cfRule>
    <cfRule type="cellIs" dxfId="15000" priority="171" operator="greaterThan">
      <formula>0.00016</formula>
    </cfRule>
  </conditionalFormatting>
  <conditionalFormatting sqref="AA89:AA102">
    <cfRule type="cellIs" dxfId="14999" priority="168" operator="lessThan">
      <formula>-0.0001</formula>
    </cfRule>
    <cfRule type="cellIs" dxfId="14998" priority="169" operator="greaterThan">
      <formula>0.00016</formula>
    </cfRule>
  </conditionalFormatting>
  <conditionalFormatting sqref="AA89:AA102">
    <cfRule type="cellIs" dxfId="14997" priority="166" operator="lessThan">
      <formula>-0.0001</formula>
    </cfRule>
    <cfRule type="cellIs" dxfId="14996" priority="167" operator="greaterThan">
      <formula>0.00016</formula>
    </cfRule>
  </conditionalFormatting>
  <conditionalFormatting sqref="AA89:AA102">
    <cfRule type="cellIs" dxfId="14995" priority="164" operator="lessThan">
      <formula>-0.0001</formula>
    </cfRule>
    <cfRule type="cellIs" dxfId="14994" priority="165" operator="greaterThan">
      <formula>0.00016</formula>
    </cfRule>
  </conditionalFormatting>
  <conditionalFormatting sqref="AA89:AA102">
    <cfRule type="cellIs" dxfId="14993" priority="162" operator="lessThan">
      <formula>-0.0001</formula>
    </cfRule>
    <cfRule type="cellIs" dxfId="14992" priority="163" operator="greaterThan">
      <formula>0.00016</formula>
    </cfRule>
  </conditionalFormatting>
  <conditionalFormatting sqref="AA89:AA102">
    <cfRule type="cellIs" dxfId="14991" priority="160" operator="lessThan">
      <formula>-0.0001</formula>
    </cfRule>
    <cfRule type="cellIs" dxfId="14990" priority="161" operator="greaterThan">
      <formula>0.00016</formula>
    </cfRule>
  </conditionalFormatting>
  <conditionalFormatting sqref="AA89:AA102">
    <cfRule type="cellIs" dxfId="14989" priority="158" operator="lessThan">
      <formula>-0.0001</formula>
    </cfRule>
    <cfRule type="cellIs" dxfId="14988" priority="159" operator="greaterThan">
      <formula>0.00016</formula>
    </cfRule>
  </conditionalFormatting>
  <conditionalFormatting sqref="AA89:AA102">
    <cfRule type="cellIs" dxfId="14987" priority="156" operator="lessThan">
      <formula>-0.0001</formula>
    </cfRule>
    <cfRule type="cellIs" dxfId="14986" priority="157" operator="greaterThan">
      <formula>0.00016</formula>
    </cfRule>
  </conditionalFormatting>
  <conditionalFormatting sqref="AA89:AA102">
    <cfRule type="cellIs" dxfId="14985" priority="154" operator="lessThan">
      <formula>-0.0001</formula>
    </cfRule>
    <cfRule type="cellIs" dxfId="14984" priority="155" operator="greaterThan">
      <formula>0.00016</formula>
    </cfRule>
  </conditionalFormatting>
  <conditionalFormatting sqref="Z42 Z61">
    <cfRule type="cellIs" dxfId="14983" priority="182" operator="greaterThan">
      <formula>#REF!</formula>
    </cfRule>
  </conditionalFormatting>
  <conditionalFormatting sqref="Y89:Y102">
    <cfRule type="cellIs" dxfId="14982" priority="151" operator="lessThan">
      <formula>-0.0001</formula>
    </cfRule>
    <cfRule type="cellIs" dxfId="14981" priority="152" operator="greaterThan">
      <formula>0.00016</formula>
    </cfRule>
  </conditionalFormatting>
  <conditionalFormatting sqref="Y89:Y102">
    <cfRule type="cellIs" dxfId="14980" priority="149" operator="lessThan">
      <formula>-0.0001</formula>
    </cfRule>
    <cfRule type="cellIs" dxfId="14979" priority="150" operator="greaterThan">
      <formula>0.00016</formula>
    </cfRule>
  </conditionalFormatting>
  <conditionalFormatting sqref="Y89:Y102">
    <cfRule type="cellIs" dxfId="14978" priority="143" operator="lessThan">
      <formula>-0.0001</formula>
    </cfRule>
    <cfRule type="cellIs" dxfId="14977" priority="144" operator="greaterThan">
      <formula>0.00016</formula>
    </cfRule>
  </conditionalFormatting>
  <conditionalFormatting sqref="Y89:Y102">
    <cfRule type="cellIs" dxfId="14976" priority="147" operator="lessThan">
      <formula>-0.0001</formula>
    </cfRule>
    <cfRule type="cellIs" dxfId="14975" priority="148" operator="greaterThan">
      <formula>0.00016</formula>
    </cfRule>
  </conditionalFormatting>
  <conditionalFormatting sqref="Y89:Y102">
    <cfRule type="cellIs" dxfId="14974" priority="145" operator="lessThan">
      <formula>-0.0001</formula>
    </cfRule>
    <cfRule type="cellIs" dxfId="14973" priority="146" operator="greaterThan">
      <formula>0.00016</formula>
    </cfRule>
  </conditionalFormatting>
  <conditionalFormatting sqref="Y89:Y102">
    <cfRule type="cellIs" dxfId="14972" priority="141" operator="lessThan">
      <formula>-0.0001</formula>
    </cfRule>
    <cfRule type="cellIs" dxfId="14971" priority="142" operator="greaterThan">
      <formula>0.00016</formula>
    </cfRule>
  </conditionalFormatting>
  <conditionalFormatting sqref="Y89:Y102">
    <cfRule type="cellIs" dxfId="14970" priority="139" operator="lessThan">
      <formula>-0.0001</formula>
    </cfRule>
    <cfRule type="cellIs" dxfId="14969" priority="140" operator="greaterThan">
      <formula>0.00016</formula>
    </cfRule>
  </conditionalFormatting>
  <conditionalFormatting sqref="Y89:Y102">
    <cfRule type="cellIs" dxfId="14968" priority="137" operator="lessThan">
      <formula>-0.0001</formula>
    </cfRule>
    <cfRule type="cellIs" dxfId="14967" priority="138" operator="greaterThan">
      <formula>0.00016</formula>
    </cfRule>
  </conditionalFormatting>
  <conditionalFormatting sqref="Y89:Y102">
    <cfRule type="cellIs" dxfId="14966" priority="135" operator="lessThan">
      <formula>-0.0001</formula>
    </cfRule>
    <cfRule type="cellIs" dxfId="14965" priority="136" operator="greaterThan">
      <formula>0.00016</formula>
    </cfRule>
  </conditionalFormatting>
  <conditionalFormatting sqref="Y89:Y102">
    <cfRule type="cellIs" dxfId="14964" priority="133" operator="lessThan">
      <formula>-0.0001</formula>
    </cfRule>
    <cfRule type="cellIs" dxfId="14963" priority="134" operator="greaterThan">
      <formula>0.00016</formula>
    </cfRule>
  </conditionalFormatting>
  <conditionalFormatting sqref="Y89:Y102">
    <cfRule type="cellIs" dxfId="14962" priority="131" operator="lessThan">
      <formula>-0.0001</formula>
    </cfRule>
    <cfRule type="cellIs" dxfId="14961" priority="132" operator="greaterThan">
      <formula>0.00016</formula>
    </cfRule>
  </conditionalFormatting>
  <conditionalFormatting sqref="Y89:Y102">
    <cfRule type="cellIs" dxfId="14960" priority="129" operator="lessThan">
      <formula>-0.0001</formula>
    </cfRule>
    <cfRule type="cellIs" dxfId="14959" priority="130" operator="greaterThan">
      <formula>0.00016</formula>
    </cfRule>
  </conditionalFormatting>
  <conditionalFormatting sqref="Y89:Y102">
    <cfRule type="cellIs" dxfId="14958" priority="127" operator="lessThan">
      <formula>-0.0001</formula>
    </cfRule>
    <cfRule type="cellIs" dxfId="14957" priority="128" operator="greaterThan">
      <formula>0.00016</formula>
    </cfRule>
  </conditionalFormatting>
  <conditionalFormatting sqref="Y89:Y102">
    <cfRule type="cellIs" dxfId="14956" priority="125" operator="lessThan">
      <formula>-0.0001</formula>
    </cfRule>
    <cfRule type="cellIs" dxfId="14955" priority="126" operator="greaterThan">
      <formula>0.00016</formula>
    </cfRule>
  </conditionalFormatting>
  <conditionalFormatting sqref="X42 X61">
    <cfRule type="cellIs" dxfId="14954" priority="153" operator="greaterThan">
      <formula>#REF!</formula>
    </cfRule>
  </conditionalFormatting>
  <conditionalFormatting sqref="Y89:Y102">
    <cfRule type="cellIs" dxfId="14953" priority="122" operator="lessThan">
      <formula>-0.0001</formula>
    </cfRule>
    <cfRule type="cellIs" dxfId="14952" priority="123" operator="greaterThan">
      <formula>0.00016</formula>
    </cfRule>
  </conditionalFormatting>
  <conditionalFormatting sqref="Y89:Y102">
    <cfRule type="cellIs" dxfId="14951" priority="120" operator="lessThan">
      <formula>-0.0001</formula>
    </cfRule>
    <cfRule type="cellIs" dxfId="14950" priority="121" operator="greaterThan">
      <formula>0.00016</formula>
    </cfRule>
  </conditionalFormatting>
  <conditionalFormatting sqref="Y89:Y102">
    <cfRule type="cellIs" dxfId="14949" priority="114" operator="lessThan">
      <formula>-0.0001</formula>
    </cfRule>
    <cfRule type="cellIs" dxfId="14948" priority="115" operator="greaterThan">
      <formula>0.00016</formula>
    </cfRule>
  </conditionalFormatting>
  <conditionalFormatting sqref="Y89:Y102">
    <cfRule type="cellIs" dxfId="14947" priority="118" operator="lessThan">
      <formula>-0.0001</formula>
    </cfRule>
    <cfRule type="cellIs" dxfId="14946" priority="119" operator="greaterThan">
      <formula>0.00016</formula>
    </cfRule>
  </conditionalFormatting>
  <conditionalFormatting sqref="Y89:Y102">
    <cfRule type="cellIs" dxfId="14945" priority="116" operator="lessThan">
      <formula>-0.0001</formula>
    </cfRule>
    <cfRule type="cellIs" dxfId="14944" priority="117" operator="greaterThan">
      <formula>0.00016</formula>
    </cfRule>
  </conditionalFormatting>
  <conditionalFormatting sqref="Y89:Y102">
    <cfRule type="cellIs" dxfId="14943" priority="112" operator="lessThan">
      <formula>-0.0001</formula>
    </cfRule>
    <cfRule type="cellIs" dxfId="14942" priority="113" operator="greaterThan">
      <formula>0.00016</formula>
    </cfRule>
  </conditionalFormatting>
  <conditionalFormatting sqref="Y89:Y102">
    <cfRule type="cellIs" dxfId="14941" priority="110" operator="lessThan">
      <formula>-0.0001</formula>
    </cfRule>
    <cfRule type="cellIs" dxfId="14940" priority="111" operator="greaterThan">
      <formula>0.00016</formula>
    </cfRule>
  </conditionalFormatting>
  <conditionalFormatting sqref="Y89:Y102">
    <cfRule type="cellIs" dxfId="14939" priority="108" operator="lessThan">
      <formula>-0.0001</formula>
    </cfRule>
    <cfRule type="cellIs" dxfId="14938" priority="109" operator="greaterThan">
      <formula>0.00016</formula>
    </cfRule>
  </conditionalFormatting>
  <conditionalFormatting sqref="Y89:Y102">
    <cfRule type="cellIs" dxfId="14937" priority="106" operator="lessThan">
      <formula>-0.0001</formula>
    </cfRule>
    <cfRule type="cellIs" dxfId="14936" priority="107" operator="greaterThan">
      <formula>0.00016</formula>
    </cfRule>
  </conditionalFormatting>
  <conditionalFormatting sqref="Y89:Y102">
    <cfRule type="cellIs" dxfId="14935" priority="104" operator="lessThan">
      <formula>-0.0001</formula>
    </cfRule>
    <cfRule type="cellIs" dxfId="14934" priority="105" operator="greaterThan">
      <formula>0.00016</formula>
    </cfRule>
  </conditionalFormatting>
  <conditionalFormatting sqref="Y89:Y102">
    <cfRule type="cellIs" dxfId="14933" priority="102" operator="lessThan">
      <formula>-0.0001</formula>
    </cfRule>
    <cfRule type="cellIs" dxfId="14932" priority="103" operator="greaterThan">
      <formula>0.00016</formula>
    </cfRule>
  </conditionalFormatting>
  <conditionalFormatting sqref="Y89:Y102">
    <cfRule type="cellIs" dxfId="14931" priority="100" operator="lessThan">
      <formula>-0.0001</formula>
    </cfRule>
    <cfRule type="cellIs" dxfId="14930" priority="101" operator="greaterThan">
      <formula>0.00016</formula>
    </cfRule>
  </conditionalFormatting>
  <conditionalFormatting sqref="Y89:Y102">
    <cfRule type="cellIs" dxfId="14929" priority="98" operator="lessThan">
      <formula>-0.0001</formula>
    </cfRule>
    <cfRule type="cellIs" dxfId="14928" priority="99" operator="greaterThan">
      <formula>0.00016</formula>
    </cfRule>
  </conditionalFormatting>
  <conditionalFormatting sqref="Y89:Y102">
    <cfRule type="cellIs" dxfId="14927" priority="96" operator="lessThan">
      <formula>-0.0001</formula>
    </cfRule>
    <cfRule type="cellIs" dxfId="14926" priority="97" operator="greaterThan">
      <formula>0.00016</formula>
    </cfRule>
  </conditionalFormatting>
  <conditionalFormatting sqref="X42 X61">
    <cfRule type="cellIs" dxfId="14925" priority="124" operator="greaterThan">
      <formula>#REF!</formula>
    </cfRule>
  </conditionalFormatting>
  <conditionalFormatting sqref="Y89:Y102">
    <cfRule type="cellIs" dxfId="14924" priority="94" operator="lessThan">
      <formula>-0.0001</formula>
    </cfRule>
    <cfRule type="cellIs" dxfId="14923" priority="95" operator="greaterThan">
      <formula>0.00016</formula>
    </cfRule>
  </conditionalFormatting>
  <conditionalFormatting sqref="Y89:Y102">
    <cfRule type="cellIs" dxfId="14922" priority="92" operator="lessThan">
      <formula>-0.0001</formula>
    </cfRule>
    <cfRule type="cellIs" dxfId="14921" priority="93" operator="greaterThan">
      <formula>0.00016</formula>
    </cfRule>
  </conditionalFormatting>
  <conditionalFormatting sqref="X42">
    <cfRule type="cellIs" dxfId="14920" priority="91" operator="greaterThan">
      <formula>Z42</formula>
    </cfRule>
  </conditionalFormatting>
  <conditionalFormatting sqref="X61">
    <cfRule type="cellIs" dxfId="14919" priority="90" operator="greaterThan">
      <formula>Z61</formula>
    </cfRule>
  </conditionalFormatting>
  <conditionalFormatting sqref="X33">
    <cfRule type="cellIs" dxfId="14918" priority="89" operator="greaterThan">
      <formula>Z33</formula>
    </cfRule>
  </conditionalFormatting>
  <conditionalFormatting sqref="X33">
    <cfRule type="cellIs" dxfId="14917" priority="88" operator="greaterThan">
      <formula>Z33</formula>
    </cfRule>
  </conditionalFormatting>
  <conditionalFormatting sqref="X33">
    <cfRule type="cellIs" dxfId="14916" priority="87" operator="greaterThan">
      <formula>Z33</formula>
    </cfRule>
  </conditionalFormatting>
  <conditionalFormatting sqref="W89:W102">
    <cfRule type="cellIs" dxfId="14915" priority="84" operator="lessThan">
      <formula>-0.0001</formula>
    </cfRule>
    <cfRule type="cellIs" dxfId="14914" priority="85" operator="greaterThan">
      <formula>0.00016</formula>
    </cfRule>
  </conditionalFormatting>
  <conditionalFormatting sqref="W89:W102">
    <cfRule type="cellIs" dxfId="14913" priority="82" operator="lessThan">
      <formula>-0.0001</formula>
    </cfRule>
    <cfRule type="cellIs" dxfId="14912" priority="83" operator="greaterThan">
      <formula>0.00016</formula>
    </cfRule>
  </conditionalFormatting>
  <conditionalFormatting sqref="W89:W102">
    <cfRule type="cellIs" dxfId="14911" priority="76" operator="lessThan">
      <formula>-0.0001</formula>
    </cfRule>
    <cfRule type="cellIs" dxfId="14910" priority="77" operator="greaterThan">
      <formula>0.00016</formula>
    </cfRule>
  </conditionalFormatting>
  <conditionalFormatting sqref="W89:W102">
    <cfRule type="cellIs" dxfId="14909" priority="80" operator="lessThan">
      <formula>-0.0001</formula>
    </cfRule>
    <cfRule type="cellIs" dxfId="14908" priority="81" operator="greaterThan">
      <formula>0.00016</formula>
    </cfRule>
  </conditionalFormatting>
  <conditionalFormatting sqref="W89:W102">
    <cfRule type="cellIs" dxfId="14907" priority="78" operator="lessThan">
      <formula>-0.0001</formula>
    </cfRule>
    <cfRule type="cellIs" dxfId="14906" priority="79" operator="greaterThan">
      <formula>0.00016</formula>
    </cfRule>
  </conditionalFormatting>
  <conditionalFormatting sqref="W89:W102">
    <cfRule type="cellIs" dxfId="14905" priority="74" operator="lessThan">
      <formula>-0.0001</formula>
    </cfRule>
    <cfRule type="cellIs" dxfId="14904" priority="75" operator="greaterThan">
      <formula>0.00016</formula>
    </cfRule>
  </conditionalFormatting>
  <conditionalFormatting sqref="W89:W102">
    <cfRule type="cellIs" dxfId="14903" priority="72" operator="lessThan">
      <formula>-0.0001</formula>
    </cfRule>
    <cfRule type="cellIs" dxfId="14902" priority="73" operator="greaterThan">
      <formula>0.00016</formula>
    </cfRule>
  </conditionalFormatting>
  <conditionalFormatting sqref="W89:W102">
    <cfRule type="cellIs" dxfId="14901" priority="70" operator="lessThan">
      <formula>-0.0001</formula>
    </cfRule>
    <cfRule type="cellIs" dxfId="14900" priority="71" operator="greaterThan">
      <formula>0.00016</formula>
    </cfRule>
  </conditionalFormatting>
  <conditionalFormatting sqref="W89:W102">
    <cfRule type="cellIs" dxfId="14899" priority="68" operator="lessThan">
      <formula>-0.0001</formula>
    </cfRule>
    <cfRule type="cellIs" dxfId="14898" priority="69" operator="greaterThan">
      <formula>0.00016</formula>
    </cfRule>
  </conditionalFormatting>
  <conditionalFormatting sqref="W89:W102">
    <cfRule type="cellIs" dxfId="14897" priority="66" operator="lessThan">
      <formula>-0.0001</formula>
    </cfRule>
    <cfRule type="cellIs" dxfId="14896" priority="67" operator="greaterThan">
      <formula>0.00016</formula>
    </cfRule>
  </conditionalFormatting>
  <conditionalFormatting sqref="W89:W102">
    <cfRule type="cellIs" dxfId="14895" priority="64" operator="lessThan">
      <formula>-0.0001</formula>
    </cfRule>
    <cfRule type="cellIs" dxfId="14894" priority="65" operator="greaterThan">
      <formula>0.00016</formula>
    </cfRule>
  </conditionalFormatting>
  <conditionalFormatting sqref="W89:W102">
    <cfRule type="cellIs" dxfId="14893" priority="62" operator="lessThan">
      <formula>-0.0001</formula>
    </cfRule>
    <cfRule type="cellIs" dxfId="14892" priority="63" operator="greaterThan">
      <formula>0.00016</formula>
    </cfRule>
  </conditionalFormatting>
  <conditionalFormatting sqref="W89:W102">
    <cfRule type="cellIs" dxfId="14891" priority="60" operator="lessThan">
      <formula>-0.0001</formula>
    </cfRule>
    <cfRule type="cellIs" dxfId="14890" priority="61" operator="greaterThan">
      <formula>0.00016</formula>
    </cfRule>
  </conditionalFormatting>
  <conditionalFormatting sqref="W89:W102">
    <cfRule type="cellIs" dxfId="14889" priority="58" operator="lessThan">
      <formula>-0.0001</formula>
    </cfRule>
    <cfRule type="cellIs" dxfId="14888" priority="59" operator="greaterThan">
      <formula>0.00016</formula>
    </cfRule>
  </conditionalFormatting>
  <conditionalFormatting sqref="V42 V61">
    <cfRule type="cellIs" dxfId="14887" priority="86" operator="greaterThan">
      <formula>#REF!</formula>
    </cfRule>
  </conditionalFormatting>
  <conditionalFormatting sqref="W89:W102">
    <cfRule type="cellIs" dxfId="14886" priority="56" operator="lessThan">
      <formula>-0.0001</formula>
    </cfRule>
    <cfRule type="cellIs" dxfId="14885" priority="57" operator="greaterThan">
      <formula>0.00016</formula>
    </cfRule>
  </conditionalFormatting>
  <conditionalFormatting sqref="W89:W102">
    <cfRule type="cellIs" dxfId="14884" priority="54" operator="lessThan">
      <formula>-0.0001</formula>
    </cfRule>
    <cfRule type="cellIs" dxfId="14883" priority="55" operator="greaterThan">
      <formula>0.00016</formula>
    </cfRule>
  </conditionalFormatting>
  <conditionalFormatting sqref="V42">
    <cfRule type="cellIs" dxfId="14882" priority="53" operator="greaterThan">
      <formula>X42</formula>
    </cfRule>
  </conditionalFormatting>
  <conditionalFormatting sqref="V61">
    <cfRule type="cellIs" dxfId="14881" priority="52" operator="greaterThan">
      <formula>X61</formula>
    </cfRule>
  </conditionalFormatting>
  <conditionalFormatting sqref="V33">
    <cfRule type="cellIs" dxfId="14880" priority="51" operator="greaterThan">
      <formula>X33</formula>
    </cfRule>
  </conditionalFormatting>
  <conditionalFormatting sqref="V33">
    <cfRule type="cellIs" dxfId="14879" priority="50" operator="greaterThan">
      <formula>X33</formula>
    </cfRule>
  </conditionalFormatting>
  <conditionalFormatting sqref="V33">
    <cfRule type="cellIs" dxfId="14878" priority="49" operator="greaterThan">
      <formula>X33</formula>
    </cfRule>
  </conditionalFormatting>
  <conditionalFormatting sqref="W89:W102">
    <cfRule type="cellIs" dxfId="14877" priority="47" operator="lessThan">
      <formula>-0.0001</formula>
    </cfRule>
    <cfRule type="cellIs" dxfId="14876" priority="48" operator="greaterThan">
      <formula>0.00016</formula>
    </cfRule>
  </conditionalFormatting>
  <conditionalFormatting sqref="W89:W102">
    <cfRule type="cellIs" dxfId="14875" priority="45" operator="lessThan">
      <formula>-0.0001</formula>
    </cfRule>
    <cfRule type="cellIs" dxfId="14874" priority="46" operator="greaterThan">
      <formula>0.00016</formula>
    </cfRule>
  </conditionalFormatting>
  <conditionalFormatting sqref="V42">
    <cfRule type="cellIs" dxfId="14873" priority="44" operator="greaterThan">
      <formula>X42</formula>
    </cfRule>
  </conditionalFormatting>
  <conditionalFormatting sqref="V61">
    <cfRule type="cellIs" dxfId="14872" priority="43" operator="greaterThan">
      <formula>X61</formula>
    </cfRule>
  </conditionalFormatting>
  <conditionalFormatting sqref="V42">
    <cfRule type="cellIs" dxfId="14871" priority="42" operator="greaterThan">
      <formula>X42</formula>
    </cfRule>
  </conditionalFormatting>
  <conditionalFormatting sqref="V61">
    <cfRule type="cellIs" dxfId="14870" priority="41" operator="greaterThan">
      <formula>X61</formula>
    </cfRule>
  </conditionalFormatting>
  <conditionalFormatting sqref="W89:W102">
    <cfRule type="cellIs" dxfId="14869" priority="39" operator="lessThan">
      <formula>-0.0001</formula>
    </cfRule>
    <cfRule type="cellIs" dxfId="14868" priority="40" operator="greaterThan">
      <formula>0.00016</formula>
    </cfRule>
  </conditionalFormatting>
  <conditionalFormatting sqref="W89:W102">
    <cfRule type="cellIs" dxfId="14867" priority="37" operator="lessThan">
      <formula>-0.0001</formula>
    </cfRule>
    <cfRule type="cellIs" dxfId="14866" priority="38" operator="greaterThan">
      <formula>0.00016</formula>
    </cfRule>
  </conditionalFormatting>
  <conditionalFormatting sqref="V33">
    <cfRule type="cellIs" dxfId="14865" priority="36" operator="greaterThan">
      <formula>X33</formula>
    </cfRule>
  </conditionalFormatting>
  <conditionalFormatting sqref="V33">
    <cfRule type="cellIs" dxfId="14864" priority="35" operator="greaterThan">
      <formula>X33</formula>
    </cfRule>
  </conditionalFormatting>
  <conditionalFormatting sqref="V33">
    <cfRule type="cellIs" dxfId="14863" priority="34" operator="greaterThan">
      <formula>X33</formula>
    </cfRule>
  </conditionalFormatting>
  <conditionalFormatting sqref="U89:U102">
    <cfRule type="cellIs" dxfId="14862" priority="32" operator="lessThan">
      <formula>-0.0001</formula>
    </cfRule>
    <cfRule type="cellIs" dxfId="14861" priority="33" operator="greaterThan">
      <formula>0.00016</formula>
    </cfRule>
  </conditionalFormatting>
  <conditionalFormatting sqref="U89:U102">
    <cfRule type="cellIs" dxfId="14860" priority="30" operator="lessThan">
      <formula>-0.0001</formula>
    </cfRule>
    <cfRule type="cellIs" dxfId="14859" priority="31" operator="greaterThan">
      <formula>0.00016</formula>
    </cfRule>
  </conditionalFormatting>
  <conditionalFormatting sqref="T42">
    <cfRule type="cellIs" dxfId="14858" priority="29" operator="greaterThan">
      <formula>V42</formula>
    </cfRule>
  </conditionalFormatting>
  <conditionalFormatting sqref="T61">
    <cfRule type="cellIs" dxfId="14857" priority="28" operator="greaterThan">
      <formula>V61</formula>
    </cfRule>
  </conditionalFormatting>
  <conditionalFormatting sqref="T42">
    <cfRule type="cellIs" dxfId="14856" priority="27" operator="greaterThan">
      <formula>V42</formula>
    </cfRule>
  </conditionalFormatting>
  <conditionalFormatting sqref="T61">
    <cfRule type="cellIs" dxfId="14855" priority="26" operator="greaterThan">
      <formula>V61</formula>
    </cfRule>
  </conditionalFormatting>
  <conditionalFormatting sqref="U89:U102">
    <cfRule type="cellIs" dxfId="14854" priority="24" operator="lessThan">
      <formula>-0.0001</formula>
    </cfRule>
    <cfRule type="cellIs" dxfId="14853" priority="25" operator="greaterThan">
      <formula>0.00016</formula>
    </cfRule>
  </conditionalFormatting>
  <conditionalFormatting sqref="U89:U102">
    <cfRule type="cellIs" dxfId="14852" priority="22" operator="lessThan">
      <formula>-0.0001</formula>
    </cfRule>
    <cfRule type="cellIs" dxfId="14851" priority="23" operator="greaterThan">
      <formula>0.00016</formula>
    </cfRule>
  </conditionalFormatting>
  <conditionalFormatting sqref="T33">
    <cfRule type="cellIs" dxfId="14850" priority="21" operator="greaterThan">
      <formula>V33</formula>
    </cfRule>
  </conditionalFormatting>
  <conditionalFormatting sqref="T33">
    <cfRule type="cellIs" dxfId="14849" priority="20" operator="greaterThan">
      <formula>V33</formula>
    </cfRule>
  </conditionalFormatting>
  <conditionalFormatting sqref="T33">
    <cfRule type="cellIs" dxfId="14848" priority="19" operator="greaterThan">
      <formula>V33</formula>
    </cfRule>
  </conditionalFormatting>
  <conditionalFormatting sqref="T42">
    <cfRule type="cellIs" dxfId="14847" priority="18" operator="greaterThan">
      <formula>V42</formula>
    </cfRule>
  </conditionalFormatting>
  <conditionalFormatting sqref="T33">
    <cfRule type="cellIs" dxfId="14846" priority="17" operator="greaterThan">
      <formula>V33</formula>
    </cfRule>
  </conditionalFormatting>
  <conditionalFormatting sqref="T33">
    <cfRule type="cellIs" dxfId="14845" priority="16" operator="greaterThan">
      <formula>V33</formula>
    </cfRule>
  </conditionalFormatting>
  <conditionalFormatting sqref="T33">
    <cfRule type="cellIs" dxfId="14844" priority="15" operator="greaterThan">
      <formula>V33</formula>
    </cfRule>
  </conditionalFormatting>
  <conditionalFormatting sqref="T61">
    <cfRule type="cellIs" dxfId="14843" priority="14" operator="greaterThan">
      <formula>V61</formula>
    </cfRule>
  </conditionalFormatting>
  <conditionalFormatting sqref="U89:U102">
    <cfRule type="cellIs" dxfId="14842" priority="12" operator="lessThan">
      <formula>-0.0001</formula>
    </cfRule>
    <cfRule type="cellIs" dxfId="14841" priority="13" operator="greaterThan">
      <formula>0.00016</formula>
    </cfRule>
  </conditionalFormatting>
  <conditionalFormatting sqref="U89:U102">
    <cfRule type="cellIs" dxfId="14840" priority="10" operator="lessThan">
      <formula>-0.0001</formula>
    </cfRule>
    <cfRule type="cellIs" dxfId="14839" priority="11" operator="greaterThan">
      <formula>0.00016</formula>
    </cfRule>
  </conditionalFormatting>
  <conditionalFormatting sqref="R42">
    <cfRule type="cellIs" dxfId="14838" priority="9" operator="greaterThan">
      <formula>T42</formula>
    </cfRule>
  </conditionalFormatting>
  <conditionalFormatting sqref="R33">
    <cfRule type="cellIs" dxfId="14837" priority="8" operator="greaterThan">
      <formula>T33</formula>
    </cfRule>
  </conditionalFormatting>
  <conditionalFormatting sqref="R33">
    <cfRule type="cellIs" dxfId="14836" priority="7" operator="greaterThan">
      <formula>T33</formula>
    </cfRule>
  </conditionalFormatting>
  <conditionalFormatting sqref="R33">
    <cfRule type="cellIs" dxfId="14835" priority="6" operator="greaterThan">
      <formula>T33</formula>
    </cfRule>
  </conditionalFormatting>
  <conditionalFormatting sqref="R61">
    <cfRule type="cellIs" dxfId="14834" priority="5" operator="greaterThan">
      <formula>T61</formula>
    </cfRule>
  </conditionalFormatting>
  <conditionalFormatting sqref="S89:S102">
    <cfRule type="cellIs" dxfId="14833" priority="3" operator="lessThan">
      <formula>-0.0001</formula>
    </cfRule>
    <cfRule type="cellIs" dxfId="14832" priority="4" operator="greaterThan">
      <formula>0.00016</formula>
    </cfRule>
  </conditionalFormatting>
  <conditionalFormatting sqref="S89:S102">
    <cfRule type="cellIs" dxfId="14831" priority="1" operator="lessThan">
      <formula>-0.0001</formula>
    </cfRule>
    <cfRule type="cellIs" dxfId="14830" priority="2" operator="greaterThan">
      <formula>0.00016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103"/>
  <sheetViews>
    <sheetView topLeftCell="A80" workbookViewId="0">
      <selection activeCell="N25" sqref="N25"/>
    </sheetView>
  </sheetViews>
  <sheetFormatPr defaultRowHeight="15" x14ac:dyDescent="0.25"/>
  <cols>
    <col min="1" max="1" width="2.42578125" customWidth="1"/>
    <col min="2" max="2" width="9.42578125" style="8" customWidth="1"/>
    <col min="3" max="3" width="33.85546875" customWidth="1"/>
    <col min="4" max="4" width="5.85546875" customWidth="1"/>
    <col min="8" max="8" width="23.140625" customWidth="1"/>
    <col min="9" max="9" width="9.140625" hidden="1" customWidth="1"/>
    <col min="10" max="10" width="11.5703125" hidden="1" customWidth="1"/>
    <col min="11" max="11" width="7.5703125" style="13" customWidth="1"/>
    <col min="12" max="12" width="6.28515625" style="30" customWidth="1"/>
    <col min="13" max="21" width="6.85546875" style="30" customWidth="1"/>
    <col min="22" max="22" width="7" style="6" customWidth="1"/>
    <col min="23" max="23" width="5.7109375" style="6" customWidth="1"/>
    <col min="24" max="24" width="7" style="6" customWidth="1"/>
    <col min="25" max="25" width="5.7109375" style="6" customWidth="1"/>
  </cols>
  <sheetData>
    <row r="1" spans="2:25" ht="15.75" hidden="1" customHeight="1" thickBot="1" x14ac:dyDescent="0.3"/>
    <row r="2" spans="2:25" ht="15.75" customHeight="1" thickBot="1" x14ac:dyDescent="0.3"/>
    <row r="3" spans="2:25" ht="15.75" thickBot="1" x14ac:dyDescent="0.3">
      <c r="C3" s="4" t="s">
        <v>198</v>
      </c>
    </row>
    <row r="4" spans="2:25" s="1" customFormat="1" x14ac:dyDescent="0.25">
      <c r="B4" s="45"/>
      <c r="C4" s="46"/>
      <c r="L4" s="47"/>
      <c r="M4" s="47"/>
      <c r="N4" s="47"/>
      <c r="O4" s="47"/>
      <c r="P4" s="47"/>
      <c r="Q4" s="47"/>
      <c r="R4" s="47"/>
      <c r="S4" s="47"/>
      <c r="T4" s="47"/>
      <c r="U4" s="47"/>
      <c r="V4" s="7"/>
      <c r="W4" s="7"/>
      <c r="X4" s="7"/>
      <c r="Y4" s="7"/>
    </row>
    <row r="5" spans="2:25" s="48" customFormat="1" x14ac:dyDescent="0.25">
      <c r="B5" s="49"/>
      <c r="C5" s="50" t="s">
        <v>186</v>
      </c>
      <c r="L5" s="51"/>
      <c r="M5" s="51"/>
      <c r="N5" s="51"/>
      <c r="O5" s="51"/>
      <c r="P5" s="51"/>
      <c r="Q5" s="51"/>
      <c r="R5" s="51"/>
      <c r="S5" s="51"/>
      <c r="T5" s="51"/>
      <c r="U5" s="51"/>
      <c r="V5" s="52"/>
      <c r="W5" s="52"/>
      <c r="X5" s="52"/>
      <c r="Y5" s="52"/>
    </row>
    <row r="6" spans="2:25" s="48" customFormat="1" x14ac:dyDescent="0.25">
      <c r="B6" s="49"/>
      <c r="C6" s="50"/>
      <c r="L6" s="51"/>
      <c r="M6" s="51"/>
      <c r="N6" s="51"/>
      <c r="O6" s="51"/>
      <c r="P6" s="51"/>
      <c r="Q6" s="51"/>
      <c r="R6" s="51"/>
      <c r="S6" s="51"/>
      <c r="T6" s="51"/>
      <c r="U6" s="51"/>
      <c r="V6" s="52"/>
      <c r="W6" s="52"/>
      <c r="X6" s="52"/>
      <c r="Y6" s="52"/>
    </row>
    <row r="7" spans="2:25" s="165" customFormat="1" ht="15.75" thickBot="1" x14ac:dyDescent="0.3">
      <c r="B7" s="166"/>
      <c r="C7" s="167" t="s">
        <v>202</v>
      </c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9"/>
      <c r="W7" s="169"/>
      <c r="X7" s="169"/>
      <c r="Y7" s="169"/>
    </row>
    <row r="8" spans="2:25" ht="15.75" thickBot="1" x14ac:dyDescent="0.3">
      <c r="N8" s="554">
        <v>42824</v>
      </c>
      <c r="O8" s="599"/>
      <c r="P8" s="554">
        <v>42814</v>
      </c>
      <c r="Q8" s="599"/>
      <c r="R8" s="554">
        <v>42803</v>
      </c>
      <c r="S8" s="599"/>
      <c r="T8" s="554">
        <v>42782</v>
      </c>
      <c r="U8" s="555"/>
      <c r="V8" s="554">
        <v>42668</v>
      </c>
      <c r="W8" s="555"/>
      <c r="X8" s="554">
        <v>42478</v>
      </c>
      <c r="Y8" s="555"/>
    </row>
    <row r="9" spans="2:25" ht="23.25" thickBot="1" x14ac:dyDescent="0.3">
      <c r="B9" s="136" t="s">
        <v>3</v>
      </c>
      <c r="C9" s="589" t="s">
        <v>183</v>
      </c>
      <c r="D9" s="590"/>
      <c r="E9" s="590"/>
      <c r="F9" s="590"/>
      <c r="G9" s="590"/>
      <c r="H9" s="591"/>
      <c r="I9" s="160"/>
      <c r="J9" s="160"/>
      <c r="K9" s="138" t="s">
        <v>14</v>
      </c>
      <c r="L9" s="139" t="s">
        <v>16</v>
      </c>
      <c r="M9" s="71"/>
      <c r="N9" s="250" t="s">
        <v>226</v>
      </c>
      <c r="O9" s="251" t="s">
        <v>225</v>
      </c>
      <c r="P9" s="250" t="s">
        <v>226</v>
      </c>
      <c r="Q9" s="251" t="s">
        <v>225</v>
      </c>
      <c r="R9" s="250" t="s">
        <v>226</v>
      </c>
      <c r="S9" s="251" t="s">
        <v>225</v>
      </c>
      <c r="T9" s="250" t="s">
        <v>226</v>
      </c>
      <c r="U9" s="251" t="s">
        <v>225</v>
      </c>
      <c r="V9" s="250" t="s">
        <v>226</v>
      </c>
      <c r="W9" s="251" t="s">
        <v>225</v>
      </c>
      <c r="X9" s="250" t="s">
        <v>226</v>
      </c>
      <c r="Y9" s="251" t="s">
        <v>225</v>
      </c>
    </row>
    <row r="10" spans="2:25" s="12" customFormat="1" ht="12" customHeight="1" x14ac:dyDescent="0.2">
      <c r="B10" s="164" t="s">
        <v>15</v>
      </c>
      <c r="C10" s="158"/>
      <c r="D10" s="158"/>
      <c r="E10" s="159"/>
      <c r="F10" s="159"/>
      <c r="G10" s="159"/>
      <c r="H10" s="159"/>
      <c r="I10" s="159"/>
      <c r="J10" s="161"/>
      <c r="K10" s="162" t="s">
        <v>32</v>
      </c>
      <c r="L10" s="163"/>
      <c r="M10" s="72"/>
      <c r="N10" s="220"/>
      <c r="O10" s="221"/>
      <c r="P10" s="220"/>
      <c r="Q10" s="221"/>
      <c r="R10" s="220"/>
      <c r="S10" s="221"/>
      <c r="T10" s="220"/>
      <c r="U10" s="221"/>
      <c r="V10" s="220"/>
      <c r="W10" s="221"/>
      <c r="X10" s="220"/>
      <c r="Y10" s="221"/>
    </row>
    <row r="11" spans="2:25" s="37" customFormat="1" ht="11.25" customHeight="1" x14ac:dyDescent="0.25">
      <c r="B11" s="592" t="s">
        <v>182</v>
      </c>
      <c r="C11" s="593"/>
      <c r="D11" s="593"/>
      <c r="E11" s="593"/>
      <c r="F11" s="593"/>
      <c r="G11" s="593"/>
      <c r="H11" s="593"/>
      <c r="I11" s="593"/>
      <c r="J11" s="593"/>
      <c r="K11" s="593"/>
      <c r="L11" s="594"/>
      <c r="M11" s="98"/>
      <c r="N11" s="210"/>
      <c r="O11" s="211"/>
      <c r="P11" s="210"/>
      <c r="Q11" s="211"/>
      <c r="R11" s="210"/>
      <c r="S11" s="211"/>
      <c r="T11" s="210"/>
      <c r="U11" s="211"/>
      <c r="V11" s="210"/>
      <c r="W11" s="211"/>
      <c r="X11" s="210"/>
      <c r="Y11" s="211"/>
    </row>
    <row r="12" spans="2:25" s="10" customFormat="1" ht="31.5" customHeight="1" x14ac:dyDescent="0.25">
      <c r="B12" s="33" t="s">
        <v>83</v>
      </c>
      <c r="C12" s="476" t="s">
        <v>82</v>
      </c>
      <c r="D12" s="18"/>
      <c r="E12" s="595" t="s">
        <v>79</v>
      </c>
      <c r="F12" s="595"/>
      <c r="G12" s="595"/>
      <c r="H12" s="595"/>
      <c r="I12" s="595"/>
      <c r="J12" s="595"/>
      <c r="K12" s="477">
        <v>27</v>
      </c>
      <c r="L12" s="44" t="s">
        <v>7</v>
      </c>
      <c r="M12" s="73"/>
      <c r="N12" s="212"/>
      <c r="O12" s="213"/>
      <c r="P12" s="212"/>
      <c r="Q12" s="213"/>
      <c r="R12" s="212"/>
      <c r="S12" s="213"/>
      <c r="T12" s="212"/>
      <c r="U12" s="213"/>
      <c r="V12" s="212"/>
      <c r="W12" s="213"/>
      <c r="X12" s="212"/>
      <c r="Y12" s="213"/>
    </row>
    <row r="13" spans="2:25" s="10" customFormat="1" ht="30" customHeight="1" x14ac:dyDescent="0.25">
      <c r="B13" s="33" t="s">
        <v>188</v>
      </c>
      <c r="C13" s="476" t="s">
        <v>187</v>
      </c>
      <c r="D13" s="18"/>
      <c r="E13" s="596" t="s">
        <v>79</v>
      </c>
      <c r="F13" s="597"/>
      <c r="G13" s="597"/>
      <c r="H13" s="597"/>
      <c r="I13" s="597"/>
      <c r="J13" s="598"/>
      <c r="K13" s="477">
        <v>8</v>
      </c>
      <c r="L13" s="44" t="s">
        <v>7</v>
      </c>
      <c r="M13" s="73"/>
      <c r="N13" s="212"/>
      <c r="O13" s="213"/>
      <c r="P13" s="212"/>
      <c r="Q13" s="213"/>
      <c r="R13" s="212"/>
      <c r="S13" s="213"/>
      <c r="T13" s="212"/>
      <c r="U13" s="213"/>
      <c r="V13" s="212"/>
      <c r="W13" s="213"/>
      <c r="X13" s="212"/>
      <c r="Y13" s="213"/>
    </row>
    <row r="14" spans="2:25" s="199" customFormat="1" ht="20.25" customHeight="1" thickBot="1" x14ac:dyDescent="0.3">
      <c r="B14" s="193"/>
      <c r="C14" s="587" t="s">
        <v>220</v>
      </c>
      <c r="D14" s="588"/>
      <c r="E14" s="588"/>
      <c r="F14" s="588"/>
      <c r="G14" s="588"/>
      <c r="H14" s="588"/>
      <c r="I14" s="194"/>
      <c r="J14" s="195"/>
      <c r="K14" s="196"/>
      <c r="L14" s="197"/>
      <c r="M14" s="198"/>
      <c r="N14" s="222"/>
      <c r="O14" s="223"/>
      <c r="P14" s="222"/>
      <c r="Q14" s="223"/>
      <c r="R14" s="222"/>
      <c r="S14" s="223"/>
      <c r="T14" s="222"/>
      <c r="U14" s="223"/>
      <c r="V14" s="222"/>
      <c r="W14" s="223"/>
      <c r="X14" s="222"/>
      <c r="Y14" s="223"/>
    </row>
    <row r="15" spans="2:25" s="10" customFormat="1" ht="20.25" customHeight="1" x14ac:dyDescent="0.25">
      <c r="B15" s="33" t="s">
        <v>189</v>
      </c>
      <c r="C15" s="476" t="s">
        <v>201</v>
      </c>
      <c r="D15" s="21"/>
      <c r="E15" s="584" t="s">
        <v>85</v>
      </c>
      <c r="F15" s="584"/>
      <c r="G15" s="584"/>
      <c r="H15" s="584"/>
      <c r="I15" s="584"/>
      <c r="J15" s="584"/>
      <c r="K15" s="477">
        <v>13</v>
      </c>
      <c r="L15" s="44" t="s">
        <v>12</v>
      </c>
      <c r="M15" s="73"/>
      <c r="N15" s="228">
        <v>0</v>
      </c>
      <c r="O15" s="229">
        <v>0</v>
      </c>
      <c r="P15" s="446">
        <v>0</v>
      </c>
      <c r="Q15" s="229">
        <v>0</v>
      </c>
      <c r="R15" s="446">
        <v>0</v>
      </c>
      <c r="S15" s="229">
        <v>0</v>
      </c>
      <c r="T15" s="228">
        <v>0</v>
      </c>
      <c r="U15" s="229">
        <v>0</v>
      </c>
      <c r="V15" s="228">
        <v>0</v>
      </c>
      <c r="W15" s="229">
        <v>0</v>
      </c>
      <c r="X15" s="228">
        <v>0</v>
      </c>
      <c r="Y15" s="229">
        <v>0</v>
      </c>
    </row>
    <row r="16" spans="2:25" s="10" customFormat="1" ht="16.5" customHeight="1" x14ac:dyDescent="0.25">
      <c r="B16" s="33" t="s">
        <v>86</v>
      </c>
      <c r="C16" s="476" t="s">
        <v>87</v>
      </c>
      <c r="D16" s="24"/>
      <c r="E16" s="584" t="s">
        <v>85</v>
      </c>
      <c r="F16" s="584"/>
      <c r="G16" s="584"/>
      <c r="H16" s="584"/>
      <c r="I16" s="584"/>
      <c r="J16" s="584"/>
      <c r="K16" s="477">
        <v>5.9999999999999929</v>
      </c>
      <c r="L16" s="44" t="s">
        <v>25</v>
      </c>
      <c r="M16" s="73"/>
      <c r="N16" s="228">
        <v>1</v>
      </c>
      <c r="O16" s="231">
        <v>2</v>
      </c>
      <c r="P16" s="446">
        <v>1</v>
      </c>
      <c r="Q16" s="231">
        <v>2</v>
      </c>
      <c r="R16" s="446">
        <v>1</v>
      </c>
      <c r="S16" s="231">
        <v>2</v>
      </c>
      <c r="T16" s="228">
        <v>1</v>
      </c>
      <c r="U16" s="231">
        <v>2</v>
      </c>
      <c r="V16" s="228">
        <v>0</v>
      </c>
      <c r="W16" s="231">
        <v>0</v>
      </c>
      <c r="X16" s="228">
        <v>0</v>
      </c>
      <c r="Y16" s="231">
        <v>0</v>
      </c>
    </row>
    <row r="17" spans="2:25" s="10" customFormat="1" ht="26.25" customHeight="1" x14ac:dyDescent="0.25">
      <c r="B17" s="33" t="s">
        <v>90</v>
      </c>
      <c r="C17" s="476" t="s">
        <v>89</v>
      </c>
      <c r="D17" s="92"/>
      <c r="E17" s="578" t="s">
        <v>92</v>
      </c>
      <c r="F17" s="578"/>
      <c r="G17" s="578"/>
      <c r="H17" s="578"/>
      <c r="I17" s="578"/>
      <c r="J17" s="578"/>
      <c r="K17" s="477">
        <v>64</v>
      </c>
      <c r="L17" s="44" t="s">
        <v>91</v>
      </c>
      <c r="M17" s="185"/>
      <c r="N17" s="228">
        <v>37</v>
      </c>
      <c r="O17" s="231">
        <v>0</v>
      </c>
      <c r="P17" s="446">
        <v>37</v>
      </c>
      <c r="Q17" s="231">
        <v>0</v>
      </c>
      <c r="R17" s="446">
        <v>37</v>
      </c>
      <c r="S17" s="231">
        <v>0</v>
      </c>
      <c r="T17" s="228">
        <v>37</v>
      </c>
      <c r="U17" s="231">
        <v>0</v>
      </c>
      <c r="V17" s="228">
        <v>37</v>
      </c>
      <c r="W17" s="231">
        <v>0</v>
      </c>
      <c r="X17" s="228">
        <v>37</v>
      </c>
      <c r="Y17" s="231">
        <v>0</v>
      </c>
    </row>
    <row r="18" spans="2:25" s="10" customFormat="1" ht="30" customHeight="1" x14ac:dyDescent="0.25">
      <c r="B18" s="33" t="s">
        <v>93</v>
      </c>
      <c r="C18" s="476" t="s">
        <v>94</v>
      </c>
      <c r="D18" s="93"/>
      <c r="E18" s="603" t="s">
        <v>26</v>
      </c>
      <c r="F18" s="603"/>
      <c r="G18" s="603"/>
      <c r="H18" s="603"/>
      <c r="I18" s="603"/>
      <c r="J18" s="603"/>
      <c r="K18" s="477">
        <v>20</v>
      </c>
      <c r="L18" s="44" t="s">
        <v>10</v>
      </c>
      <c r="M18" s="73"/>
      <c r="N18" s="228">
        <v>0</v>
      </c>
      <c r="O18" s="233">
        <v>0</v>
      </c>
      <c r="P18" s="446">
        <v>0</v>
      </c>
      <c r="Q18" s="233">
        <v>0</v>
      </c>
      <c r="R18" s="446">
        <v>0</v>
      </c>
      <c r="S18" s="233">
        <v>0</v>
      </c>
      <c r="T18" s="228">
        <v>0</v>
      </c>
      <c r="U18" s="233">
        <v>0</v>
      </c>
      <c r="V18" s="228">
        <v>0</v>
      </c>
      <c r="W18" s="233">
        <v>0</v>
      </c>
      <c r="X18" s="228">
        <v>0</v>
      </c>
      <c r="Y18" s="233">
        <v>0</v>
      </c>
    </row>
    <row r="19" spans="2:25" s="10" customFormat="1" ht="26.25" customHeight="1" x14ac:dyDescent="0.25">
      <c r="B19" s="33" t="s">
        <v>95</v>
      </c>
      <c r="C19" s="476" t="s">
        <v>96</v>
      </c>
      <c r="D19" s="92"/>
      <c r="E19" s="578" t="s">
        <v>92</v>
      </c>
      <c r="F19" s="578"/>
      <c r="G19" s="578"/>
      <c r="H19" s="578"/>
      <c r="I19" s="578"/>
      <c r="J19" s="578"/>
      <c r="K19" s="477">
        <v>228</v>
      </c>
      <c r="L19" s="44" t="s">
        <v>91</v>
      </c>
      <c r="M19" s="73"/>
      <c r="N19" s="436">
        <v>46</v>
      </c>
      <c r="O19" s="233">
        <v>0</v>
      </c>
      <c r="P19" s="446">
        <v>44</v>
      </c>
      <c r="Q19" s="233">
        <v>0</v>
      </c>
      <c r="R19" s="446">
        <v>44</v>
      </c>
      <c r="S19" s="233">
        <v>0</v>
      </c>
      <c r="T19" s="228">
        <v>25</v>
      </c>
      <c r="U19" s="233">
        <v>0</v>
      </c>
      <c r="V19" s="228">
        <v>28</v>
      </c>
      <c r="W19" s="233">
        <v>0</v>
      </c>
      <c r="X19" s="228">
        <v>22</v>
      </c>
      <c r="Y19" s="233">
        <v>0</v>
      </c>
    </row>
    <row r="20" spans="2:25" s="10" customFormat="1" ht="11.25" customHeight="1" x14ac:dyDescent="0.25">
      <c r="B20" s="33" t="s">
        <v>98</v>
      </c>
      <c r="C20" s="476" t="s">
        <v>97</v>
      </c>
      <c r="D20" s="93"/>
      <c r="E20" s="603" t="s">
        <v>26</v>
      </c>
      <c r="F20" s="603"/>
      <c r="G20" s="603"/>
      <c r="H20" s="603"/>
      <c r="I20" s="603"/>
      <c r="J20" s="603"/>
      <c r="K20" s="477">
        <v>5.9999999999999432</v>
      </c>
      <c r="L20" s="44" t="s">
        <v>10</v>
      </c>
      <c r="M20" s="73"/>
      <c r="N20" s="228">
        <v>0</v>
      </c>
      <c r="O20" s="233">
        <v>0</v>
      </c>
      <c r="P20" s="446">
        <v>0</v>
      </c>
      <c r="Q20" s="233">
        <v>0</v>
      </c>
      <c r="R20" s="446">
        <v>0</v>
      </c>
      <c r="S20" s="233">
        <v>0</v>
      </c>
      <c r="T20" s="228">
        <v>0</v>
      </c>
      <c r="U20" s="233">
        <v>0</v>
      </c>
      <c r="V20" s="228">
        <v>0</v>
      </c>
      <c r="W20" s="233">
        <v>0</v>
      </c>
      <c r="X20" s="228">
        <v>0</v>
      </c>
      <c r="Y20" s="233">
        <v>0</v>
      </c>
    </row>
    <row r="21" spans="2:25" s="10" customFormat="1" ht="23.25" customHeight="1" x14ac:dyDescent="0.25">
      <c r="B21" s="33" t="s">
        <v>100</v>
      </c>
      <c r="C21" s="476" t="s">
        <v>99</v>
      </c>
      <c r="D21" s="92"/>
      <c r="E21" s="578" t="s">
        <v>92</v>
      </c>
      <c r="F21" s="578"/>
      <c r="G21" s="578"/>
      <c r="H21" s="578"/>
      <c r="I21" s="578"/>
      <c r="J21" s="578"/>
      <c r="K21" s="477">
        <v>234.00000000000006</v>
      </c>
      <c r="L21" s="44" t="s">
        <v>263</v>
      </c>
      <c r="M21" s="73"/>
      <c r="N21" s="436">
        <v>11</v>
      </c>
      <c r="O21" s="233">
        <v>0</v>
      </c>
      <c r="P21" s="446">
        <v>0</v>
      </c>
      <c r="Q21" s="233">
        <v>0</v>
      </c>
      <c r="R21" s="446">
        <v>0</v>
      </c>
      <c r="S21" s="233">
        <v>0</v>
      </c>
      <c r="T21" s="228">
        <v>0</v>
      </c>
      <c r="U21" s="233">
        <v>0</v>
      </c>
      <c r="V21" s="228">
        <v>0</v>
      </c>
      <c r="W21" s="233">
        <v>0</v>
      </c>
      <c r="X21" s="228">
        <v>0</v>
      </c>
      <c r="Y21" s="233">
        <v>0</v>
      </c>
    </row>
    <row r="22" spans="2:25" s="10" customFormat="1" ht="17.25" customHeight="1" x14ac:dyDescent="0.25">
      <c r="B22" s="33" t="s">
        <v>102</v>
      </c>
      <c r="C22" s="476" t="s">
        <v>101</v>
      </c>
      <c r="D22" s="93"/>
      <c r="E22" s="603" t="s">
        <v>26</v>
      </c>
      <c r="F22" s="603"/>
      <c r="G22" s="603"/>
      <c r="H22" s="603"/>
      <c r="I22" s="603"/>
      <c r="J22" s="603"/>
      <c r="K22" s="477">
        <v>6</v>
      </c>
      <c r="L22" s="44" t="s">
        <v>10</v>
      </c>
      <c r="M22" s="73"/>
      <c r="N22" s="228">
        <v>0</v>
      </c>
      <c r="O22" s="233">
        <v>0</v>
      </c>
      <c r="P22" s="446">
        <v>0</v>
      </c>
      <c r="Q22" s="233">
        <v>0</v>
      </c>
      <c r="R22" s="446">
        <v>0</v>
      </c>
      <c r="S22" s="233">
        <v>0</v>
      </c>
      <c r="T22" s="228">
        <v>0</v>
      </c>
      <c r="U22" s="233">
        <v>0</v>
      </c>
      <c r="V22" s="228">
        <v>0</v>
      </c>
      <c r="W22" s="233">
        <v>0</v>
      </c>
      <c r="X22" s="228">
        <v>0</v>
      </c>
      <c r="Y22" s="233">
        <v>0</v>
      </c>
    </row>
    <row r="23" spans="2:25" s="10" customFormat="1" ht="27.75" customHeight="1" x14ac:dyDescent="0.25">
      <c r="B23" s="33" t="s">
        <v>104</v>
      </c>
      <c r="C23" s="475" t="s">
        <v>103</v>
      </c>
      <c r="D23" s="93"/>
      <c r="E23" s="603" t="s">
        <v>264</v>
      </c>
      <c r="F23" s="603"/>
      <c r="G23" s="603"/>
      <c r="H23" s="603"/>
      <c r="I23" s="603"/>
      <c r="J23" s="603"/>
      <c r="K23" s="477">
        <v>48</v>
      </c>
      <c r="L23" s="44" t="s">
        <v>10</v>
      </c>
      <c r="M23" s="73"/>
      <c r="N23" s="228">
        <v>0</v>
      </c>
      <c r="O23" s="233">
        <v>0</v>
      </c>
      <c r="P23" s="446">
        <v>0</v>
      </c>
      <c r="Q23" s="233">
        <v>0</v>
      </c>
      <c r="R23" s="446">
        <v>0</v>
      </c>
      <c r="S23" s="233">
        <v>0</v>
      </c>
      <c r="T23" s="228">
        <v>0</v>
      </c>
      <c r="U23" s="233">
        <v>0</v>
      </c>
      <c r="V23" s="228">
        <v>0</v>
      </c>
      <c r="W23" s="233">
        <v>0</v>
      </c>
      <c r="X23" s="228">
        <v>0</v>
      </c>
      <c r="Y23" s="233">
        <v>0</v>
      </c>
    </row>
    <row r="24" spans="2:25" s="10" customFormat="1" ht="9.75" customHeight="1" x14ac:dyDescent="0.25">
      <c r="B24" s="33" t="s">
        <v>106</v>
      </c>
      <c r="C24" s="477" t="s">
        <v>257</v>
      </c>
      <c r="D24" s="93"/>
      <c r="E24" s="603" t="s">
        <v>26</v>
      </c>
      <c r="F24" s="603"/>
      <c r="G24" s="603"/>
      <c r="H24" s="603"/>
      <c r="I24" s="603"/>
      <c r="J24" s="603"/>
      <c r="K24" s="477">
        <v>6</v>
      </c>
      <c r="L24" s="44" t="s">
        <v>10</v>
      </c>
      <c r="M24" s="73"/>
      <c r="N24" s="228">
        <v>0</v>
      </c>
      <c r="O24" s="233">
        <v>0</v>
      </c>
      <c r="P24" s="446">
        <v>0</v>
      </c>
      <c r="Q24" s="233">
        <v>0</v>
      </c>
      <c r="R24" s="446">
        <v>0</v>
      </c>
      <c r="S24" s="233">
        <v>0</v>
      </c>
      <c r="T24" s="228">
        <v>0</v>
      </c>
      <c r="U24" s="233">
        <v>0</v>
      </c>
      <c r="V24" s="228">
        <v>0</v>
      </c>
      <c r="W24" s="233">
        <v>0</v>
      </c>
      <c r="X24" s="228">
        <v>0</v>
      </c>
      <c r="Y24" s="233">
        <v>0</v>
      </c>
    </row>
    <row r="25" spans="2:25" s="10" customFormat="1" ht="29.25" customHeight="1" x14ac:dyDescent="0.25">
      <c r="B25" s="32" t="s">
        <v>108</v>
      </c>
      <c r="C25" s="476" t="s">
        <v>258</v>
      </c>
      <c r="D25" s="24"/>
      <c r="E25" s="578" t="s">
        <v>265</v>
      </c>
      <c r="F25" s="578"/>
      <c r="G25" s="578"/>
      <c r="H25" s="578"/>
      <c r="I25" s="578"/>
      <c r="J25" s="578"/>
      <c r="K25" s="131">
        <v>49</v>
      </c>
      <c r="L25" s="44" t="s">
        <v>25</v>
      </c>
      <c r="M25" s="73"/>
      <c r="N25" s="436">
        <v>4</v>
      </c>
      <c r="O25" s="483">
        <v>7</v>
      </c>
      <c r="P25" s="446">
        <v>11</v>
      </c>
      <c r="Q25" s="233">
        <v>0</v>
      </c>
      <c r="R25" s="446">
        <v>4</v>
      </c>
      <c r="S25" s="233">
        <v>0</v>
      </c>
      <c r="T25" s="228">
        <v>0</v>
      </c>
      <c r="U25" s="233">
        <v>0</v>
      </c>
      <c r="V25" s="228">
        <v>0</v>
      </c>
      <c r="W25" s="233">
        <v>0</v>
      </c>
      <c r="X25" s="228">
        <v>0</v>
      </c>
      <c r="Y25" s="233">
        <v>0</v>
      </c>
    </row>
    <row r="26" spans="2:25" s="10" customFormat="1" ht="15" customHeight="1" x14ac:dyDescent="0.25">
      <c r="B26" s="33" t="s">
        <v>109</v>
      </c>
      <c r="C26" s="477" t="s">
        <v>110</v>
      </c>
      <c r="D26" s="92"/>
      <c r="E26" s="578" t="s">
        <v>92</v>
      </c>
      <c r="F26" s="578"/>
      <c r="G26" s="578"/>
      <c r="H26" s="578"/>
      <c r="I26" s="578"/>
      <c r="J26" s="578"/>
      <c r="K26" s="477">
        <v>6</v>
      </c>
      <c r="L26" s="44" t="s">
        <v>91</v>
      </c>
      <c r="M26" s="73"/>
      <c r="N26" s="228">
        <v>0</v>
      </c>
      <c r="O26" s="233">
        <v>0</v>
      </c>
      <c r="P26" s="446">
        <v>0</v>
      </c>
      <c r="Q26" s="233">
        <v>0</v>
      </c>
      <c r="R26" s="446">
        <v>0</v>
      </c>
      <c r="S26" s="233">
        <v>0</v>
      </c>
      <c r="T26" s="228">
        <v>0</v>
      </c>
      <c r="U26" s="233">
        <v>0</v>
      </c>
      <c r="V26" s="228">
        <v>0</v>
      </c>
      <c r="W26" s="233">
        <v>0</v>
      </c>
      <c r="X26" s="228">
        <v>0</v>
      </c>
      <c r="Y26" s="233">
        <v>0</v>
      </c>
    </row>
    <row r="27" spans="2:25" s="10" customFormat="1" ht="24.75" customHeight="1" x14ac:dyDescent="0.25">
      <c r="B27" s="33" t="s">
        <v>111</v>
      </c>
      <c r="C27" s="476" t="s">
        <v>259</v>
      </c>
      <c r="D27" s="24"/>
      <c r="E27" s="578" t="s">
        <v>255</v>
      </c>
      <c r="F27" s="578"/>
      <c r="G27" s="578"/>
      <c r="H27" s="578"/>
      <c r="I27" s="578"/>
      <c r="J27" s="578"/>
      <c r="K27" s="477">
        <v>19</v>
      </c>
      <c r="L27" s="44" t="s">
        <v>25</v>
      </c>
      <c r="M27" s="73"/>
      <c r="N27" s="436">
        <v>55</v>
      </c>
      <c r="O27" s="483">
        <v>4</v>
      </c>
      <c r="P27" s="446">
        <v>36</v>
      </c>
      <c r="Q27" s="233">
        <v>0</v>
      </c>
      <c r="R27" s="446">
        <v>36</v>
      </c>
      <c r="S27" s="233">
        <v>0</v>
      </c>
      <c r="T27" s="228">
        <v>0</v>
      </c>
      <c r="U27" s="233">
        <v>0</v>
      </c>
      <c r="V27" s="228">
        <v>0</v>
      </c>
      <c r="W27" s="233">
        <v>0</v>
      </c>
      <c r="X27" s="228">
        <v>0</v>
      </c>
      <c r="Y27" s="233">
        <v>0</v>
      </c>
    </row>
    <row r="28" spans="2:25" s="10" customFormat="1" ht="31.5" customHeight="1" thickBot="1" x14ac:dyDescent="0.3">
      <c r="B28" s="33" t="s">
        <v>112</v>
      </c>
      <c r="C28" s="476" t="s">
        <v>260</v>
      </c>
      <c r="D28" s="93"/>
      <c r="E28" s="578" t="s">
        <v>262</v>
      </c>
      <c r="F28" s="578"/>
      <c r="G28" s="578"/>
      <c r="H28" s="578"/>
      <c r="I28" s="578"/>
      <c r="J28" s="578"/>
      <c r="K28" s="477">
        <v>133</v>
      </c>
      <c r="L28" s="44" t="s">
        <v>10</v>
      </c>
      <c r="M28" s="73"/>
      <c r="N28" s="308">
        <v>0</v>
      </c>
      <c r="O28" s="235">
        <v>0</v>
      </c>
      <c r="P28" s="471">
        <v>0</v>
      </c>
      <c r="Q28" s="235">
        <v>0</v>
      </c>
      <c r="R28" s="471">
        <v>0</v>
      </c>
      <c r="S28" s="235">
        <v>0</v>
      </c>
      <c r="T28" s="308">
        <v>0</v>
      </c>
      <c r="U28" s="235">
        <v>0</v>
      </c>
      <c r="V28" s="308">
        <v>0</v>
      </c>
      <c r="W28" s="235">
        <v>0</v>
      </c>
      <c r="X28" s="308">
        <v>0</v>
      </c>
      <c r="Y28" s="235">
        <v>0</v>
      </c>
    </row>
    <row r="29" spans="2:25" s="10" customFormat="1" ht="16.5" customHeight="1" thickBot="1" x14ac:dyDescent="0.3">
      <c r="B29" s="224"/>
      <c r="C29" s="225"/>
      <c r="D29" s="226"/>
      <c r="E29" s="478"/>
      <c r="F29" s="478"/>
      <c r="G29" s="478"/>
      <c r="H29" s="478"/>
      <c r="I29" s="478"/>
      <c r="J29" s="478"/>
      <c r="K29" s="478"/>
      <c r="L29" s="227"/>
      <c r="M29" s="39" t="s">
        <v>228</v>
      </c>
      <c r="N29" s="381">
        <f>SUM(N15:N28)</f>
        <v>154</v>
      </c>
      <c r="O29" s="373">
        <f>SUM(O14:O27)</f>
        <v>13</v>
      </c>
      <c r="P29" s="472">
        <v>129</v>
      </c>
      <c r="Q29" s="373">
        <v>2</v>
      </c>
      <c r="R29" s="472">
        <f>SUM(R15:R28)</f>
        <v>122</v>
      </c>
      <c r="S29" s="373">
        <f>SUM(S14:S27)</f>
        <v>2</v>
      </c>
      <c r="T29" s="381">
        <f>SUM(T15:T28)</f>
        <v>63</v>
      </c>
      <c r="U29" s="373">
        <f>SUM(U14:U27)</f>
        <v>2</v>
      </c>
      <c r="V29" s="381">
        <f>SUM(V15:V28)</f>
        <v>65</v>
      </c>
      <c r="W29" s="373">
        <f>SUM(W14:W27)</f>
        <v>0</v>
      </c>
      <c r="X29" s="381">
        <f>SUM(X15:X28)</f>
        <v>59</v>
      </c>
      <c r="Y29" s="373">
        <f>SUM(Y14:Y27)</f>
        <v>0</v>
      </c>
    </row>
    <row r="30" spans="2:25" s="37" customFormat="1" ht="11.25" customHeight="1" thickBot="1" x14ac:dyDescent="0.3">
      <c r="B30" s="558" t="s">
        <v>160</v>
      </c>
      <c r="C30" s="559"/>
      <c r="D30" s="559"/>
      <c r="E30" s="559"/>
      <c r="F30" s="559"/>
      <c r="G30" s="559"/>
      <c r="H30" s="559"/>
      <c r="I30" s="559"/>
      <c r="J30" s="559"/>
      <c r="K30" s="559"/>
      <c r="L30" s="560"/>
      <c r="M30" s="98"/>
      <c r="N30" s="349"/>
      <c r="O30" s="350"/>
      <c r="P30" s="349"/>
      <c r="Q30" s="350"/>
      <c r="R30" s="349"/>
      <c r="S30" s="350"/>
      <c r="T30" s="349"/>
      <c r="U30" s="350"/>
      <c r="V30" s="349"/>
      <c r="W30" s="350"/>
      <c r="X30" s="349"/>
      <c r="Y30" s="350"/>
    </row>
    <row r="31" spans="2:25" s="9" customFormat="1" ht="18.75" customHeight="1" x14ac:dyDescent="0.25">
      <c r="B31" s="33" t="s">
        <v>114</v>
      </c>
      <c r="C31" s="476" t="s">
        <v>261</v>
      </c>
      <c r="D31" s="92"/>
      <c r="E31" s="578" t="s">
        <v>92</v>
      </c>
      <c r="F31" s="578"/>
      <c r="G31" s="578"/>
      <c r="H31" s="578"/>
      <c r="I31" s="578"/>
      <c r="J31" s="578"/>
      <c r="K31" s="477">
        <v>198</v>
      </c>
      <c r="L31" s="44" t="s">
        <v>91</v>
      </c>
      <c r="M31" s="73"/>
      <c r="N31" s="228">
        <v>80</v>
      </c>
      <c r="O31" s="229">
        <v>0</v>
      </c>
      <c r="P31" s="228">
        <v>80</v>
      </c>
      <c r="Q31" s="229">
        <v>0</v>
      </c>
      <c r="R31" s="228">
        <v>80</v>
      </c>
      <c r="S31" s="229">
        <v>0</v>
      </c>
      <c r="T31" s="228">
        <v>80</v>
      </c>
      <c r="U31" s="229">
        <v>0</v>
      </c>
      <c r="V31" s="228">
        <v>0</v>
      </c>
      <c r="W31" s="229">
        <v>0</v>
      </c>
      <c r="X31" s="228">
        <v>0</v>
      </c>
      <c r="Y31" s="229">
        <v>0</v>
      </c>
    </row>
    <row r="32" spans="2:25" s="9" customFormat="1" ht="15" customHeight="1" x14ac:dyDescent="0.25">
      <c r="B32" s="32" t="s">
        <v>117</v>
      </c>
      <c r="C32" s="477" t="s">
        <v>118</v>
      </c>
      <c r="D32" s="93"/>
      <c r="E32" s="578" t="s">
        <v>26</v>
      </c>
      <c r="F32" s="578"/>
      <c r="G32" s="578"/>
      <c r="H32" s="578"/>
      <c r="I32" s="578"/>
      <c r="J32" s="578"/>
      <c r="K32" s="477">
        <v>6</v>
      </c>
      <c r="L32" s="44" t="s">
        <v>10</v>
      </c>
      <c r="M32" s="73"/>
      <c r="N32" s="228">
        <v>0</v>
      </c>
      <c r="O32" s="233">
        <v>0</v>
      </c>
      <c r="P32" s="228">
        <v>0</v>
      </c>
      <c r="Q32" s="233">
        <v>0</v>
      </c>
      <c r="R32" s="228">
        <v>0</v>
      </c>
      <c r="S32" s="233">
        <v>0</v>
      </c>
      <c r="T32" s="228">
        <v>0</v>
      </c>
      <c r="U32" s="233">
        <v>0</v>
      </c>
      <c r="V32" s="228">
        <v>0</v>
      </c>
      <c r="W32" s="233">
        <v>0</v>
      </c>
      <c r="X32" s="228">
        <v>0</v>
      </c>
      <c r="Y32" s="233">
        <v>0</v>
      </c>
    </row>
    <row r="33" spans="2:25" s="9" customFormat="1" ht="27" customHeight="1" x14ac:dyDescent="0.25">
      <c r="B33" s="32" t="s">
        <v>120</v>
      </c>
      <c r="C33" s="476" t="s">
        <v>119</v>
      </c>
      <c r="D33" s="24"/>
      <c r="E33" s="578" t="s">
        <v>255</v>
      </c>
      <c r="F33" s="578"/>
      <c r="G33" s="578"/>
      <c r="H33" s="578"/>
      <c r="I33" s="578"/>
      <c r="J33" s="578"/>
      <c r="K33" s="477">
        <v>152</v>
      </c>
      <c r="L33" s="44" t="s">
        <v>25</v>
      </c>
      <c r="M33" s="73"/>
      <c r="N33" s="436">
        <v>37</v>
      </c>
      <c r="O33" s="437">
        <v>43</v>
      </c>
      <c r="P33" s="446">
        <v>37</v>
      </c>
      <c r="Q33" s="348">
        <v>43</v>
      </c>
      <c r="R33" s="446">
        <v>61</v>
      </c>
      <c r="S33" s="348">
        <v>22</v>
      </c>
      <c r="T33" s="446">
        <v>61</v>
      </c>
      <c r="U33" s="348">
        <v>22</v>
      </c>
      <c r="V33" s="446">
        <v>50</v>
      </c>
      <c r="W33" s="348">
        <v>21</v>
      </c>
      <c r="X33" s="228">
        <v>86</v>
      </c>
      <c r="Y33" s="239">
        <v>0</v>
      </c>
    </row>
    <row r="34" spans="2:25" s="9" customFormat="1" ht="16.5" customHeight="1" x14ac:dyDescent="0.25">
      <c r="B34" s="32" t="s">
        <v>121</v>
      </c>
      <c r="C34" s="477" t="s">
        <v>122</v>
      </c>
      <c r="D34" s="96"/>
      <c r="E34" s="578" t="s">
        <v>26</v>
      </c>
      <c r="F34" s="578"/>
      <c r="G34" s="578"/>
      <c r="H34" s="578"/>
      <c r="I34" s="578"/>
      <c r="J34" s="578"/>
      <c r="K34" s="477">
        <v>6</v>
      </c>
      <c r="L34" s="44" t="s">
        <v>10</v>
      </c>
      <c r="M34" s="73"/>
      <c r="N34" s="228">
        <v>0</v>
      </c>
      <c r="O34" s="239">
        <v>0</v>
      </c>
      <c r="P34" s="228">
        <v>0</v>
      </c>
      <c r="Q34" s="239">
        <v>0</v>
      </c>
      <c r="R34" s="228">
        <v>0</v>
      </c>
      <c r="S34" s="239">
        <v>0</v>
      </c>
      <c r="T34" s="228">
        <v>0</v>
      </c>
      <c r="U34" s="239">
        <v>0</v>
      </c>
      <c r="V34" s="446">
        <v>0</v>
      </c>
      <c r="W34" s="348">
        <v>0</v>
      </c>
      <c r="X34" s="228">
        <v>0</v>
      </c>
      <c r="Y34" s="239">
        <v>0</v>
      </c>
    </row>
    <row r="35" spans="2:25" s="9" customFormat="1" ht="24.75" customHeight="1" x14ac:dyDescent="0.25">
      <c r="B35" s="32" t="s">
        <v>123</v>
      </c>
      <c r="C35" s="476" t="s">
        <v>124</v>
      </c>
      <c r="D35" s="24"/>
      <c r="E35" s="578" t="s">
        <v>255</v>
      </c>
      <c r="F35" s="578"/>
      <c r="G35" s="578"/>
      <c r="H35" s="578"/>
      <c r="I35" s="578"/>
      <c r="J35" s="578"/>
      <c r="K35" s="477">
        <v>118</v>
      </c>
      <c r="L35" s="44" t="s">
        <v>25</v>
      </c>
      <c r="M35" s="73"/>
      <c r="N35" s="436">
        <v>51</v>
      </c>
      <c r="O35" s="437">
        <v>11</v>
      </c>
      <c r="P35" s="446">
        <v>62</v>
      </c>
      <c r="Q35" s="239">
        <v>0</v>
      </c>
      <c r="R35" s="446">
        <v>62</v>
      </c>
      <c r="S35" s="239">
        <v>0</v>
      </c>
      <c r="T35" s="446">
        <v>62</v>
      </c>
      <c r="U35" s="239">
        <v>0</v>
      </c>
      <c r="V35" s="446">
        <v>47</v>
      </c>
      <c r="W35" s="348">
        <v>0</v>
      </c>
      <c r="X35" s="228">
        <v>40</v>
      </c>
      <c r="Y35" s="239">
        <v>0</v>
      </c>
    </row>
    <row r="36" spans="2:25" s="9" customFormat="1" ht="15" customHeight="1" x14ac:dyDescent="0.25">
      <c r="B36" s="32" t="s">
        <v>125</v>
      </c>
      <c r="C36" s="477" t="s">
        <v>126</v>
      </c>
      <c r="D36" s="93"/>
      <c r="E36" s="578" t="s">
        <v>26</v>
      </c>
      <c r="F36" s="578"/>
      <c r="G36" s="578"/>
      <c r="H36" s="578"/>
      <c r="I36" s="578"/>
      <c r="J36" s="578"/>
      <c r="K36" s="477">
        <v>6</v>
      </c>
      <c r="L36" s="44" t="s">
        <v>10</v>
      </c>
      <c r="M36" s="73"/>
      <c r="N36" s="228">
        <v>0</v>
      </c>
      <c r="O36" s="239">
        <v>0</v>
      </c>
      <c r="P36" s="446">
        <v>0</v>
      </c>
      <c r="Q36" s="239">
        <v>0</v>
      </c>
      <c r="R36" s="446">
        <v>0</v>
      </c>
      <c r="S36" s="239">
        <v>0</v>
      </c>
      <c r="T36" s="228">
        <v>0</v>
      </c>
      <c r="U36" s="239">
        <v>0</v>
      </c>
      <c r="V36" s="446">
        <v>0</v>
      </c>
      <c r="W36" s="348">
        <v>0</v>
      </c>
      <c r="X36" s="228">
        <v>0</v>
      </c>
      <c r="Y36" s="239">
        <v>0</v>
      </c>
    </row>
    <row r="37" spans="2:25" s="9" customFormat="1" ht="26.25" customHeight="1" x14ac:dyDescent="0.25">
      <c r="B37" s="32" t="s">
        <v>127</v>
      </c>
      <c r="C37" s="476" t="s">
        <v>128</v>
      </c>
      <c r="D37" s="24"/>
      <c r="E37" s="578" t="s">
        <v>255</v>
      </c>
      <c r="F37" s="578"/>
      <c r="G37" s="578"/>
      <c r="H37" s="578"/>
      <c r="I37" s="578"/>
      <c r="J37" s="578"/>
      <c r="K37" s="477">
        <v>155</v>
      </c>
      <c r="L37" s="44" t="s">
        <v>25</v>
      </c>
      <c r="M37" s="73"/>
      <c r="N37" s="446">
        <v>62</v>
      </c>
      <c r="O37" s="348">
        <v>5</v>
      </c>
      <c r="P37" s="446">
        <v>62</v>
      </c>
      <c r="Q37" s="348">
        <v>5</v>
      </c>
      <c r="R37" s="446">
        <v>62</v>
      </c>
      <c r="S37" s="348">
        <v>5</v>
      </c>
      <c r="T37" s="446">
        <v>60</v>
      </c>
      <c r="U37" s="348">
        <v>5</v>
      </c>
      <c r="V37" s="446">
        <v>34</v>
      </c>
      <c r="W37" s="348">
        <v>5</v>
      </c>
      <c r="X37" s="228">
        <v>89</v>
      </c>
      <c r="Y37" s="348">
        <v>4</v>
      </c>
    </row>
    <row r="38" spans="2:25" s="9" customFormat="1" ht="15.75" customHeight="1" x14ac:dyDescent="0.25">
      <c r="B38" s="32" t="s">
        <v>129</v>
      </c>
      <c r="C38" s="476" t="s">
        <v>130</v>
      </c>
      <c r="D38" s="92"/>
      <c r="E38" s="578" t="s">
        <v>92</v>
      </c>
      <c r="F38" s="578"/>
      <c r="G38" s="578"/>
      <c r="H38" s="578"/>
      <c r="I38" s="578"/>
      <c r="J38" s="578"/>
      <c r="K38" s="477">
        <v>6</v>
      </c>
      <c r="L38" s="44" t="s">
        <v>10</v>
      </c>
      <c r="M38" s="73"/>
      <c r="N38" s="228">
        <v>1</v>
      </c>
      <c r="O38" s="239">
        <v>0</v>
      </c>
      <c r="P38" s="446">
        <v>1</v>
      </c>
      <c r="Q38" s="239">
        <v>0</v>
      </c>
      <c r="R38" s="446">
        <v>1</v>
      </c>
      <c r="S38" s="239">
        <v>0</v>
      </c>
      <c r="T38" s="228">
        <v>1</v>
      </c>
      <c r="U38" s="239">
        <v>0</v>
      </c>
      <c r="V38" s="446">
        <v>1</v>
      </c>
      <c r="W38" s="348">
        <v>0</v>
      </c>
      <c r="X38" s="228">
        <v>1</v>
      </c>
      <c r="Y38" s="239">
        <v>0</v>
      </c>
    </row>
    <row r="39" spans="2:25" s="9" customFormat="1" ht="26.25" customHeight="1" x14ac:dyDescent="0.25">
      <c r="B39" s="32" t="s">
        <v>131</v>
      </c>
      <c r="C39" s="476" t="s">
        <v>132</v>
      </c>
      <c r="D39" s="92"/>
      <c r="E39" s="578" t="s">
        <v>92</v>
      </c>
      <c r="F39" s="578"/>
      <c r="G39" s="578"/>
      <c r="H39" s="578"/>
      <c r="I39" s="578"/>
      <c r="J39" s="578"/>
      <c r="K39" s="477">
        <v>239</v>
      </c>
      <c r="L39" s="44" t="s">
        <v>91</v>
      </c>
      <c r="M39" s="73"/>
      <c r="N39" s="436">
        <v>112</v>
      </c>
      <c r="O39" s="239">
        <v>0</v>
      </c>
      <c r="P39" s="446">
        <v>112</v>
      </c>
      <c r="Q39" s="239">
        <v>0</v>
      </c>
      <c r="R39" s="446">
        <v>104</v>
      </c>
      <c r="S39" s="239">
        <v>0</v>
      </c>
      <c r="T39" s="446">
        <v>102</v>
      </c>
      <c r="U39" s="239">
        <v>0</v>
      </c>
      <c r="V39" s="446">
        <v>57</v>
      </c>
      <c r="W39" s="348">
        <v>0</v>
      </c>
      <c r="X39" s="228">
        <v>116</v>
      </c>
      <c r="Y39" s="239">
        <v>0</v>
      </c>
    </row>
    <row r="40" spans="2:25" s="9" customFormat="1" ht="15" customHeight="1" x14ac:dyDescent="0.25">
      <c r="B40" s="32" t="s">
        <v>133</v>
      </c>
      <c r="C40" s="476" t="s">
        <v>134</v>
      </c>
      <c r="D40" s="93"/>
      <c r="E40" s="578" t="s">
        <v>26</v>
      </c>
      <c r="F40" s="578"/>
      <c r="G40" s="578"/>
      <c r="H40" s="578"/>
      <c r="I40" s="578"/>
      <c r="J40" s="578"/>
      <c r="K40" s="477">
        <v>6</v>
      </c>
      <c r="L40" s="44" t="s">
        <v>10</v>
      </c>
      <c r="M40" s="73"/>
      <c r="N40" s="228">
        <v>0</v>
      </c>
      <c r="O40" s="233">
        <v>0</v>
      </c>
      <c r="P40" s="446">
        <v>0</v>
      </c>
      <c r="Q40" s="233">
        <v>0</v>
      </c>
      <c r="R40" s="446">
        <v>0</v>
      </c>
      <c r="S40" s="233">
        <v>0</v>
      </c>
      <c r="T40" s="228">
        <v>0</v>
      </c>
      <c r="U40" s="233">
        <v>0</v>
      </c>
      <c r="V40" s="446">
        <v>0</v>
      </c>
      <c r="W40" s="447">
        <v>0</v>
      </c>
      <c r="X40" s="228">
        <v>0</v>
      </c>
      <c r="Y40" s="233">
        <v>0</v>
      </c>
    </row>
    <row r="41" spans="2:25" s="9" customFormat="1" ht="26.25" customHeight="1" x14ac:dyDescent="0.25">
      <c r="B41" s="32" t="s">
        <v>135</v>
      </c>
      <c r="C41" s="476" t="s">
        <v>136</v>
      </c>
      <c r="D41" s="92"/>
      <c r="E41" s="578" t="s">
        <v>92</v>
      </c>
      <c r="F41" s="578"/>
      <c r="G41" s="578"/>
      <c r="H41" s="578"/>
      <c r="I41" s="578"/>
      <c r="J41" s="578"/>
      <c r="K41" s="477">
        <v>173</v>
      </c>
      <c r="L41" s="44" t="s">
        <v>91</v>
      </c>
      <c r="M41" s="73"/>
      <c r="N41" s="436">
        <v>71</v>
      </c>
      <c r="O41" s="233">
        <v>0</v>
      </c>
      <c r="P41" s="446">
        <v>63</v>
      </c>
      <c r="Q41" s="233">
        <v>0</v>
      </c>
      <c r="R41" s="446">
        <v>63</v>
      </c>
      <c r="S41" s="233">
        <v>0</v>
      </c>
      <c r="T41" s="446">
        <v>53</v>
      </c>
      <c r="U41" s="233">
        <v>0</v>
      </c>
      <c r="V41" s="446">
        <v>43</v>
      </c>
      <c r="W41" s="447">
        <v>0</v>
      </c>
      <c r="X41" s="228">
        <v>24</v>
      </c>
      <c r="Y41" s="233">
        <v>0</v>
      </c>
    </row>
    <row r="42" spans="2:25" s="9" customFormat="1" ht="17.25" customHeight="1" x14ac:dyDescent="0.25">
      <c r="B42" s="32" t="s">
        <v>137</v>
      </c>
      <c r="C42" s="476" t="s">
        <v>138</v>
      </c>
      <c r="D42" s="92"/>
      <c r="E42" s="578" t="s">
        <v>92</v>
      </c>
      <c r="F42" s="578"/>
      <c r="G42" s="578"/>
      <c r="H42" s="578"/>
      <c r="I42" s="578"/>
      <c r="J42" s="578"/>
      <c r="K42" s="477">
        <v>6</v>
      </c>
      <c r="L42" s="44" t="s">
        <v>91</v>
      </c>
      <c r="M42" s="73"/>
      <c r="N42" s="228">
        <v>2</v>
      </c>
      <c r="O42" s="233">
        <v>0</v>
      </c>
      <c r="P42" s="446">
        <v>2</v>
      </c>
      <c r="Q42" s="233">
        <v>0</v>
      </c>
      <c r="R42" s="446">
        <v>2</v>
      </c>
      <c r="S42" s="233">
        <v>0</v>
      </c>
      <c r="T42" s="228">
        <v>2</v>
      </c>
      <c r="U42" s="233">
        <v>0</v>
      </c>
      <c r="V42" s="446">
        <v>2</v>
      </c>
      <c r="W42" s="447">
        <v>0</v>
      </c>
      <c r="X42" s="228">
        <v>2</v>
      </c>
      <c r="Y42" s="233">
        <v>0</v>
      </c>
    </row>
    <row r="43" spans="2:25" s="9" customFormat="1" ht="21.75" customHeight="1" thickBot="1" x14ac:dyDescent="0.3">
      <c r="B43" s="32" t="s">
        <v>139</v>
      </c>
      <c r="C43" s="476" t="s">
        <v>140</v>
      </c>
      <c r="D43" s="90"/>
      <c r="E43" s="583" t="s">
        <v>92</v>
      </c>
      <c r="F43" s="586"/>
      <c r="G43" s="586"/>
      <c r="H43" s="586"/>
      <c r="I43" s="586"/>
      <c r="J43" s="586"/>
      <c r="K43" s="477">
        <v>69</v>
      </c>
      <c r="L43" s="44" t="s">
        <v>24</v>
      </c>
      <c r="M43" s="73"/>
      <c r="N43" s="436">
        <v>55</v>
      </c>
      <c r="O43" s="235">
        <v>0</v>
      </c>
      <c r="P43" s="446">
        <v>55</v>
      </c>
      <c r="Q43" s="235">
        <v>0</v>
      </c>
      <c r="R43" s="446">
        <v>54</v>
      </c>
      <c r="S43" s="235">
        <v>0</v>
      </c>
      <c r="T43" s="446">
        <v>51</v>
      </c>
      <c r="U43" s="235">
        <v>0</v>
      </c>
      <c r="V43" s="446">
        <v>9</v>
      </c>
      <c r="W43" s="448">
        <v>0</v>
      </c>
      <c r="X43" s="228">
        <v>4</v>
      </c>
      <c r="Y43" s="235">
        <v>0</v>
      </c>
    </row>
    <row r="44" spans="2:25" s="9" customFormat="1" ht="15.75" customHeight="1" thickBot="1" x14ac:dyDescent="0.3">
      <c r="B44" s="238"/>
      <c r="C44" s="225"/>
      <c r="D44" s="226"/>
      <c r="E44" s="478"/>
      <c r="F44" s="478"/>
      <c r="G44" s="478"/>
      <c r="H44" s="478"/>
      <c r="I44" s="478"/>
      <c r="J44" s="478"/>
      <c r="K44" s="478"/>
      <c r="L44" s="227"/>
      <c r="M44" s="39" t="s">
        <v>228</v>
      </c>
      <c r="N44" s="436">
        <f t="shared" ref="N44:O44" si="0">SUM(N31:N43)</f>
        <v>471</v>
      </c>
      <c r="O44" s="438">
        <f t="shared" si="0"/>
        <v>59</v>
      </c>
      <c r="P44" s="446">
        <v>474</v>
      </c>
      <c r="Q44" s="449">
        <v>48</v>
      </c>
      <c r="R44" s="446">
        <f t="shared" ref="R44:Y44" si="1">SUM(R31:R43)</f>
        <v>489</v>
      </c>
      <c r="S44" s="449">
        <f t="shared" si="1"/>
        <v>27</v>
      </c>
      <c r="T44" s="446">
        <f t="shared" si="1"/>
        <v>472</v>
      </c>
      <c r="U44" s="449">
        <f t="shared" si="1"/>
        <v>27</v>
      </c>
      <c r="V44" s="446">
        <f t="shared" si="1"/>
        <v>243</v>
      </c>
      <c r="W44" s="449">
        <f t="shared" si="1"/>
        <v>26</v>
      </c>
      <c r="X44" s="228">
        <f t="shared" si="1"/>
        <v>362</v>
      </c>
      <c r="Y44" s="241">
        <f t="shared" si="1"/>
        <v>4</v>
      </c>
    </row>
    <row r="45" spans="2:25" s="37" customFormat="1" ht="10.5" customHeight="1" x14ac:dyDescent="0.25">
      <c r="B45" s="558" t="s">
        <v>161</v>
      </c>
      <c r="C45" s="559"/>
      <c r="D45" s="559"/>
      <c r="E45" s="559"/>
      <c r="F45" s="559"/>
      <c r="G45" s="559"/>
      <c r="H45" s="559"/>
      <c r="I45" s="559"/>
      <c r="J45" s="559"/>
      <c r="K45" s="559"/>
      <c r="L45" s="560"/>
      <c r="M45" s="98"/>
      <c r="N45" s="351"/>
      <c r="O45" s="352"/>
      <c r="P45" s="351"/>
      <c r="Q45" s="352"/>
      <c r="R45" s="351"/>
      <c r="S45" s="352"/>
      <c r="T45" s="351"/>
      <c r="U45" s="352"/>
      <c r="V45" s="351"/>
      <c r="W45" s="352"/>
      <c r="X45" s="351"/>
      <c r="Y45" s="352"/>
    </row>
    <row r="46" spans="2:25" s="9" customFormat="1" ht="20.25" customHeight="1" x14ac:dyDescent="0.25">
      <c r="B46" s="32" t="s">
        <v>142</v>
      </c>
      <c r="C46" s="476" t="s">
        <v>141</v>
      </c>
      <c r="D46" s="29"/>
      <c r="E46" s="579" t="s">
        <v>2</v>
      </c>
      <c r="F46" s="579"/>
      <c r="G46" s="579"/>
      <c r="H46" s="579"/>
      <c r="I46" s="579"/>
      <c r="J46" s="580"/>
      <c r="K46" s="477">
        <v>491</v>
      </c>
      <c r="L46" s="44" t="s">
        <v>4</v>
      </c>
      <c r="M46" s="73"/>
      <c r="N46" s="218"/>
      <c r="O46" s="219"/>
      <c r="P46" s="218"/>
      <c r="Q46" s="219"/>
      <c r="R46" s="218"/>
      <c r="S46" s="219"/>
      <c r="T46" s="218"/>
      <c r="U46" s="219"/>
      <c r="V46" s="218"/>
      <c r="W46" s="219"/>
      <c r="X46" s="218"/>
      <c r="Y46" s="219"/>
    </row>
    <row r="47" spans="2:25" s="84" customFormat="1" ht="11.25" customHeight="1" thickBot="1" x14ac:dyDescent="0.3">
      <c r="B47" s="558" t="s">
        <v>181</v>
      </c>
      <c r="C47" s="559"/>
      <c r="D47" s="559"/>
      <c r="E47" s="559"/>
      <c r="F47" s="559"/>
      <c r="G47" s="559"/>
      <c r="H47" s="559"/>
      <c r="I47" s="559"/>
      <c r="J47" s="559"/>
      <c r="K47" s="559"/>
      <c r="L47" s="560"/>
      <c r="M47" s="98"/>
      <c r="N47" s="353"/>
      <c r="O47" s="354"/>
      <c r="P47" s="353"/>
      <c r="Q47" s="354"/>
      <c r="R47" s="353"/>
      <c r="S47" s="354"/>
      <c r="T47" s="353"/>
      <c r="U47" s="354"/>
      <c r="V47" s="353"/>
      <c r="W47" s="354"/>
      <c r="X47" s="353"/>
      <c r="Y47" s="354"/>
    </row>
    <row r="48" spans="2:25" s="9" customFormat="1" ht="23.25" customHeight="1" x14ac:dyDescent="0.25">
      <c r="B48" s="32" t="s">
        <v>190</v>
      </c>
      <c r="C48" s="476" t="s">
        <v>193</v>
      </c>
      <c r="D48" s="92"/>
      <c r="E48" s="578" t="s">
        <v>92</v>
      </c>
      <c r="F48" s="578"/>
      <c r="G48" s="578"/>
      <c r="H48" s="578"/>
      <c r="I48" s="578"/>
      <c r="J48" s="578"/>
      <c r="K48" s="477">
        <v>348</v>
      </c>
      <c r="L48" s="44" t="s">
        <v>91</v>
      </c>
      <c r="M48" s="73"/>
      <c r="N48" s="436">
        <v>138</v>
      </c>
      <c r="O48" s="233">
        <v>0</v>
      </c>
      <c r="P48" s="446">
        <v>138</v>
      </c>
      <c r="Q48" s="233">
        <v>0</v>
      </c>
      <c r="R48" s="446">
        <v>96</v>
      </c>
      <c r="S48" s="233">
        <v>0</v>
      </c>
      <c r="T48" s="228">
        <v>39</v>
      </c>
      <c r="U48" s="233">
        <v>0</v>
      </c>
      <c r="V48" s="228">
        <v>0</v>
      </c>
      <c r="W48" s="233">
        <v>0</v>
      </c>
      <c r="X48" s="228">
        <v>0</v>
      </c>
      <c r="Y48" s="233">
        <v>0</v>
      </c>
    </row>
    <row r="49" spans="2:25" s="9" customFormat="1" ht="21" customHeight="1" x14ac:dyDescent="0.25">
      <c r="B49" s="32" t="s">
        <v>191</v>
      </c>
      <c r="C49" s="476" t="s">
        <v>192</v>
      </c>
      <c r="D49" s="479"/>
      <c r="E49" s="578" t="s">
        <v>26</v>
      </c>
      <c r="F49" s="578"/>
      <c r="G49" s="578"/>
      <c r="H49" s="578"/>
      <c r="I49" s="578"/>
      <c r="J49" s="578"/>
      <c r="K49" s="477">
        <v>6</v>
      </c>
      <c r="L49" s="44" t="s">
        <v>10</v>
      </c>
      <c r="M49" s="73"/>
      <c r="N49" s="228">
        <v>0</v>
      </c>
      <c r="O49" s="233">
        <v>0</v>
      </c>
      <c r="P49" s="446">
        <v>0</v>
      </c>
      <c r="Q49" s="233">
        <v>0</v>
      </c>
      <c r="R49" s="446">
        <v>0</v>
      </c>
      <c r="S49" s="233">
        <v>0</v>
      </c>
      <c r="T49" s="228">
        <v>0</v>
      </c>
      <c r="U49" s="233">
        <v>0</v>
      </c>
      <c r="V49" s="228">
        <v>0</v>
      </c>
      <c r="W49" s="233">
        <v>0</v>
      </c>
      <c r="X49" s="228">
        <v>0</v>
      </c>
      <c r="Y49" s="233">
        <v>0</v>
      </c>
    </row>
    <row r="50" spans="2:25" s="9" customFormat="1" ht="21" customHeight="1" x14ac:dyDescent="0.25">
      <c r="B50" s="32" t="s">
        <v>147</v>
      </c>
      <c r="C50" s="476" t="s">
        <v>146</v>
      </c>
      <c r="D50" s="479"/>
      <c r="E50" s="578" t="s">
        <v>26</v>
      </c>
      <c r="F50" s="578"/>
      <c r="G50" s="578"/>
      <c r="H50" s="578"/>
      <c r="I50" s="578"/>
      <c r="J50" s="578"/>
      <c r="K50" s="477">
        <v>175</v>
      </c>
      <c r="L50" s="44" t="s">
        <v>10</v>
      </c>
      <c r="M50" s="73"/>
      <c r="N50" s="228">
        <v>0</v>
      </c>
      <c r="O50" s="233">
        <v>0</v>
      </c>
      <c r="P50" s="446">
        <v>0</v>
      </c>
      <c r="Q50" s="233">
        <v>0</v>
      </c>
      <c r="R50" s="446">
        <v>0</v>
      </c>
      <c r="S50" s="233">
        <v>0</v>
      </c>
      <c r="T50" s="228">
        <v>0</v>
      </c>
      <c r="U50" s="233">
        <v>0</v>
      </c>
      <c r="V50" s="228">
        <v>0</v>
      </c>
      <c r="W50" s="233">
        <v>0</v>
      </c>
      <c r="X50" s="228">
        <v>0</v>
      </c>
      <c r="Y50" s="233">
        <v>0</v>
      </c>
    </row>
    <row r="51" spans="2:25" s="9" customFormat="1" ht="21" customHeight="1" x14ac:dyDescent="0.25">
      <c r="B51" s="32" t="s">
        <v>149</v>
      </c>
      <c r="C51" s="476" t="s">
        <v>148</v>
      </c>
      <c r="D51" s="479"/>
      <c r="E51" s="578" t="s">
        <v>26</v>
      </c>
      <c r="F51" s="578"/>
      <c r="G51" s="578"/>
      <c r="H51" s="578"/>
      <c r="I51" s="578"/>
      <c r="J51" s="578"/>
      <c r="K51" s="477">
        <v>87</v>
      </c>
      <c r="L51" s="44" t="s">
        <v>10</v>
      </c>
      <c r="M51" s="73"/>
      <c r="N51" s="228">
        <v>0</v>
      </c>
      <c r="O51" s="233">
        <v>0</v>
      </c>
      <c r="P51" s="446">
        <v>0</v>
      </c>
      <c r="Q51" s="233">
        <v>0</v>
      </c>
      <c r="R51" s="446">
        <v>0</v>
      </c>
      <c r="S51" s="233">
        <v>0</v>
      </c>
      <c r="T51" s="228">
        <v>0</v>
      </c>
      <c r="U51" s="233">
        <v>0</v>
      </c>
      <c r="V51" s="228">
        <v>0</v>
      </c>
      <c r="W51" s="233">
        <v>0</v>
      </c>
      <c r="X51" s="228">
        <v>0</v>
      </c>
      <c r="Y51" s="233">
        <v>0</v>
      </c>
    </row>
    <row r="52" spans="2:25" s="9" customFormat="1" ht="23.25" customHeight="1" x14ac:dyDescent="0.25">
      <c r="B52" s="32" t="s">
        <v>151</v>
      </c>
      <c r="C52" s="476" t="s">
        <v>150</v>
      </c>
      <c r="D52" s="92"/>
      <c r="E52" s="578" t="s">
        <v>92</v>
      </c>
      <c r="F52" s="578"/>
      <c r="G52" s="578"/>
      <c r="H52" s="578"/>
      <c r="I52" s="578"/>
      <c r="J52" s="578"/>
      <c r="K52" s="477">
        <v>466</v>
      </c>
      <c r="L52" s="44" t="s">
        <v>91</v>
      </c>
      <c r="M52" s="73"/>
      <c r="N52" s="446">
        <v>21</v>
      </c>
      <c r="O52" s="233">
        <v>0</v>
      </c>
      <c r="P52" s="446">
        <v>21</v>
      </c>
      <c r="Q52" s="233">
        <v>0</v>
      </c>
      <c r="R52" s="446">
        <v>21</v>
      </c>
      <c r="S52" s="233">
        <v>0</v>
      </c>
      <c r="T52" s="228">
        <v>0</v>
      </c>
      <c r="U52" s="233">
        <v>0</v>
      </c>
      <c r="V52" s="228">
        <v>0</v>
      </c>
      <c r="W52" s="233">
        <v>0</v>
      </c>
      <c r="X52" s="228">
        <v>0</v>
      </c>
      <c r="Y52" s="233">
        <v>0</v>
      </c>
    </row>
    <row r="53" spans="2:25" s="9" customFormat="1" ht="23.25" customHeight="1" x14ac:dyDescent="0.25">
      <c r="B53" s="32" t="s">
        <v>153</v>
      </c>
      <c r="C53" s="476" t="s">
        <v>152</v>
      </c>
      <c r="D53" s="97"/>
      <c r="E53" s="578" t="s">
        <v>26</v>
      </c>
      <c r="F53" s="578"/>
      <c r="G53" s="578"/>
      <c r="H53" s="578"/>
      <c r="I53" s="578"/>
      <c r="J53" s="578"/>
      <c r="K53" s="477">
        <v>12</v>
      </c>
      <c r="L53" s="44" t="s">
        <v>10</v>
      </c>
      <c r="M53" s="73"/>
      <c r="N53" s="228">
        <v>0</v>
      </c>
      <c r="O53" s="233">
        <v>0</v>
      </c>
      <c r="P53" s="446">
        <v>0</v>
      </c>
      <c r="Q53" s="233">
        <v>0</v>
      </c>
      <c r="R53" s="446">
        <v>0</v>
      </c>
      <c r="S53" s="233">
        <v>0</v>
      </c>
      <c r="T53" s="228">
        <v>0</v>
      </c>
      <c r="U53" s="233">
        <v>0</v>
      </c>
      <c r="V53" s="228">
        <v>0</v>
      </c>
      <c r="W53" s="233">
        <v>0</v>
      </c>
      <c r="X53" s="228">
        <v>0</v>
      </c>
      <c r="Y53" s="233">
        <v>0</v>
      </c>
    </row>
    <row r="54" spans="2:25" s="9" customFormat="1" ht="21" customHeight="1" x14ac:dyDescent="0.25">
      <c r="B54" s="32" t="s">
        <v>155</v>
      </c>
      <c r="C54" s="476" t="s">
        <v>154</v>
      </c>
      <c r="D54" s="97"/>
      <c r="E54" s="578" t="s">
        <v>26</v>
      </c>
      <c r="F54" s="578"/>
      <c r="G54" s="578"/>
      <c r="H54" s="578"/>
      <c r="I54" s="578"/>
      <c r="J54" s="578"/>
      <c r="K54" s="477">
        <v>149</v>
      </c>
      <c r="L54" s="44" t="s">
        <v>10</v>
      </c>
      <c r="M54" s="73"/>
      <c r="N54" s="228">
        <v>0</v>
      </c>
      <c r="O54" s="233">
        <v>0</v>
      </c>
      <c r="P54" s="446">
        <v>0</v>
      </c>
      <c r="Q54" s="233">
        <v>0</v>
      </c>
      <c r="R54" s="446">
        <v>0</v>
      </c>
      <c r="S54" s="233">
        <v>0</v>
      </c>
      <c r="T54" s="228">
        <v>0</v>
      </c>
      <c r="U54" s="233">
        <v>0</v>
      </c>
      <c r="V54" s="228">
        <v>0</v>
      </c>
      <c r="W54" s="233">
        <v>0</v>
      </c>
      <c r="X54" s="228">
        <v>0</v>
      </c>
      <c r="Y54" s="233">
        <v>0</v>
      </c>
    </row>
    <row r="55" spans="2:25" s="9" customFormat="1" ht="21" customHeight="1" x14ac:dyDescent="0.25">
      <c r="B55" s="32" t="s">
        <v>157</v>
      </c>
      <c r="C55" s="476" t="s">
        <v>156</v>
      </c>
      <c r="D55" s="97"/>
      <c r="E55" s="578" t="s">
        <v>26</v>
      </c>
      <c r="F55" s="578"/>
      <c r="G55" s="578"/>
      <c r="H55" s="578"/>
      <c r="I55" s="578"/>
      <c r="J55" s="578"/>
      <c r="K55" s="477">
        <v>6</v>
      </c>
      <c r="L55" s="44" t="s">
        <v>10</v>
      </c>
      <c r="M55" s="73"/>
      <c r="N55" s="228">
        <v>0</v>
      </c>
      <c r="O55" s="233">
        <v>0</v>
      </c>
      <c r="P55" s="446">
        <v>0</v>
      </c>
      <c r="Q55" s="233">
        <v>0</v>
      </c>
      <c r="R55" s="446">
        <v>0</v>
      </c>
      <c r="S55" s="233">
        <v>0</v>
      </c>
      <c r="T55" s="228">
        <v>0</v>
      </c>
      <c r="U55" s="233">
        <v>0</v>
      </c>
      <c r="V55" s="228">
        <v>0</v>
      </c>
      <c r="W55" s="233">
        <v>0</v>
      </c>
      <c r="X55" s="228">
        <v>0</v>
      </c>
      <c r="Y55" s="233">
        <v>0</v>
      </c>
    </row>
    <row r="56" spans="2:25" s="9" customFormat="1" ht="21" customHeight="1" thickBot="1" x14ac:dyDescent="0.3">
      <c r="B56" s="140" t="s">
        <v>159</v>
      </c>
      <c r="C56" s="141" t="s">
        <v>158</v>
      </c>
      <c r="D56" s="142"/>
      <c r="E56" s="604" t="s">
        <v>26</v>
      </c>
      <c r="F56" s="604"/>
      <c r="G56" s="604"/>
      <c r="H56" s="604"/>
      <c r="I56" s="604"/>
      <c r="J56" s="604"/>
      <c r="K56" s="480">
        <v>94</v>
      </c>
      <c r="L56" s="144" t="s">
        <v>10</v>
      </c>
      <c r="M56" s="73"/>
      <c r="N56" s="308">
        <v>0</v>
      </c>
      <c r="O56" s="235">
        <v>0</v>
      </c>
      <c r="P56" s="471">
        <v>0</v>
      </c>
      <c r="Q56" s="235">
        <v>0</v>
      </c>
      <c r="R56" s="471">
        <v>0</v>
      </c>
      <c r="S56" s="235">
        <v>0</v>
      </c>
      <c r="T56" s="308">
        <v>0</v>
      </c>
      <c r="U56" s="235">
        <v>0</v>
      </c>
      <c r="V56" s="308">
        <v>0</v>
      </c>
      <c r="W56" s="235">
        <v>0</v>
      </c>
      <c r="X56" s="308">
        <v>0</v>
      </c>
      <c r="Y56" s="235">
        <v>0</v>
      </c>
    </row>
    <row r="57" spans="2:25" s="6" customFormat="1" ht="12.75" customHeight="1" thickBot="1" x14ac:dyDescent="0.3">
      <c r="B57" s="145"/>
      <c r="C57" s="26"/>
      <c r="D57" s="146"/>
      <c r="E57" s="146"/>
      <c r="F57" s="26"/>
      <c r="G57" s="26"/>
      <c r="H57" s="26"/>
      <c r="I57" s="26"/>
      <c r="J57" s="156" t="s">
        <v>31</v>
      </c>
      <c r="K57" s="147">
        <f>SUM(K11:K56)</f>
        <v>3847</v>
      </c>
      <c r="L57" s="157"/>
      <c r="M57" s="39" t="s">
        <v>228</v>
      </c>
      <c r="N57" s="473">
        <f t="shared" ref="N57:O57" si="2">SUM(N48:N56)</f>
        <v>159</v>
      </c>
      <c r="O57" s="242">
        <f t="shared" si="2"/>
        <v>0</v>
      </c>
      <c r="P57" s="372">
        <v>159</v>
      </c>
      <c r="Q57" s="242">
        <v>0</v>
      </c>
      <c r="R57" s="372">
        <f t="shared" ref="R57:Y57" si="3">SUM(R48:R56)</f>
        <v>117</v>
      </c>
      <c r="S57" s="242">
        <f t="shared" si="3"/>
        <v>0</v>
      </c>
      <c r="T57" s="372">
        <f t="shared" si="3"/>
        <v>39</v>
      </c>
      <c r="U57" s="242">
        <f t="shared" si="3"/>
        <v>0</v>
      </c>
      <c r="V57" s="372">
        <f t="shared" si="3"/>
        <v>0</v>
      </c>
      <c r="W57" s="242">
        <f t="shared" si="3"/>
        <v>0</v>
      </c>
      <c r="X57" s="372">
        <f t="shared" si="3"/>
        <v>0</v>
      </c>
      <c r="Y57" s="242">
        <f t="shared" si="3"/>
        <v>0</v>
      </c>
    </row>
    <row r="58" spans="2:25" s="6" customFormat="1" ht="12.75" customHeight="1" thickBot="1" x14ac:dyDescent="0.3">
      <c r="B58" s="153"/>
      <c r="C58" s="3"/>
      <c r="D58" s="2"/>
      <c r="E58" s="2"/>
      <c r="F58" s="3"/>
      <c r="G58" s="3"/>
      <c r="H58" s="3"/>
      <c r="I58" s="3"/>
      <c r="J58" s="154"/>
      <c r="K58" s="155"/>
      <c r="L58" s="74"/>
      <c r="M58" s="74"/>
      <c r="N58" s="218"/>
      <c r="O58" s="219"/>
      <c r="P58" s="218"/>
      <c r="Q58" s="219"/>
      <c r="R58" s="218"/>
      <c r="S58" s="219"/>
      <c r="T58" s="218"/>
      <c r="U58" s="219"/>
      <c r="V58" s="218"/>
      <c r="W58" s="219"/>
      <c r="X58" s="218"/>
      <c r="Y58" s="219"/>
    </row>
    <row r="59" spans="2:25" s="6" customFormat="1" ht="23.25" thickBot="1" x14ac:dyDescent="0.3">
      <c r="B59" s="136" t="s">
        <v>3</v>
      </c>
      <c r="C59" s="570" t="s">
        <v>185</v>
      </c>
      <c r="D59" s="571"/>
      <c r="E59" s="571"/>
      <c r="F59" s="571"/>
      <c r="G59" s="571"/>
      <c r="H59" s="571"/>
      <c r="I59" s="137"/>
      <c r="J59" s="137"/>
      <c r="K59" s="138" t="s">
        <v>14</v>
      </c>
      <c r="L59" s="139" t="s">
        <v>16</v>
      </c>
      <c r="M59" s="71"/>
      <c r="N59" s="250" t="s">
        <v>226</v>
      </c>
      <c r="O59" s="251" t="s">
        <v>225</v>
      </c>
      <c r="P59" s="250" t="s">
        <v>226</v>
      </c>
      <c r="Q59" s="251" t="s">
        <v>225</v>
      </c>
      <c r="R59" s="250" t="s">
        <v>226</v>
      </c>
      <c r="S59" s="251" t="s">
        <v>225</v>
      </c>
      <c r="T59" s="250" t="s">
        <v>226</v>
      </c>
      <c r="U59" s="251" t="s">
        <v>225</v>
      </c>
      <c r="V59" s="250" t="s">
        <v>226</v>
      </c>
      <c r="W59" s="251" t="s">
        <v>225</v>
      </c>
      <c r="X59" s="250" t="s">
        <v>226</v>
      </c>
      <c r="Y59" s="251" t="s">
        <v>225</v>
      </c>
    </row>
    <row r="60" spans="2:25" s="11" customFormat="1" ht="11.25" x14ac:dyDescent="0.2">
      <c r="B60" s="132" t="s">
        <v>15</v>
      </c>
      <c r="C60" s="572"/>
      <c r="D60" s="573"/>
      <c r="E60" s="573"/>
      <c r="F60" s="573"/>
      <c r="G60" s="573"/>
      <c r="H60" s="574"/>
      <c r="I60" s="133"/>
      <c r="J60" s="133"/>
      <c r="K60" s="134" t="s">
        <v>32</v>
      </c>
      <c r="L60" s="135"/>
      <c r="M60" s="72"/>
      <c r="N60" s="228">
        <v>0</v>
      </c>
      <c r="O60" s="215">
        <v>0</v>
      </c>
      <c r="P60" s="228">
        <v>0</v>
      </c>
      <c r="Q60" s="215">
        <v>0</v>
      </c>
      <c r="R60" s="228">
        <v>0</v>
      </c>
      <c r="S60" s="215">
        <v>0</v>
      </c>
      <c r="T60" s="228">
        <v>0</v>
      </c>
      <c r="U60" s="215">
        <v>0</v>
      </c>
      <c r="V60" s="228">
        <v>0</v>
      </c>
      <c r="W60" s="215">
        <v>0</v>
      </c>
      <c r="X60" s="228">
        <v>0</v>
      </c>
      <c r="Y60" s="215">
        <v>0</v>
      </c>
    </row>
    <row r="61" spans="2:25" s="37" customFormat="1" ht="10.5" customHeight="1" x14ac:dyDescent="0.25">
      <c r="B61" s="558" t="s">
        <v>184</v>
      </c>
      <c r="C61" s="559"/>
      <c r="D61" s="559"/>
      <c r="E61" s="559"/>
      <c r="F61" s="559"/>
      <c r="G61" s="559"/>
      <c r="H61" s="559"/>
      <c r="I61" s="559"/>
      <c r="J61" s="559"/>
      <c r="K61" s="559"/>
      <c r="L61" s="560"/>
      <c r="M61" s="98"/>
      <c r="N61" s="374"/>
      <c r="O61" s="358"/>
      <c r="P61" s="374"/>
      <c r="Q61" s="358"/>
      <c r="R61" s="374"/>
      <c r="S61" s="358"/>
      <c r="T61" s="374"/>
      <c r="U61" s="358"/>
      <c r="V61" s="374"/>
      <c r="W61" s="358"/>
      <c r="X61" s="374"/>
      <c r="Y61" s="358"/>
    </row>
    <row r="62" spans="2:25" s="37" customFormat="1" ht="12.75" customHeight="1" x14ac:dyDescent="0.25">
      <c r="B62" s="33" t="s">
        <v>196</v>
      </c>
      <c r="C62" s="477" t="s">
        <v>197</v>
      </c>
      <c r="D62" s="92"/>
      <c r="E62" s="575" t="s">
        <v>92</v>
      </c>
      <c r="F62" s="576"/>
      <c r="G62" s="576"/>
      <c r="H62" s="576"/>
      <c r="I62" s="576"/>
      <c r="J62" s="577"/>
      <c r="K62" s="477">
        <v>143</v>
      </c>
      <c r="L62" s="44" t="s">
        <v>91</v>
      </c>
      <c r="M62" s="98"/>
      <c r="N62" s="446">
        <v>11</v>
      </c>
      <c r="O62" s="215">
        <v>0</v>
      </c>
      <c r="P62" s="446">
        <v>11</v>
      </c>
      <c r="Q62" s="215">
        <v>0</v>
      </c>
      <c r="R62" s="446">
        <v>11</v>
      </c>
      <c r="S62" s="215">
        <v>0</v>
      </c>
      <c r="T62" s="228">
        <v>8</v>
      </c>
      <c r="U62" s="215">
        <v>0</v>
      </c>
      <c r="V62" s="228">
        <v>0</v>
      </c>
      <c r="W62" s="215">
        <v>0</v>
      </c>
      <c r="X62" s="228">
        <v>0</v>
      </c>
      <c r="Y62" s="215">
        <v>0</v>
      </c>
    </row>
    <row r="63" spans="2:25" s="9" customFormat="1" ht="15" customHeight="1" x14ac:dyDescent="0.25">
      <c r="B63" s="33" t="s">
        <v>162</v>
      </c>
      <c r="C63" s="477" t="s">
        <v>163</v>
      </c>
      <c r="D63" s="130"/>
      <c r="E63" s="567" t="s">
        <v>26</v>
      </c>
      <c r="F63" s="568"/>
      <c r="G63" s="568"/>
      <c r="H63" s="568"/>
      <c r="I63" s="568"/>
      <c r="J63" s="569"/>
      <c r="K63" s="477">
        <v>6</v>
      </c>
      <c r="L63" s="44" t="s">
        <v>10</v>
      </c>
      <c r="M63" s="73"/>
      <c r="N63" s="228">
        <v>0</v>
      </c>
      <c r="O63" s="215">
        <v>0</v>
      </c>
      <c r="P63" s="228">
        <v>0</v>
      </c>
      <c r="Q63" s="215">
        <v>0</v>
      </c>
      <c r="R63" s="228">
        <v>0</v>
      </c>
      <c r="S63" s="215">
        <v>0</v>
      </c>
      <c r="T63" s="228">
        <v>0</v>
      </c>
      <c r="U63" s="215">
        <v>0</v>
      </c>
      <c r="V63" s="228">
        <v>0</v>
      </c>
      <c r="W63" s="215">
        <v>0</v>
      </c>
      <c r="X63" s="228">
        <v>0</v>
      </c>
      <c r="Y63" s="215">
        <v>0</v>
      </c>
    </row>
    <row r="64" spans="2:25" s="9" customFormat="1" ht="14.25" customHeight="1" x14ac:dyDescent="0.25">
      <c r="B64" s="33" t="s">
        <v>164</v>
      </c>
      <c r="C64" s="477" t="s">
        <v>165</v>
      </c>
      <c r="D64" s="28"/>
      <c r="E64" s="567" t="s">
        <v>26</v>
      </c>
      <c r="F64" s="568"/>
      <c r="G64" s="568"/>
      <c r="H64" s="568"/>
      <c r="I64" s="568"/>
      <c r="J64" s="569"/>
      <c r="K64" s="477">
        <v>150</v>
      </c>
      <c r="L64" s="44" t="s">
        <v>10</v>
      </c>
      <c r="M64" s="73"/>
      <c r="N64" s="228">
        <v>0</v>
      </c>
      <c r="O64" s="215">
        <v>0</v>
      </c>
      <c r="P64" s="228">
        <v>0</v>
      </c>
      <c r="Q64" s="215">
        <v>0</v>
      </c>
      <c r="R64" s="228">
        <v>0</v>
      </c>
      <c r="S64" s="215">
        <v>0</v>
      </c>
      <c r="T64" s="228">
        <v>0</v>
      </c>
      <c r="U64" s="215">
        <v>0</v>
      </c>
      <c r="V64" s="228">
        <v>0</v>
      </c>
      <c r="W64" s="215">
        <v>0</v>
      </c>
      <c r="X64" s="228">
        <v>0</v>
      </c>
      <c r="Y64" s="215">
        <v>0</v>
      </c>
    </row>
    <row r="65" spans="2:25" s="37" customFormat="1" ht="10.5" customHeight="1" x14ac:dyDescent="0.25">
      <c r="B65" s="558" t="s">
        <v>180</v>
      </c>
      <c r="C65" s="559"/>
      <c r="D65" s="559"/>
      <c r="E65" s="559"/>
      <c r="F65" s="559"/>
      <c r="G65" s="559"/>
      <c r="H65" s="559"/>
      <c r="I65" s="559"/>
      <c r="J65" s="559"/>
      <c r="K65" s="559"/>
      <c r="L65" s="560"/>
      <c r="M65" s="98"/>
      <c r="N65" s="357"/>
      <c r="O65" s="358"/>
      <c r="P65" s="357"/>
      <c r="Q65" s="358"/>
      <c r="R65" s="357"/>
      <c r="S65" s="358"/>
      <c r="T65" s="357"/>
      <c r="U65" s="358"/>
      <c r="V65" s="357"/>
      <c r="W65" s="358"/>
      <c r="X65" s="357"/>
      <c r="Y65" s="358"/>
    </row>
    <row r="66" spans="2:25" s="9" customFormat="1" ht="15.75" customHeight="1" x14ac:dyDescent="0.25">
      <c r="B66" s="33" t="s">
        <v>167</v>
      </c>
      <c r="C66" s="477" t="s">
        <v>166</v>
      </c>
      <c r="D66" s="28"/>
      <c r="E66" s="567" t="s">
        <v>26</v>
      </c>
      <c r="F66" s="568"/>
      <c r="G66" s="568"/>
      <c r="H66" s="568"/>
      <c r="I66" s="568"/>
      <c r="J66" s="569"/>
      <c r="K66" s="477">
        <v>30</v>
      </c>
      <c r="L66" s="44" t="s">
        <v>10</v>
      </c>
      <c r="M66" s="73"/>
      <c r="N66" s="228">
        <v>0</v>
      </c>
      <c r="O66" s="215">
        <v>0</v>
      </c>
      <c r="P66" s="228">
        <v>0</v>
      </c>
      <c r="Q66" s="215">
        <v>0</v>
      </c>
      <c r="R66" s="228">
        <v>0</v>
      </c>
      <c r="S66" s="215">
        <v>0</v>
      </c>
      <c r="T66" s="228">
        <v>0</v>
      </c>
      <c r="U66" s="215">
        <v>0</v>
      </c>
      <c r="V66" s="228">
        <v>0</v>
      </c>
      <c r="W66" s="215">
        <v>0</v>
      </c>
      <c r="X66" s="228">
        <v>0</v>
      </c>
      <c r="Y66" s="215">
        <v>0</v>
      </c>
    </row>
    <row r="67" spans="2:25" s="9" customFormat="1" ht="15.75" customHeight="1" x14ac:dyDescent="0.25">
      <c r="B67" s="33" t="s">
        <v>169</v>
      </c>
      <c r="C67" s="477" t="s">
        <v>168</v>
      </c>
      <c r="D67" s="28"/>
      <c r="E67" s="567" t="s">
        <v>26</v>
      </c>
      <c r="F67" s="568"/>
      <c r="G67" s="568"/>
      <c r="H67" s="568"/>
      <c r="I67" s="568"/>
      <c r="J67" s="569"/>
      <c r="K67" s="28">
        <v>6</v>
      </c>
      <c r="L67" s="44" t="s">
        <v>10</v>
      </c>
      <c r="M67" s="73"/>
      <c r="N67" s="228">
        <v>0</v>
      </c>
      <c r="O67" s="215">
        <v>0</v>
      </c>
      <c r="P67" s="228">
        <v>0</v>
      </c>
      <c r="Q67" s="215">
        <v>0</v>
      </c>
      <c r="R67" s="228">
        <v>0</v>
      </c>
      <c r="S67" s="215">
        <v>0</v>
      </c>
      <c r="T67" s="228">
        <v>0</v>
      </c>
      <c r="U67" s="215">
        <v>0</v>
      </c>
      <c r="V67" s="228">
        <v>0</v>
      </c>
      <c r="W67" s="215">
        <v>0</v>
      </c>
      <c r="X67" s="228">
        <v>0</v>
      </c>
      <c r="Y67" s="215">
        <v>0</v>
      </c>
    </row>
    <row r="68" spans="2:25" s="9" customFormat="1" ht="12" customHeight="1" x14ac:dyDescent="0.25">
      <c r="B68" s="33" t="s">
        <v>171</v>
      </c>
      <c r="C68" s="482" t="s">
        <v>170</v>
      </c>
      <c r="D68" s="28"/>
      <c r="E68" s="567" t="s">
        <v>26</v>
      </c>
      <c r="F68" s="568"/>
      <c r="G68" s="568"/>
      <c r="H68" s="568"/>
      <c r="I68" s="568"/>
      <c r="J68" s="569"/>
      <c r="K68" s="28">
        <v>123</v>
      </c>
      <c r="L68" s="44" t="s">
        <v>10</v>
      </c>
      <c r="M68" s="73"/>
      <c r="N68" s="228">
        <v>0</v>
      </c>
      <c r="O68" s="215">
        <v>0</v>
      </c>
      <c r="P68" s="228">
        <v>0</v>
      </c>
      <c r="Q68" s="215">
        <v>0</v>
      </c>
      <c r="R68" s="228">
        <v>0</v>
      </c>
      <c r="S68" s="215">
        <v>0</v>
      </c>
      <c r="T68" s="228">
        <v>0</v>
      </c>
      <c r="U68" s="215">
        <v>0</v>
      </c>
      <c r="V68" s="228">
        <v>0</v>
      </c>
      <c r="W68" s="215">
        <v>0</v>
      </c>
      <c r="X68" s="228">
        <v>0</v>
      </c>
      <c r="Y68" s="215">
        <v>0</v>
      </c>
    </row>
    <row r="69" spans="2:25" s="9" customFormat="1" ht="12.75" customHeight="1" x14ac:dyDescent="0.25">
      <c r="B69" s="33" t="s">
        <v>173</v>
      </c>
      <c r="C69" s="477" t="s">
        <v>172</v>
      </c>
      <c r="D69" s="28"/>
      <c r="E69" s="567" t="s">
        <v>26</v>
      </c>
      <c r="F69" s="568"/>
      <c r="G69" s="568"/>
      <c r="H69" s="568"/>
      <c r="I69" s="568"/>
      <c r="J69" s="569"/>
      <c r="K69" s="28">
        <v>6</v>
      </c>
      <c r="L69" s="44" t="s">
        <v>10</v>
      </c>
      <c r="M69" s="73"/>
      <c r="N69" s="228">
        <v>0</v>
      </c>
      <c r="O69" s="215">
        <v>0</v>
      </c>
      <c r="P69" s="228">
        <v>0</v>
      </c>
      <c r="Q69" s="215">
        <v>0</v>
      </c>
      <c r="R69" s="228">
        <v>0</v>
      </c>
      <c r="S69" s="215">
        <v>0</v>
      </c>
      <c r="T69" s="228">
        <v>0</v>
      </c>
      <c r="U69" s="215">
        <v>0</v>
      </c>
      <c r="V69" s="228">
        <v>0</v>
      </c>
      <c r="W69" s="215">
        <v>0</v>
      </c>
      <c r="X69" s="228">
        <v>0</v>
      </c>
      <c r="Y69" s="215">
        <v>0</v>
      </c>
    </row>
    <row r="70" spans="2:25" s="9" customFormat="1" ht="18.75" customHeight="1" x14ac:dyDescent="0.25">
      <c r="B70" s="33" t="s">
        <v>174</v>
      </c>
      <c r="C70" s="477" t="s">
        <v>175</v>
      </c>
      <c r="D70" s="28"/>
      <c r="E70" s="567" t="s">
        <v>26</v>
      </c>
      <c r="F70" s="568"/>
      <c r="G70" s="568"/>
      <c r="H70" s="568"/>
      <c r="I70" s="568"/>
      <c r="J70" s="569"/>
      <c r="K70" s="28">
        <v>50</v>
      </c>
      <c r="L70" s="44" t="s">
        <v>10</v>
      </c>
      <c r="M70" s="73"/>
      <c r="N70" s="228">
        <v>0</v>
      </c>
      <c r="O70" s="215">
        <v>0</v>
      </c>
      <c r="P70" s="228">
        <v>0</v>
      </c>
      <c r="Q70" s="215">
        <v>0</v>
      </c>
      <c r="R70" s="228">
        <v>0</v>
      </c>
      <c r="S70" s="215">
        <v>0</v>
      </c>
      <c r="T70" s="228">
        <v>0</v>
      </c>
      <c r="U70" s="215">
        <v>0</v>
      </c>
      <c r="V70" s="228">
        <v>0</v>
      </c>
      <c r="W70" s="215">
        <v>0</v>
      </c>
      <c r="X70" s="228">
        <v>0</v>
      </c>
      <c r="Y70" s="215">
        <v>0</v>
      </c>
    </row>
    <row r="71" spans="2:25" s="9" customFormat="1" ht="15.6" customHeight="1" thickBot="1" x14ac:dyDescent="0.3">
      <c r="B71" s="103"/>
      <c r="C71" s="14" t="s">
        <v>176</v>
      </c>
      <c r="D71" s="31"/>
      <c r="E71" s="14" t="s">
        <v>2</v>
      </c>
      <c r="F71" s="14"/>
      <c r="G71" s="14"/>
      <c r="H71" s="14"/>
      <c r="I71" s="104"/>
      <c r="J71" s="105"/>
      <c r="K71" s="106"/>
      <c r="L71" s="107" t="s">
        <v>4</v>
      </c>
      <c r="M71" s="73"/>
      <c r="N71" s="218"/>
      <c r="O71" s="219"/>
      <c r="P71" s="218"/>
      <c r="Q71" s="219"/>
      <c r="R71" s="218"/>
      <c r="S71" s="219"/>
      <c r="T71" s="218"/>
      <c r="U71" s="219"/>
      <c r="V71" s="218"/>
      <c r="W71" s="219"/>
      <c r="X71" s="218"/>
      <c r="Y71" s="219"/>
    </row>
    <row r="72" spans="2:25" s="9" customFormat="1" ht="12" thickBot="1" x14ac:dyDescent="0.3">
      <c r="B72" s="34"/>
      <c r="C72" s="35"/>
      <c r="D72" s="36"/>
      <c r="E72" s="36"/>
      <c r="F72" s="35"/>
      <c r="G72" s="35"/>
      <c r="H72" s="35"/>
      <c r="I72" s="35"/>
      <c r="J72" s="101" t="s">
        <v>31</v>
      </c>
      <c r="K72" s="38">
        <f>SUM(K61:K71)</f>
        <v>514</v>
      </c>
      <c r="L72" s="102"/>
      <c r="M72" s="39" t="s">
        <v>228</v>
      </c>
      <c r="N72" s="372">
        <f t="shared" ref="N72:O72" si="4">SUM(N60:N71)</f>
        <v>11</v>
      </c>
      <c r="O72" s="359">
        <f t="shared" si="4"/>
        <v>0</v>
      </c>
      <c r="P72" s="372">
        <v>11</v>
      </c>
      <c r="Q72" s="359">
        <v>0</v>
      </c>
      <c r="R72" s="372">
        <f t="shared" ref="R72:Y72" si="5">SUM(R60:R71)</f>
        <v>11</v>
      </c>
      <c r="S72" s="359">
        <f t="shared" si="5"/>
        <v>0</v>
      </c>
      <c r="T72" s="372">
        <f t="shared" si="5"/>
        <v>8</v>
      </c>
      <c r="U72" s="359">
        <f t="shared" si="5"/>
        <v>0</v>
      </c>
      <c r="V72" s="372">
        <f t="shared" si="5"/>
        <v>0</v>
      </c>
      <c r="W72" s="359">
        <f t="shared" si="5"/>
        <v>0</v>
      </c>
      <c r="X72" s="372">
        <f t="shared" si="5"/>
        <v>0</v>
      </c>
      <c r="Y72" s="359">
        <f t="shared" si="5"/>
        <v>0</v>
      </c>
    </row>
    <row r="73" spans="2:25" s="6" customFormat="1" ht="15.75" thickBot="1" x14ac:dyDescent="0.3">
      <c r="B73" s="8"/>
      <c r="C73"/>
      <c r="D73" s="2"/>
      <c r="E73" s="1"/>
      <c r="F73"/>
      <c r="G73"/>
      <c r="H73"/>
      <c r="I73"/>
      <c r="J73"/>
      <c r="K73" s="11"/>
      <c r="L73" s="30"/>
      <c r="M73" s="74"/>
      <c r="N73" s="218"/>
      <c r="O73" s="219"/>
      <c r="P73" s="218"/>
      <c r="Q73" s="219"/>
      <c r="R73" s="218"/>
      <c r="S73" s="219"/>
      <c r="T73" s="218"/>
      <c r="U73" s="219"/>
      <c r="V73" s="218"/>
      <c r="W73" s="219"/>
      <c r="X73" s="218"/>
      <c r="Y73" s="219"/>
    </row>
    <row r="74" spans="2:25" s="6" customFormat="1" ht="23.25" thickBot="1" x14ac:dyDescent="0.3">
      <c r="B74" s="136" t="s">
        <v>3</v>
      </c>
      <c r="C74" s="570" t="s">
        <v>240</v>
      </c>
      <c r="D74" s="571"/>
      <c r="E74" s="571"/>
      <c r="F74" s="571"/>
      <c r="G74" s="571"/>
      <c r="H74" s="571"/>
      <c r="I74" s="137"/>
      <c r="J74" s="137"/>
      <c r="K74" s="138" t="s">
        <v>14</v>
      </c>
      <c r="L74" s="139" t="s">
        <v>16</v>
      </c>
      <c r="M74" s="71"/>
      <c r="N74" s="250" t="s">
        <v>226</v>
      </c>
      <c r="O74" s="251" t="s">
        <v>225</v>
      </c>
      <c r="P74" s="250" t="s">
        <v>226</v>
      </c>
      <c r="Q74" s="251" t="s">
        <v>225</v>
      </c>
      <c r="R74" s="250" t="s">
        <v>226</v>
      </c>
      <c r="S74" s="251" t="s">
        <v>225</v>
      </c>
      <c r="T74" s="250" t="s">
        <v>226</v>
      </c>
      <c r="U74" s="251" t="s">
        <v>225</v>
      </c>
      <c r="V74" s="250" t="s">
        <v>226</v>
      </c>
      <c r="W74" s="251" t="s">
        <v>225</v>
      </c>
      <c r="X74" s="250" t="s">
        <v>226</v>
      </c>
      <c r="Y74" s="251" t="s">
        <v>225</v>
      </c>
    </row>
    <row r="75" spans="2:25" s="11" customFormat="1" ht="11.25" x14ac:dyDescent="0.2">
      <c r="B75" s="132" t="s">
        <v>15</v>
      </c>
      <c r="C75" s="133"/>
      <c r="D75" s="133"/>
      <c r="E75" s="133"/>
      <c r="F75" s="133"/>
      <c r="G75" s="133"/>
      <c r="H75" s="133"/>
      <c r="I75" s="133"/>
      <c r="J75" s="133"/>
      <c r="K75" s="134" t="s">
        <v>32</v>
      </c>
      <c r="L75" s="135"/>
      <c r="M75" s="72"/>
      <c r="N75" s="375"/>
      <c r="O75" s="376"/>
      <c r="P75" s="375"/>
      <c r="Q75" s="376"/>
      <c r="R75" s="375"/>
      <c r="S75" s="376"/>
      <c r="T75" s="375"/>
      <c r="U75" s="376"/>
      <c r="V75" s="375"/>
      <c r="W75" s="376"/>
      <c r="X75" s="375"/>
      <c r="Y75" s="376"/>
    </row>
    <row r="76" spans="2:25" s="37" customFormat="1" ht="10.5" customHeight="1" x14ac:dyDescent="0.25">
      <c r="B76" s="558" t="s">
        <v>195</v>
      </c>
      <c r="C76" s="559"/>
      <c r="D76" s="559"/>
      <c r="E76" s="559"/>
      <c r="F76" s="559"/>
      <c r="G76" s="559"/>
      <c r="H76" s="559"/>
      <c r="I76" s="559"/>
      <c r="J76" s="559"/>
      <c r="K76" s="559"/>
      <c r="L76" s="560"/>
      <c r="M76" s="98"/>
      <c r="N76" s="218"/>
      <c r="O76" s="219"/>
      <c r="P76" s="218"/>
      <c r="Q76" s="219"/>
      <c r="R76" s="218"/>
      <c r="S76" s="219"/>
      <c r="T76" s="218"/>
      <c r="U76" s="219"/>
      <c r="V76" s="218"/>
      <c r="W76" s="219"/>
      <c r="X76" s="218"/>
      <c r="Y76" s="219"/>
    </row>
    <row r="77" spans="2:25" s="9" customFormat="1" ht="27.75" customHeight="1" thickBot="1" x14ac:dyDescent="0.3">
      <c r="B77" s="170" t="s">
        <v>199</v>
      </c>
      <c r="C77" s="141" t="s">
        <v>200</v>
      </c>
      <c r="D77" s="24"/>
      <c r="E77" s="582" t="s">
        <v>256</v>
      </c>
      <c r="F77" s="582"/>
      <c r="G77" s="582"/>
      <c r="H77" s="582"/>
      <c r="I77" s="582"/>
      <c r="J77" s="583"/>
      <c r="K77" s="480">
        <v>139</v>
      </c>
      <c r="L77" s="144" t="s">
        <v>25</v>
      </c>
      <c r="M77" s="73"/>
      <c r="N77" s="382">
        <v>14</v>
      </c>
      <c r="O77" s="235">
        <v>0</v>
      </c>
      <c r="P77" s="382">
        <v>14</v>
      </c>
      <c r="Q77" s="235">
        <v>0</v>
      </c>
      <c r="R77" s="382">
        <v>14</v>
      </c>
      <c r="S77" s="235">
        <v>0</v>
      </c>
      <c r="T77" s="382">
        <v>14</v>
      </c>
      <c r="U77" s="235">
        <v>0</v>
      </c>
      <c r="V77" s="382">
        <v>14</v>
      </c>
      <c r="W77" s="235">
        <v>0</v>
      </c>
      <c r="X77" s="382">
        <v>14</v>
      </c>
      <c r="Y77" s="235">
        <v>0</v>
      </c>
    </row>
    <row r="78" spans="2:25" s="9" customFormat="1" ht="12" thickBot="1" x14ac:dyDescent="0.3">
      <c r="B78" s="172"/>
      <c r="C78" s="173"/>
      <c r="D78" s="174"/>
      <c r="E78" s="174"/>
      <c r="F78" s="173"/>
      <c r="G78" s="173"/>
      <c r="H78" s="173"/>
      <c r="I78" s="173"/>
      <c r="J78" s="175" t="s">
        <v>31</v>
      </c>
      <c r="K78" s="176">
        <f>SUM(K76:K77)</f>
        <v>139</v>
      </c>
      <c r="L78" s="177"/>
      <c r="M78" s="39" t="s">
        <v>228</v>
      </c>
      <c r="N78" s="372">
        <f t="shared" ref="N78:O78" si="6">SUM(N77)</f>
        <v>14</v>
      </c>
      <c r="O78" s="242">
        <f t="shared" si="6"/>
        <v>0</v>
      </c>
      <c r="P78" s="372">
        <v>14</v>
      </c>
      <c r="Q78" s="242">
        <v>0</v>
      </c>
      <c r="R78" s="372">
        <f t="shared" ref="R78:Y78" si="7">SUM(R77)</f>
        <v>14</v>
      </c>
      <c r="S78" s="242">
        <f t="shared" si="7"/>
        <v>0</v>
      </c>
      <c r="T78" s="372">
        <f t="shared" si="7"/>
        <v>14</v>
      </c>
      <c r="U78" s="242">
        <f t="shared" si="7"/>
        <v>0</v>
      </c>
      <c r="V78" s="372">
        <f t="shared" si="7"/>
        <v>14</v>
      </c>
      <c r="W78" s="242">
        <f t="shared" si="7"/>
        <v>0</v>
      </c>
      <c r="X78" s="372">
        <f t="shared" si="7"/>
        <v>14</v>
      </c>
      <c r="Y78" s="242">
        <f t="shared" si="7"/>
        <v>0</v>
      </c>
    </row>
    <row r="79" spans="2:25" ht="15.75" thickBot="1" x14ac:dyDescent="0.3"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</row>
    <row r="80" spans="2:25" ht="15.75" thickBot="1" x14ac:dyDescent="0.3">
      <c r="H80" s="249" t="s">
        <v>228</v>
      </c>
      <c r="K80" s="245">
        <f>K29+K44+K57+K72+K78</f>
        <v>4500</v>
      </c>
      <c r="L80" s="246"/>
      <c r="M80" s="39" t="s">
        <v>228</v>
      </c>
      <c r="N80" s="473">
        <f t="shared" ref="N80:O80" si="8">N29+N44+N57+N72+N78</f>
        <v>809</v>
      </c>
      <c r="O80" s="474">
        <f t="shared" si="8"/>
        <v>72</v>
      </c>
      <c r="P80" s="372">
        <v>787</v>
      </c>
      <c r="Q80" s="248">
        <v>50</v>
      </c>
      <c r="R80" s="372">
        <f t="shared" ref="R80:Y80" si="9">R29+R44+R57+R72+R78</f>
        <v>753</v>
      </c>
      <c r="S80" s="248">
        <f t="shared" si="9"/>
        <v>29</v>
      </c>
      <c r="T80" s="372">
        <f t="shared" si="9"/>
        <v>596</v>
      </c>
      <c r="U80" s="248">
        <f t="shared" si="9"/>
        <v>29</v>
      </c>
      <c r="V80" s="372">
        <f t="shared" si="9"/>
        <v>322</v>
      </c>
      <c r="W80" s="248">
        <f t="shared" si="9"/>
        <v>26</v>
      </c>
      <c r="X80" s="372">
        <f t="shared" si="9"/>
        <v>435</v>
      </c>
      <c r="Y80" s="248">
        <f t="shared" si="9"/>
        <v>4</v>
      </c>
    </row>
    <row r="81" spans="2:25" s="1" customFormat="1" ht="15.75" thickBot="1" x14ac:dyDescent="0.3">
      <c r="B81" s="45"/>
      <c r="C81" s="46"/>
      <c r="K81" s="5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292"/>
      <c r="W81" s="292"/>
      <c r="X81" s="292"/>
      <c r="Y81" s="292"/>
    </row>
    <row r="82" spans="2:25" s="48" customFormat="1" x14ac:dyDescent="0.25">
      <c r="B82" s="296" t="s">
        <v>246</v>
      </c>
      <c r="C82" s="297"/>
      <c r="D82" s="298"/>
      <c r="E82" s="298"/>
      <c r="F82" s="298"/>
      <c r="G82" s="298"/>
      <c r="H82" s="298"/>
      <c r="I82" s="298"/>
      <c r="J82" s="298"/>
      <c r="K82" s="299"/>
      <c r="L82" s="300"/>
      <c r="M82" s="301"/>
      <c r="N82" s="377">
        <v>1400</v>
      </c>
      <c r="O82" s="379">
        <v>1400</v>
      </c>
      <c r="P82" s="377">
        <v>1400</v>
      </c>
      <c r="Q82" s="379">
        <v>1400</v>
      </c>
      <c r="R82" s="377">
        <v>1400</v>
      </c>
      <c r="S82" s="379">
        <v>1400</v>
      </c>
      <c r="T82" s="377">
        <v>1400</v>
      </c>
      <c r="U82" s="379">
        <v>1400</v>
      </c>
      <c r="V82" s="377">
        <v>1400</v>
      </c>
      <c r="W82" s="379">
        <v>1400</v>
      </c>
      <c r="X82" s="377">
        <v>1400</v>
      </c>
      <c r="Y82" s="379">
        <v>1400</v>
      </c>
    </row>
    <row r="83" spans="2:25" s="48" customFormat="1" ht="15.75" thickBot="1" x14ac:dyDescent="0.3">
      <c r="B83" s="302" t="s">
        <v>245</v>
      </c>
      <c r="C83" s="303"/>
      <c r="D83" s="304"/>
      <c r="E83" s="304"/>
      <c r="F83" s="304"/>
      <c r="G83" s="304"/>
      <c r="H83" s="304"/>
      <c r="I83" s="304"/>
      <c r="J83" s="304"/>
      <c r="K83" s="305"/>
      <c r="L83" s="306"/>
      <c r="M83" s="307"/>
      <c r="N83" s="378">
        <f t="shared" ref="N83:O83" si="10">(N29+N44+N78)/N82</f>
        <v>0.45642857142857141</v>
      </c>
      <c r="O83" s="380">
        <f t="shared" si="10"/>
        <v>5.1428571428571428E-2</v>
      </c>
      <c r="P83" s="378">
        <v>0.44071428571428573</v>
      </c>
      <c r="Q83" s="380">
        <v>3.5714285714285712E-2</v>
      </c>
      <c r="R83" s="378">
        <f t="shared" ref="R83:Y83" si="11">(R29+R44+R78)/R82</f>
        <v>0.44642857142857145</v>
      </c>
      <c r="S83" s="380">
        <f t="shared" si="11"/>
        <v>2.0714285714285713E-2</v>
      </c>
      <c r="T83" s="378">
        <f t="shared" si="11"/>
        <v>0.39214285714285713</v>
      </c>
      <c r="U83" s="380">
        <f t="shared" si="11"/>
        <v>2.0714285714285713E-2</v>
      </c>
      <c r="V83" s="378">
        <f t="shared" si="11"/>
        <v>0.23</v>
      </c>
      <c r="W83" s="380">
        <f t="shared" si="11"/>
        <v>1.8571428571428572E-2</v>
      </c>
      <c r="X83" s="378">
        <f t="shared" si="11"/>
        <v>0.31071428571428572</v>
      </c>
      <c r="Y83" s="380">
        <f t="shared" si="11"/>
        <v>2.8571428571428571E-3</v>
      </c>
    </row>
    <row r="84" spans="2:25" s="48" customFormat="1" x14ac:dyDescent="0.25">
      <c r="B84" s="49"/>
      <c r="C84" s="50"/>
      <c r="L84" s="51"/>
      <c r="M84" s="51"/>
      <c r="N84" s="51"/>
      <c r="O84" s="51"/>
      <c r="P84" s="51"/>
      <c r="Q84" s="51"/>
      <c r="R84" s="51"/>
      <c r="S84" s="51"/>
      <c r="T84" s="51"/>
      <c r="U84" s="51"/>
    </row>
    <row r="85" spans="2:25" s="48" customFormat="1" x14ac:dyDescent="0.25">
      <c r="B85" s="49"/>
      <c r="C85" s="50" t="s">
        <v>251</v>
      </c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346"/>
      <c r="W85" s="346"/>
      <c r="X85" s="346"/>
      <c r="Y85" s="346"/>
    </row>
    <row r="86" spans="2:25" s="81" customFormat="1" ht="15.75" thickBot="1" x14ac:dyDescent="0.3">
      <c r="B86" s="79"/>
      <c r="C86" s="80" t="s">
        <v>250</v>
      </c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3"/>
      <c r="W86" s="83"/>
      <c r="X86" s="83"/>
      <c r="Y86" s="83"/>
    </row>
    <row r="87" spans="2:25" ht="15.75" thickBot="1" x14ac:dyDescent="0.3">
      <c r="L87" s="329"/>
      <c r="M87" s="113"/>
      <c r="N87" s="65">
        <v>42824</v>
      </c>
      <c r="O87" s="200" t="s">
        <v>74</v>
      </c>
      <c r="P87" s="65">
        <v>42814</v>
      </c>
      <c r="Q87" s="200" t="s">
        <v>74</v>
      </c>
      <c r="R87" s="65">
        <v>42803</v>
      </c>
      <c r="S87" s="200" t="s">
        <v>74</v>
      </c>
      <c r="T87" s="65">
        <v>42782</v>
      </c>
      <c r="U87" s="200" t="s">
        <v>74</v>
      </c>
      <c r="V87" s="65">
        <v>42668</v>
      </c>
      <c r="W87" s="200" t="s">
        <v>74</v>
      </c>
      <c r="X87" s="65">
        <v>42478</v>
      </c>
      <c r="Y87" s="200" t="s">
        <v>74</v>
      </c>
    </row>
    <row r="88" spans="2:25" ht="15.75" thickBot="1" x14ac:dyDescent="0.3">
      <c r="C88" s="481" t="s">
        <v>22</v>
      </c>
      <c r="D88" s="26"/>
      <c r="E88" s="26"/>
      <c r="F88" s="26"/>
      <c r="G88" s="26"/>
      <c r="H88" s="26"/>
      <c r="I88" s="26"/>
      <c r="J88" s="26"/>
      <c r="K88" s="481" t="s">
        <v>14</v>
      </c>
      <c r="L88" s="481"/>
      <c r="M88" s="399"/>
      <c r="N88" s="56" t="s">
        <v>33</v>
      </c>
      <c r="O88" s="205"/>
      <c r="P88" s="56" t="s">
        <v>33</v>
      </c>
      <c r="Q88" s="205"/>
      <c r="R88" s="56" t="s">
        <v>33</v>
      </c>
      <c r="S88" s="205"/>
      <c r="T88" s="56" t="s">
        <v>33</v>
      </c>
      <c r="U88" s="205"/>
      <c r="V88" s="56" t="s">
        <v>33</v>
      </c>
      <c r="W88" s="205"/>
      <c r="X88" s="56" t="s">
        <v>33</v>
      </c>
      <c r="Y88" s="205"/>
    </row>
    <row r="89" spans="2:25" s="43" customFormat="1" x14ac:dyDescent="0.25">
      <c r="B89" s="66"/>
      <c r="C89" s="75" t="s">
        <v>4</v>
      </c>
      <c r="D89" s="76"/>
      <c r="E89" s="561" t="s">
        <v>23</v>
      </c>
      <c r="F89" s="561"/>
      <c r="G89" s="561"/>
      <c r="H89" s="561"/>
      <c r="I89" s="561"/>
      <c r="J89" s="562"/>
      <c r="K89" s="77">
        <f t="shared" ref="K89:K102" si="12">SUMIF(L$11:L$79,C89,K$11:K$79)</f>
        <v>491</v>
      </c>
      <c r="L89" s="345" t="str">
        <f>C89</f>
        <v>A</v>
      </c>
      <c r="M89" s="400"/>
      <c r="N89" s="78">
        <f>K89/K$103</f>
        <v>0.11509610876699485</v>
      </c>
      <c r="O89" s="267">
        <f>N89-P89</f>
        <v>5.9849976558837281E-3</v>
      </c>
      <c r="P89" s="78">
        <v>0.10911111111111112</v>
      </c>
      <c r="Q89" s="267">
        <v>0</v>
      </c>
      <c r="R89" s="78">
        <v>0.10911111111111112</v>
      </c>
      <c r="S89" s="267">
        <v>0</v>
      </c>
      <c r="T89" s="78">
        <v>0.10886917960088692</v>
      </c>
      <c r="U89" s="267">
        <v>-3.9911307592177536E-10</v>
      </c>
      <c r="V89" s="78">
        <v>0.10886918</v>
      </c>
      <c r="W89" s="450">
        <f>V89-X89</f>
        <v>3.9911307592177536E-10</v>
      </c>
      <c r="X89" s="451">
        <v>0.10886917960088692</v>
      </c>
      <c r="Y89" s="450">
        <v>0</v>
      </c>
    </row>
    <row r="90" spans="2:25" s="13" customFormat="1" x14ac:dyDescent="0.25">
      <c r="B90" s="15"/>
      <c r="C90" s="40" t="s">
        <v>5</v>
      </c>
      <c r="D90" s="16"/>
      <c r="E90" s="563" t="s">
        <v>29</v>
      </c>
      <c r="F90" s="563"/>
      <c r="G90" s="563"/>
      <c r="H90" s="563"/>
      <c r="I90" s="563"/>
      <c r="J90" s="564"/>
      <c r="K90" s="53">
        <f t="shared" si="12"/>
        <v>0</v>
      </c>
      <c r="L90" s="345" t="str">
        <f t="shared" ref="L90:L102" si="13">C90</f>
        <v>B</v>
      </c>
      <c r="M90" s="401"/>
      <c r="N90" s="78">
        <f t="shared" ref="N90:N102" si="14">K90/K$103</f>
        <v>0</v>
      </c>
      <c r="O90" s="267">
        <f t="shared" ref="O90:O102" si="15">N90-P90</f>
        <v>0</v>
      </c>
      <c r="P90" s="78">
        <v>0</v>
      </c>
      <c r="Q90" s="267">
        <v>0</v>
      </c>
      <c r="R90" s="78">
        <v>0</v>
      </c>
      <c r="S90" s="267">
        <v>0</v>
      </c>
      <c r="T90" s="78">
        <v>0</v>
      </c>
      <c r="U90" s="267">
        <v>0</v>
      </c>
      <c r="V90" s="78">
        <v>0</v>
      </c>
      <c r="W90" s="450">
        <f t="shared" ref="W90:W102" si="16">V90-X90</f>
        <v>0</v>
      </c>
      <c r="X90" s="451">
        <v>0</v>
      </c>
      <c r="Y90" s="450">
        <v>0</v>
      </c>
    </row>
    <row r="91" spans="2:25" s="13" customFormat="1" x14ac:dyDescent="0.25">
      <c r="B91" s="15"/>
      <c r="C91" s="40" t="s">
        <v>6</v>
      </c>
      <c r="D91" s="17"/>
      <c r="E91" s="556" t="s">
        <v>0</v>
      </c>
      <c r="F91" s="556"/>
      <c r="G91" s="556"/>
      <c r="H91" s="556"/>
      <c r="I91" s="556"/>
      <c r="J91" s="557"/>
      <c r="K91" s="53">
        <f t="shared" si="12"/>
        <v>0</v>
      </c>
      <c r="L91" s="345" t="str">
        <f t="shared" si="13"/>
        <v>C</v>
      </c>
      <c r="M91" s="402"/>
      <c r="N91" s="78">
        <f t="shared" si="14"/>
        <v>0</v>
      </c>
      <c r="O91" s="267">
        <f t="shared" si="15"/>
        <v>0</v>
      </c>
      <c r="P91" s="78">
        <v>0</v>
      </c>
      <c r="Q91" s="267">
        <v>0</v>
      </c>
      <c r="R91" s="78">
        <v>0</v>
      </c>
      <c r="S91" s="267">
        <v>0</v>
      </c>
      <c r="T91" s="78">
        <v>0</v>
      </c>
      <c r="U91" s="267">
        <v>0</v>
      </c>
      <c r="V91" s="78">
        <v>0</v>
      </c>
      <c r="W91" s="450">
        <f t="shared" si="16"/>
        <v>0</v>
      </c>
      <c r="X91" s="451">
        <v>0</v>
      </c>
      <c r="Y91" s="450">
        <v>0</v>
      </c>
    </row>
    <row r="92" spans="2:25" s="43" customFormat="1" x14ac:dyDescent="0.25">
      <c r="B92" s="66"/>
      <c r="C92" s="67" t="s">
        <v>7</v>
      </c>
      <c r="D92" s="68"/>
      <c r="E92" s="565" t="s">
        <v>79</v>
      </c>
      <c r="F92" s="565"/>
      <c r="G92" s="565"/>
      <c r="H92" s="565"/>
      <c r="I92" s="565"/>
      <c r="J92" s="566"/>
      <c r="K92" s="69">
        <f t="shared" si="12"/>
        <v>35</v>
      </c>
      <c r="L92" s="345" t="str">
        <f t="shared" si="13"/>
        <v>D</v>
      </c>
      <c r="M92" s="403"/>
      <c r="N92" s="78">
        <f t="shared" si="14"/>
        <v>8.204406938584154E-3</v>
      </c>
      <c r="O92" s="267">
        <f t="shared" si="15"/>
        <v>4.2662916080637645E-4</v>
      </c>
      <c r="P92" s="78">
        <v>7.7777777777777776E-3</v>
      </c>
      <c r="Q92" s="267">
        <v>0</v>
      </c>
      <c r="R92" s="78">
        <v>7.7777777777777776E-3</v>
      </c>
      <c r="S92" s="267">
        <v>0</v>
      </c>
      <c r="T92" s="78">
        <v>7.7605321507760536E-3</v>
      </c>
      <c r="U92" s="267">
        <v>1.5077605396845994E-10</v>
      </c>
      <c r="V92" s="78">
        <v>7.7605319999999997E-3</v>
      </c>
      <c r="W92" s="450">
        <f t="shared" si="16"/>
        <v>-1.5077605396845994E-10</v>
      </c>
      <c r="X92" s="451">
        <v>7.7605321507760536E-3</v>
      </c>
      <c r="Y92" s="450">
        <v>0</v>
      </c>
    </row>
    <row r="93" spans="2:25" s="13" customFormat="1" x14ac:dyDescent="0.25">
      <c r="B93" s="15"/>
      <c r="C93" s="40" t="s">
        <v>8</v>
      </c>
      <c r="D93" s="18"/>
      <c r="E93" s="556" t="s">
        <v>19</v>
      </c>
      <c r="F93" s="556"/>
      <c r="G93" s="556"/>
      <c r="H93" s="556"/>
      <c r="I93" s="556"/>
      <c r="J93" s="557"/>
      <c r="K93" s="53">
        <f t="shared" si="12"/>
        <v>0</v>
      </c>
      <c r="L93" s="345" t="str">
        <f t="shared" si="13"/>
        <v>E</v>
      </c>
      <c r="M93" s="404"/>
      <c r="N93" s="78">
        <f t="shared" si="14"/>
        <v>0</v>
      </c>
      <c r="O93" s="267">
        <f t="shared" si="15"/>
        <v>0</v>
      </c>
      <c r="P93" s="78">
        <v>0</v>
      </c>
      <c r="Q93" s="267">
        <v>0</v>
      </c>
      <c r="R93" s="78">
        <v>0</v>
      </c>
      <c r="S93" s="267">
        <v>0</v>
      </c>
      <c r="T93" s="78">
        <v>0</v>
      </c>
      <c r="U93" s="267">
        <v>0</v>
      </c>
      <c r="V93" s="78">
        <v>0</v>
      </c>
      <c r="W93" s="450">
        <f t="shared" si="16"/>
        <v>0</v>
      </c>
      <c r="X93" s="451">
        <v>0</v>
      </c>
      <c r="Y93" s="450">
        <v>0</v>
      </c>
    </row>
    <row r="94" spans="2:25" s="13" customFormat="1" x14ac:dyDescent="0.25">
      <c r="B94" s="15"/>
      <c r="C94" s="40" t="s">
        <v>9</v>
      </c>
      <c r="D94" s="19"/>
      <c r="E94" s="556" t="s">
        <v>20</v>
      </c>
      <c r="F94" s="556"/>
      <c r="G94" s="556"/>
      <c r="H94" s="556"/>
      <c r="I94" s="556"/>
      <c r="J94" s="557"/>
      <c r="K94" s="53">
        <f t="shared" si="12"/>
        <v>0</v>
      </c>
      <c r="L94" s="345" t="str">
        <f t="shared" si="13"/>
        <v>F</v>
      </c>
      <c r="M94" s="405"/>
      <c r="N94" s="78">
        <f t="shared" si="14"/>
        <v>0</v>
      </c>
      <c r="O94" s="267">
        <f t="shared" si="15"/>
        <v>0</v>
      </c>
      <c r="P94" s="78">
        <v>0</v>
      </c>
      <c r="Q94" s="267">
        <v>0</v>
      </c>
      <c r="R94" s="78">
        <v>0</v>
      </c>
      <c r="S94" s="267">
        <v>0</v>
      </c>
      <c r="T94" s="78">
        <v>0</v>
      </c>
      <c r="U94" s="267">
        <v>0</v>
      </c>
      <c r="V94" s="78">
        <v>0</v>
      </c>
      <c r="W94" s="450">
        <f t="shared" si="16"/>
        <v>0</v>
      </c>
      <c r="X94" s="451">
        <v>0</v>
      </c>
      <c r="Y94" s="450">
        <v>0</v>
      </c>
    </row>
    <row r="95" spans="2:25" s="13" customFormat="1" x14ac:dyDescent="0.25">
      <c r="B95" s="15"/>
      <c r="C95" s="40" t="s">
        <v>11</v>
      </c>
      <c r="D95" s="20"/>
      <c r="E95" s="556" t="s">
        <v>21</v>
      </c>
      <c r="F95" s="556"/>
      <c r="G95" s="556"/>
      <c r="H95" s="556"/>
      <c r="I95" s="556"/>
      <c r="J95" s="557"/>
      <c r="K95" s="53">
        <f t="shared" si="12"/>
        <v>0</v>
      </c>
      <c r="L95" s="345" t="str">
        <f t="shared" si="13"/>
        <v>G</v>
      </c>
      <c r="M95" s="406"/>
      <c r="N95" s="78">
        <f t="shared" si="14"/>
        <v>0</v>
      </c>
      <c r="O95" s="267">
        <f t="shared" si="15"/>
        <v>0</v>
      </c>
      <c r="P95" s="78">
        <v>0</v>
      </c>
      <c r="Q95" s="267">
        <v>0</v>
      </c>
      <c r="R95" s="78">
        <v>0</v>
      </c>
      <c r="S95" s="267">
        <v>0</v>
      </c>
      <c r="T95" s="78">
        <v>0</v>
      </c>
      <c r="U95" s="267">
        <v>0</v>
      </c>
      <c r="V95" s="78">
        <v>0</v>
      </c>
      <c r="W95" s="450">
        <f t="shared" si="16"/>
        <v>0</v>
      </c>
      <c r="X95" s="451">
        <v>0</v>
      </c>
      <c r="Y95" s="450">
        <v>0</v>
      </c>
    </row>
    <row r="96" spans="2:25" s="13" customFormat="1" x14ac:dyDescent="0.25">
      <c r="B96" s="15"/>
      <c r="C96" s="40" t="s">
        <v>12</v>
      </c>
      <c r="D96" s="21"/>
      <c r="E96" s="556" t="s">
        <v>1</v>
      </c>
      <c r="F96" s="556"/>
      <c r="G96" s="556"/>
      <c r="H96" s="556"/>
      <c r="I96" s="556"/>
      <c r="J96" s="557"/>
      <c r="K96" s="53">
        <f t="shared" si="12"/>
        <v>13</v>
      </c>
      <c r="L96" s="345" t="str">
        <f t="shared" si="13"/>
        <v>H</v>
      </c>
      <c r="M96" s="407"/>
      <c r="N96" s="78">
        <f t="shared" si="14"/>
        <v>3.0473511486169714E-3</v>
      </c>
      <c r="O96" s="267">
        <f t="shared" si="15"/>
        <v>1.5846225972808263E-4</v>
      </c>
      <c r="P96" s="78">
        <v>2.8888888888888888E-3</v>
      </c>
      <c r="Q96" s="267">
        <v>0</v>
      </c>
      <c r="R96" s="78">
        <v>2.8888888888888888E-3</v>
      </c>
      <c r="S96" s="267">
        <v>0</v>
      </c>
      <c r="T96" s="78">
        <v>2.8824833702882483E-3</v>
      </c>
      <c r="U96" s="267">
        <v>3.7028824841425778E-10</v>
      </c>
      <c r="V96" s="78">
        <v>2.8824829999999999E-3</v>
      </c>
      <c r="W96" s="450">
        <f t="shared" si="16"/>
        <v>-3.7028824841425778E-10</v>
      </c>
      <c r="X96" s="451">
        <v>2.8824833702882483E-3</v>
      </c>
      <c r="Y96" s="450">
        <v>0</v>
      </c>
    </row>
    <row r="97" spans="3:25" x14ac:dyDescent="0.25">
      <c r="C97" s="40" t="s">
        <v>13</v>
      </c>
      <c r="D97" s="22"/>
      <c r="E97" s="556" t="s">
        <v>18</v>
      </c>
      <c r="F97" s="556"/>
      <c r="G97" s="556"/>
      <c r="H97" s="556"/>
      <c r="I97" s="556"/>
      <c r="J97" s="557"/>
      <c r="K97" s="53">
        <f t="shared" si="12"/>
        <v>0</v>
      </c>
      <c r="L97" s="345" t="str">
        <f t="shared" si="13"/>
        <v>I</v>
      </c>
      <c r="M97" s="408"/>
      <c r="N97" s="78">
        <f t="shared" si="14"/>
        <v>0</v>
      </c>
      <c r="O97" s="267">
        <f t="shared" si="15"/>
        <v>0</v>
      </c>
      <c r="P97" s="78">
        <v>0</v>
      </c>
      <c r="Q97" s="267">
        <v>0</v>
      </c>
      <c r="R97" s="78">
        <v>0</v>
      </c>
      <c r="S97" s="267">
        <v>0</v>
      </c>
      <c r="T97" s="78">
        <v>0</v>
      </c>
      <c r="U97" s="267">
        <v>0</v>
      </c>
      <c r="V97" s="78">
        <v>0</v>
      </c>
      <c r="W97" s="450">
        <f t="shared" si="16"/>
        <v>0</v>
      </c>
      <c r="X97" s="451">
        <v>0</v>
      </c>
      <c r="Y97" s="450">
        <v>0</v>
      </c>
    </row>
    <row r="98" spans="3:25" x14ac:dyDescent="0.25">
      <c r="C98" s="40" t="s">
        <v>17</v>
      </c>
      <c r="D98" s="23"/>
      <c r="E98" s="549" t="s">
        <v>27</v>
      </c>
      <c r="F98" s="549"/>
      <c r="G98" s="549"/>
      <c r="H98" s="549"/>
      <c r="I98" s="549"/>
      <c r="J98" s="550"/>
      <c r="K98" s="53">
        <f t="shared" si="12"/>
        <v>0</v>
      </c>
      <c r="L98" s="345" t="str">
        <f t="shared" si="13"/>
        <v>J</v>
      </c>
      <c r="M98" s="409"/>
      <c r="N98" s="78">
        <f t="shared" si="14"/>
        <v>0</v>
      </c>
      <c r="O98" s="267">
        <f t="shared" si="15"/>
        <v>0</v>
      </c>
      <c r="P98" s="78">
        <v>0</v>
      </c>
      <c r="Q98" s="267">
        <v>0</v>
      </c>
      <c r="R98" s="78">
        <v>0</v>
      </c>
      <c r="S98" s="267">
        <v>0</v>
      </c>
      <c r="T98" s="78">
        <v>0</v>
      </c>
      <c r="U98" s="267">
        <v>0</v>
      </c>
      <c r="V98" s="78">
        <v>0</v>
      </c>
      <c r="W98" s="450">
        <f t="shared" si="16"/>
        <v>0</v>
      </c>
      <c r="X98" s="451">
        <v>0</v>
      </c>
      <c r="Y98" s="450">
        <v>0</v>
      </c>
    </row>
    <row r="99" spans="3:25" x14ac:dyDescent="0.25">
      <c r="C99" s="40" t="s">
        <v>25</v>
      </c>
      <c r="D99" s="24"/>
      <c r="E99" s="549" t="s">
        <v>256</v>
      </c>
      <c r="F99" s="549"/>
      <c r="G99" s="549"/>
      <c r="H99" s="549"/>
      <c r="I99" s="549"/>
      <c r="J99" s="550"/>
      <c r="K99" s="53">
        <f t="shared" si="12"/>
        <v>638</v>
      </c>
      <c r="L99" s="345" t="str">
        <f t="shared" si="13"/>
        <v>K</v>
      </c>
      <c r="M99" s="410"/>
      <c r="N99" s="78">
        <f t="shared" si="14"/>
        <v>0.14955461790904828</v>
      </c>
      <c r="O99" s="267">
        <f t="shared" si="15"/>
        <v>4.9110173464603835E-2</v>
      </c>
      <c r="P99" s="78">
        <v>0.10044444444444445</v>
      </c>
      <c r="Q99" s="267">
        <v>3.0888888888888896E-2</v>
      </c>
      <c r="R99" s="78">
        <v>6.9555555555555551E-2</v>
      </c>
      <c r="S99" s="267">
        <v>0</v>
      </c>
      <c r="T99" s="78">
        <v>6.9401330376940129E-2</v>
      </c>
      <c r="U99" s="267">
        <v>1.3303773769401256E-3</v>
      </c>
      <c r="V99" s="78">
        <v>6.8070953000000003E-2</v>
      </c>
      <c r="W99" s="450">
        <f t="shared" si="16"/>
        <v>3.3702882046563194E-2</v>
      </c>
      <c r="X99" s="451">
        <v>3.4368070953436809E-2</v>
      </c>
      <c r="Y99" s="450">
        <v>0</v>
      </c>
    </row>
    <row r="100" spans="3:25" x14ac:dyDescent="0.25">
      <c r="C100" s="41" t="s">
        <v>24</v>
      </c>
      <c r="D100" s="90"/>
      <c r="E100" s="550" t="s">
        <v>30</v>
      </c>
      <c r="F100" s="551"/>
      <c r="G100" s="551"/>
      <c r="H100" s="551"/>
      <c r="I100" s="551"/>
      <c r="J100" s="551"/>
      <c r="K100" s="53">
        <f t="shared" si="12"/>
        <v>69</v>
      </c>
      <c r="L100" s="345" t="str">
        <f t="shared" si="13"/>
        <v>L</v>
      </c>
      <c r="M100" s="411"/>
      <c r="N100" s="78">
        <f t="shared" si="14"/>
        <v>1.6174402250351619E-2</v>
      </c>
      <c r="O100" s="267">
        <f t="shared" si="15"/>
        <v>8.4106891701828633E-4</v>
      </c>
      <c r="P100" s="78">
        <v>1.5333333333333332E-2</v>
      </c>
      <c r="Q100" s="267">
        <v>1.5333333333333332E-2</v>
      </c>
      <c r="R100" s="78">
        <v>0</v>
      </c>
      <c r="S100" s="267">
        <v>0</v>
      </c>
      <c r="T100" s="78">
        <v>0</v>
      </c>
      <c r="U100" s="267">
        <v>0</v>
      </c>
      <c r="V100" s="78">
        <v>0</v>
      </c>
      <c r="W100" s="450">
        <f t="shared" si="16"/>
        <v>0</v>
      </c>
      <c r="X100" s="451">
        <v>0</v>
      </c>
      <c r="Y100" s="450">
        <v>0</v>
      </c>
    </row>
    <row r="101" spans="3:25" x14ac:dyDescent="0.25">
      <c r="C101" s="41" t="s">
        <v>91</v>
      </c>
      <c r="D101" s="91"/>
      <c r="E101" s="87" t="s">
        <v>92</v>
      </c>
      <c r="F101" s="88"/>
      <c r="G101" s="88"/>
      <c r="H101" s="88"/>
      <c r="I101" s="88"/>
      <c r="J101" s="88"/>
      <c r="K101" s="89">
        <f t="shared" si="12"/>
        <v>1871</v>
      </c>
      <c r="L101" s="345" t="str">
        <f t="shared" si="13"/>
        <v>M</v>
      </c>
      <c r="M101" s="412"/>
      <c r="N101" s="78">
        <f t="shared" si="14"/>
        <v>0.43858415377402721</v>
      </c>
      <c r="O101" s="267">
        <f t="shared" si="15"/>
        <v>-1.8526957337083927E-2</v>
      </c>
      <c r="P101" s="78">
        <v>0.45711111111111113</v>
      </c>
      <c r="Q101" s="267">
        <v>-4.0666666666666629E-2</v>
      </c>
      <c r="R101" s="78">
        <v>0.49777777777777776</v>
      </c>
      <c r="S101" s="267">
        <v>0</v>
      </c>
      <c r="T101" s="78">
        <v>0.38248337028824836</v>
      </c>
      <c r="U101" s="267">
        <v>0.15277161828824837</v>
      </c>
      <c r="V101" s="78">
        <v>0.22971175199999999</v>
      </c>
      <c r="W101" s="450">
        <f t="shared" si="16"/>
        <v>-3.3702882146341484E-2</v>
      </c>
      <c r="X101" s="451">
        <v>0.26341463414634148</v>
      </c>
      <c r="Y101" s="450">
        <v>1.330376940133049E-3</v>
      </c>
    </row>
    <row r="102" spans="3:25" ht="15.75" thickBot="1" x14ac:dyDescent="0.3">
      <c r="C102" s="42" t="s">
        <v>10</v>
      </c>
      <c r="D102" s="25"/>
      <c r="E102" s="552" t="s">
        <v>26</v>
      </c>
      <c r="F102" s="552"/>
      <c r="G102" s="552"/>
      <c r="H102" s="552"/>
      <c r="I102" s="552"/>
      <c r="J102" s="553"/>
      <c r="K102" s="54">
        <f t="shared" si="12"/>
        <v>1149</v>
      </c>
      <c r="L102" s="345" t="str">
        <f t="shared" si="13"/>
        <v>Z</v>
      </c>
      <c r="M102" s="413"/>
      <c r="N102" s="78">
        <f t="shared" si="14"/>
        <v>0.26933895921237694</v>
      </c>
      <c r="O102" s="416">
        <f t="shared" si="15"/>
        <v>-3.7994374120956409E-2</v>
      </c>
      <c r="P102" s="78">
        <v>0.30733333333333335</v>
      </c>
      <c r="Q102" s="416">
        <v>-5.5555555555555358E-3</v>
      </c>
      <c r="R102" s="78">
        <v>0.31288888888888888</v>
      </c>
      <c r="S102" s="416">
        <v>0</v>
      </c>
      <c r="T102" s="78">
        <v>0.4286031042128603</v>
      </c>
      <c r="U102" s="416">
        <v>-0.15410199578713968</v>
      </c>
      <c r="V102" s="415">
        <v>0.58270509999999998</v>
      </c>
      <c r="W102" s="458">
        <f t="shared" si="16"/>
        <v>2.2172941260834023E-10</v>
      </c>
      <c r="X102" s="459">
        <v>0.58270509977827056</v>
      </c>
      <c r="Y102" s="458">
        <v>-1.3303769401329379E-3</v>
      </c>
    </row>
    <row r="103" spans="3:25" ht="15.75" thickBot="1" x14ac:dyDescent="0.3">
      <c r="J103" s="43" t="s">
        <v>34</v>
      </c>
      <c r="K103" s="55">
        <f>SUM(K89:K102)</f>
        <v>4266</v>
      </c>
      <c r="L103" s="277"/>
      <c r="M103" s="336"/>
      <c r="N103" s="331">
        <f>SUM(N89:N102)</f>
        <v>1</v>
      </c>
      <c r="O103" s="414"/>
      <c r="P103" s="331">
        <v>1</v>
      </c>
      <c r="Q103" s="414"/>
      <c r="R103" s="331">
        <f>SUM(R89:R102)</f>
        <v>1</v>
      </c>
      <c r="S103" s="414"/>
      <c r="T103" s="331">
        <f>SUM(T89:T102)</f>
        <v>1</v>
      </c>
      <c r="U103" s="414"/>
      <c r="V103" s="331">
        <f>SUM(V89:V102)</f>
        <v>1</v>
      </c>
      <c r="W103" s="414"/>
      <c r="X103" s="331">
        <f>SUM(X89:X102)</f>
        <v>1</v>
      </c>
      <c r="Y103" s="414"/>
    </row>
  </sheetData>
  <mergeCells count="79">
    <mergeCell ref="X8:Y8"/>
    <mergeCell ref="E96:J96"/>
    <mergeCell ref="E97:J97"/>
    <mergeCell ref="E98:J98"/>
    <mergeCell ref="E99:J99"/>
    <mergeCell ref="E69:J69"/>
    <mergeCell ref="E70:J70"/>
    <mergeCell ref="C74:H74"/>
    <mergeCell ref="B76:L76"/>
    <mergeCell ref="E77:J77"/>
    <mergeCell ref="E89:J89"/>
    <mergeCell ref="E63:J63"/>
    <mergeCell ref="E64:J64"/>
    <mergeCell ref="B65:L65"/>
    <mergeCell ref="E66:J66"/>
    <mergeCell ref="E67:J67"/>
    <mergeCell ref="E100:J100"/>
    <mergeCell ref="E102:J102"/>
    <mergeCell ref="E90:J90"/>
    <mergeCell ref="E91:J91"/>
    <mergeCell ref="E92:J92"/>
    <mergeCell ref="E93:J93"/>
    <mergeCell ref="E94:J94"/>
    <mergeCell ref="E95:J95"/>
    <mergeCell ref="E68:J68"/>
    <mergeCell ref="E55:J55"/>
    <mergeCell ref="E56:J56"/>
    <mergeCell ref="C59:H59"/>
    <mergeCell ref="C60:H60"/>
    <mergeCell ref="B61:L61"/>
    <mergeCell ref="E62:J62"/>
    <mergeCell ref="E54:J54"/>
    <mergeCell ref="E42:J42"/>
    <mergeCell ref="E43:J43"/>
    <mergeCell ref="B45:L45"/>
    <mergeCell ref="E46:J46"/>
    <mergeCell ref="B47:L47"/>
    <mergeCell ref="E48:J48"/>
    <mergeCell ref="E49:J49"/>
    <mergeCell ref="E50:J50"/>
    <mergeCell ref="E51:J51"/>
    <mergeCell ref="E52:J52"/>
    <mergeCell ref="E53:J53"/>
    <mergeCell ref="E41:J41"/>
    <mergeCell ref="B30:L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28:J28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V8:W8"/>
    <mergeCell ref="C9:H9"/>
    <mergeCell ref="E16:J16"/>
    <mergeCell ref="N8:O8"/>
    <mergeCell ref="P8:Q8"/>
    <mergeCell ref="R8:S8"/>
    <mergeCell ref="T8:U8"/>
    <mergeCell ref="B11:L11"/>
    <mergeCell ref="E12:J12"/>
    <mergeCell ref="E13:J13"/>
    <mergeCell ref="C14:H14"/>
    <mergeCell ref="E15:J15"/>
  </mergeCells>
  <conditionalFormatting sqref="N42">
    <cfRule type="cellIs" dxfId="14829" priority="191" operator="greaterThan">
      <formula>P42</formula>
    </cfRule>
  </conditionalFormatting>
  <conditionalFormatting sqref="N33">
    <cfRule type="cellIs" dxfId="14828" priority="190" operator="greaterThan">
      <formula>P33</formula>
    </cfRule>
  </conditionalFormatting>
  <conditionalFormatting sqref="N33">
    <cfRule type="cellIs" dxfId="14827" priority="189" operator="greaterThan">
      <formula>P33</formula>
    </cfRule>
  </conditionalFormatting>
  <conditionalFormatting sqref="N33">
    <cfRule type="cellIs" dxfId="14826" priority="188" operator="greaterThan">
      <formula>P33</formula>
    </cfRule>
  </conditionalFormatting>
  <conditionalFormatting sqref="N61">
    <cfRule type="cellIs" dxfId="14825" priority="187" operator="greaterThan">
      <formula>P61</formula>
    </cfRule>
  </conditionalFormatting>
  <conditionalFormatting sqref="O89:O102">
    <cfRule type="cellIs" dxfId="14824" priority="185" operator="lessThan">
      <formula>-0.0001</formula>
    </cfRule>
    <cfRule type="cellIs" dxfId="14823" priority="186" operator="greaterThan">
      <formula>0.00016</formula>
    </cfRule>
  </conditionalFormatting>
  <conditionalFormatting sqref="O89:O102">
    <cfRule type="cellIs" dxfId="14822" priority="183" operator="lessThan">
      <formula>-0.0001</formula>
    </cfRule>
    <cfRule type="cellIs" dxfId="14821" priority="184" operator="greaterThan">
      <formula>0.00016</formula>
    </cfRule>
  </conditionalFormatting>
  <conditionalFormatting sqref="U89:U102">
    <cfRule type="cellIs" dxfId="14820" priority="180" operator="lessThan">
      <formula>-0.0001</formula>
    </cfRule>
    <cfRule type="cellIs" dxfId="14819" priority="181" operator="greaterThan">
      <formula>0.00016</formula>
    </cfRule>
  </conditionalFormatting>
  <conditionalFormatting sqref="U89:U102">
    <cfRule type="cellIs" dxfId="14818" priority="178" operator="lessThan">
      <formula>-0.0001</formula>
    </cfRule>
    <cfRule type="cellIs" dxfId="14817" priority="179" operator="greaterThan">
      <formula>0.00016</formula>
    </cfRule>
  </conditionalFormatting>
  <conditionalFormatting sqref="U89:U102">
    <cfRule type="cellIs" dxfId="14816" priority="172" operator="lessThan">
      <formula>-0.0001</formula>
    </cfRule>
    <cfRule type="cellIs" dxfId="14815" priority="173" operator="greaterThan">
      <formula>0.00016</formula>
    </cfRule>
  </conditionalFormatting>
  <conditionalFormatting sqref="U89:U102">
    <cfRule type="cellIs" dxfId="14814" priority="176" operator="lessThan">
      <formula>-0.0001</formula>
    </cfRule>
    <cfRule type="cellIs" dxfId="14813" priority="177" operator="greaterThan">
      <formula>0.00016</formula>
    </cfRule>
  </conditionalFormatting>
  <conditionalFormatting sqref="U89:U102">
    <cfRule type="cellIs" dxfId="14812" priority="174" operator="lessThan">
      <formula>-0.0001</formula>
    </cfRule>
    <cfRule type="cellIs" dxfId="14811" priority="175" operator="greaterThan">
      <formula>0.00016</formula>
    </cfRule>
  </conditionalFormatting>
  <conditionalFormatting sqref="U89:U102">
    <cfRule type="cellIs" dxfId="14810" priority="170" operator="lessThan">
      <formula>-0.0001</formula>
    </cfRule>
    <cfRule type="cellIs" dxfId="14809" priority="171" operator="greaterThan">
      <formula>0.00016</formula>
    </cfRule>
  </conditionalFormatting>
  <conditionalFormatting sqref="U89:U102">
    <cfRule type="cellIs" dxfId="14808" priority="168" operator="lessThan">
      <formula>-0.0001</formula>
    </cfRule>
    <cfRule type="cellIs" dxfId="14807" priority="169" operator="greaterThan">
      <formula>0.00016</formula>
    </cfRule>
  </conditionalFormatting>
  <conditionalFormatting sqref="U89:U102">
    <cfRule type="cellIs" dxfId="14806" priority="166" operator="lessThan">
      <formula>-0.0001</formula>
    </cfRule>
    <cfRule type="cellIs" dxfId="14805" priority="167" operator="greaterThan">
      <formula>0.00016</formula>
    </cfRule>
  </conditionalFormatting>
  <conditionalFormatting sqref="U89:U102">
    <cfRule type="cellIs" dxfId="14804" priority="164" operator="lessThan">
      <formula>-0.0001</formula>
    </cfRule>
    <cfRule type="cellIs" dxfId="14803" priority="165" operator="greaterThan">
      <formula>0.00016</formula>
    </cfRule>
  </conditionalFormatting>
  <conditionalFormatting sqref="U89:U102">
    <cfRule type="cellIs" dxfId="14802" priority="162" operator="lessThan">
      <formula>-0.0001</formula>
    </cfRule>
    <cfRule type="cellIs" dxfId="14801" priority="163" operator="greaterThan">
      <formula>0.00016</formula>
    </cfRule>
  </conditionalFormatting>
  <conditionalFormatting sqref="U89:U102">
    <cfRule type="cellIs" dxfId="14800" priority="160" operator="lessThan">
      <formula>-0.0001</formula>
    </cfRule>
    <cfRule type="cellIs" dxfId="14799" priority="161" operator="greaterThan">
      <formula>0.00016</formula>
    </cfRule>
  </conditionalFormatting>
  <conditionalFormatting sqref="U89:U102">
    <cfRule type="cellIs" dxfId="14798" priority="158" operator="lessThan">
      <formula>-0.0001</formula>
    </cfRule>
    <cfRule type="cellIs" dxfId="14797" priority="159" operator="greaterThan">
      <formula>0.00016</formula>
    </cfRule>
  </conditionalFormatting>
  <conditionalFormatting sqref="U89:U102">
    <cfRule type="cellIs" dxfId="14796" priority="156" operator="lessThan">
      <formula>-0.0001</formula>
    </cfRule>
    <cfRule type="cellIs" dxfId="14795" priority="157" operator="greaterThan">
      <formula>0.00016</formula>
    </cfRule>
  </conditionalFormatting>
  <conditionalFormatting sqref="U89:U102">
    <cfRule type="cellIs" dxfId="14794" priority="154" operator="lessThan">
      <formula>-0.0001</formula>
    </cfRule>
    <cfRule type="cellIs" dxfId="14793" priority="155" operator="greaterThan">
      <formula>0.00016</formula>
    </cfRule>
  </conditionalFormatting>
  <conditionalFormatting sqref="T42 T61">
    <cfRule type="cellIs" dxfId="14792" priority="182" operator="greaterThan">
      <formula>#REF!</formula>
    </cfRule>
  </conditionalFormatting>
  <conditionalFormatting sqref="S89:S102">
    <cfRule type="cellIs" dxfId="14791" priority="152" operator="lessThan">
      <formula>-0.0001</formula>
    </cfRule>
    <cfRule type="cellIs" dxfId="14790" priority="153" operator="greaterThan">
      <formula>0.00016</formula>
    </cfRule>
  </conditionalFormatting>
  <conditionalFormatting sqref="S89:S102">
    <cfRule type="cellIs" dxfId="14789" priority="150" operator="lessThan">
      <formula>-0.0001</formula>
    </cfRule>
    <cfRule type="cellIs" dxfId="14788" priority="151" operator="greaterThan">
      <formula>0.00016</formula>
    </cfRule>
  </conditionalFormatting>
  <conditionalFormatting sqref="R42">
    <cfRule type="cellIs" dxfId="14787" priority="149" operator="greaterThan">
      <formula>T42</formula>
    </cfRule>
  </conditionalFormatting>
  <conditionalFormatting sqref="R61">
    <cfRule type="cellIs" dxfId="14786" priority="148" operator="greaterThan">
      <formula>T61</formula>
    </cfRule>
  </conditionalFormatting>
  <conditionalFormatting sqref="W89:W102">
    <cfRule type="cellIs" dxfId="14785" priority="145" operator="lessThan">
      <formula>-0.0001</formula>
    </cfRule>
    <cfRule type="cellIs" dxfId="14784" priority="146" operator="greaterThan">
      <formula>0.00016</formula>
    </cfRule>
  </conditionalFormatting>
  <conditionalFormatting sqref="W89:W102">
    <cfRule type="cellIs" dxfId="14783" priority="143" operator="lessThan">
      <formula>-0.0001</formula>
    </cfRule>
    <cfRule type="cellIs" dxfId="14782" priority="144" operator="greaterThan">
      <formula>0.00016</formula>
    </cfRule>
  </conditionalFormatting>
  <conditionalFormatting sqref="W89:W102">
    <cfRule type="cellIs" dxfId="14781" priority="137" operator="lessThan">
      <formula>-0.0001</formula>
    </cfRule>
    <cfRule type="cellIs" dxfId="14780" priority="138" operator="greaterThan">
      <formula>0.00016</formula>
    </cfRule>
  </conditionalFormatting>
  <conditionalFormatting sqref="W89:W102">
    <cfRule type="cellIs" dxfId="14779" priority="141" operator="lessThan">
      <formula>-0.0001</formula>
    </cfRule>
    <cfRule type="cellIs" dxfId="14778" priority="142" operator="greaterThan">
      <formula>0.00016</formula>
    </cfRule>
  </conditionalFormatting>
  <conditionalFormatting sqref="W89:W102">
    <cfRule type="cellIs" dxfId="14777" priority="139" operator="lessThan">
      <formula>-0.0001</formula>
    </cfRule>
    <cfRule type="cellIs" dxfId="14776" priority="140" operator="greaterThan">
      <formula>0.00016</formula>
    </cfRule>
  </conditionalFormatting>
  <conditionalFormatting sqref="W89:W102">
    <cfRule type="cellIs" dxfId="14775" priority="135" operator="lessThan">
      <formula>-0.0001</formula>
    </cfRule>
    <cfRule type="cellIs" dxfId="14774" priority="136" operator="greaterThan">
      <formula>0.00016</formula>
    </cfRule>
  </conditionalFormatting>
  <conditionalFormatting sqref="W89:W102">
    <cfRule type="cellIs" dxfId="14773" priority="133" operator="lessThan">
      <formula>-0.0001</formula>
    </cfRule>
    <cfRule type="cellIs" dxfId="14772" priority="134" operator="greaterThan">
      <formula>0.00016</formula>
    </cfRule>
  </conditionalFormatting>
  <conditionalFormatting sqref="W89:W102">
    <cfRule type="cellIs" dxfId="14771" priority="131" operator="lessThan">
      <formula>-0.0001</formula>
    </cfRule>
    <cfRule type="cellIs" dxfId="14770" priority="132" operator="greaterThan">
      <formula>0.00016</formula>
    </cfRule>
  </conditionalFormatting>
  <conditionalFormatting sqref="W89:W102">
    <cfRule type="cellIs" dxfId="14769" priority="129" operator="lessThan">
      <formula>-0.0001</formula>
    </cfRule>
    <cfRule type="cellIs" dxfId="14768" priority="130" operator="greaterThan">
      <formula>0.00016</formula>
    </cfRule>
  </conditionalFormatting>
  <conditionalFormatting sqref="W89:W102">
    <cfRule type="cellIs" dxfId="14767" priority="127" operator="lessThan">
      <formula>-0.0001</formula>
    </cfRule>
    <cfRule type="cellIs" dxfId="14766" priority="128" operator="greaterThan">
      <formula>0.00016</formula>
    </cfRule>
  </conditionalFormatting>
  <conditionalFormatting sqref="W89:W102">
    <cfRule type="cellIs" dxfId="14765" priority="125" operator="lessThan">
      <formula>-0.0001</formula>
    </cfRule>
    <cfRule type="cellIs" dxfId="14764" priority="126" operator="greaterThan">
      <formula>0.00016</formula>
    </cfRule>
  </conditionalFormatting>
  <conditionalFormatting sqref="W89:W102">
    <cfRule type="cellIs" dxfId="14763" priority="123" operator="lessThan">
      <formula>-0.0001</formula>
    </cfRule>
    <cfRule type="cellIs" dxfId="14762" priority="124" operator="greaterThan">
      <formula>0.00016</formula>
    </cfRule>
  </conditionalFormatting>
  <conditionalFormatting sqref="W89:W102">
    <cfRule type="cellIs" dxfId="14761" priority="121" operator="lessThan">
      <formula>-0.0001</formula>
    </cfRule>
    <cfRule type="cellIs" dxfId="14760" priority="122" operator="greaterThan">
      <formula>0.00016</formula>
    </cfRule>
  </conditionalFormatting>
  <conditionalFormatting sqref="W89:W102">
    <cfRule type="cellIs" dxfId="14759" priority="119" operator="lessThan">
      <formula>-0.0001</formula>
    </cfRule>
    <cfRule type="cellIs" dxfId="14758" priority="120" operator="greaterThan">
      <formula>0.00016</formula>
    </cfRule>
  </conditionalFormatting>
  <conditionalFormatting sqref="V42 V61">
    <cfRule type="cellIs" dxfId="14757" priority="147" operator="greaterThan">
      <formula>#REF!</formula>
    </cfRule>
  </conditionalFormatting>
  <conditionalFormatting sqref="U89:U102">
    <cfRule type="cellIs" dxfId="14756" priority="117" operator="lessThan">
      <formula>-0.0001</formula>
    </cfRule>
    <cfRule type="cellIs" dxfId="14755" priority="118" operator="greaterThan">
      <formula>0.00016</formula>
    </cfRule>
  </conditionalFormatting>
  <conditionalFormatting sqref="U89:U102">
    <cfRule type="cellIs" dxfId="14754" priority="115" operator="lessThan">
      <formula>-0.0001</formula>
    </cfRule>
    <cfRule type="cellIs" dxfId="14753" priority="116" operator="greaterThan">
      <formula>0.00016</formula>
    </cfRule>
  </conditionalFormatting>
  <conditionalFormatting sqref="T42">
    <cfRule type="cellIs" dxfId="14752" priority="114" operator="greaterThan">
      <formula>V42</formula>
    </cfRule>
  </conditionalFormatting>
  <conditionalFormatting sqref="T61">
    <cfRule type="cellIs" dxfId="14751" priority="113" operator="greaterThan">
      <formula>V61</formula>
    </cfRule>
  </conditionalFormatting>
  <conditionalFormatting sqref="T33">
    <cfRule type="cellIs" dxfId="14750" priority="112" operator="greaterThan">
      <formula>V33</formula>
    </cfRule>
  </conditionalFormatting>
  <conditionalFormatting sqref="T33">
    <cfRule type="cellIs" dxfId="14749" priority="111" operator="greaterThan">
      <formula>V33</formula>
    </cfRule>
  </conditionalFormatting>
  <conditionalFormatting sqref="T33">
    <cfRule type="cellIs" dxfId="14748" priority="110" operator="greaterThan">
      <formula>V33</formula>
    </cfRule>
  </conditionalFormatting>
  <conditionalFormatting sqref="R42">
    <cfRule type="cellIs" dxfId="14747" priority="109" operator="greaterThan">
      <formula>T42</formula>
    </cfRule>
  </conditionalFormatting>
  <conditionalFormatting sqref="R61">
    <cfRule type="cellIs" dxfId="14746" priority="108" operator="greaterThan">
      <formula>T61</formula>
    </cfRule>
  </conditionalFormatting>
  <conditionalFormatting sqref="S89:S102">
    <cfRule type="cellIs" dxfId="14745" priority="106" operator="lessThan">
      <formula>-0.0001</formula>
    </cfRule>
    <cfRule type="cellIs" dxfId="14744" priority="107" operator="greaterThan">
      <formula>0.00016</formula>
    </cfRule>
  </conditionalFormatting>
  <conditionalFormatting sqref="S89:S102">
    <cfRule type="cellIs" dxfId="14743" priority="104" operator="lessThan">
      <formula>-0.0001</formula>
    </cfRule>
    <cfRule type="cellIs" dxfId="14742" priority="105" operator="greaterThan">
      <formula>0.00016</formula>
    </cfRule>
  </conditionalFormatting>
  <conditionalFormatting sqref="P42">
    <cfRule type="cellIs" dxfId="14741" priority="103" operator="greaterThan">
      <formula>R42</formula>
    </cfRule>
  </conditionalFormatting>
  <conditionalFormatting sqref="P33">
    <cfRule type="cellIs" dxfId="14740" priority="102" operator="greaterThan">
      <formula>R33</formula>
    </cfRule>
  </conditionalFormatting>
  <conditionalFormatting sqref="P33">
    <cfRule type="cellIs" dxfId="14739" priority="101" operator="greaterThan">
      <formula>R33</formula>
    </cfRule>
  </conditionalFormatting>
  <conditionalFormatting sqref="P33">
    <cfRule type="cellIs" dxfId="14738" priority="100" operator="greaterThan">
      <formula>R33</formula>
    </cfRule>
  </conditionalFormatting>
  <conditionalFormatting sqref="P61">
    <cfRule type="cellIs" dxfId="14737" priority="99" operator="greaterThan">
      <formula>R61</formula>
    </cfRule>
  </conditionalFormatting>
  <conditionalFormatting sqref="Q89:Q102">
    <cfRule type="cellIs" dxfId="14736" priority="97" operator="lessThan">
      <formula>-0.0001</formula>
    </cfRule>
    <cfRule type="cellIs" dxfId="14735" priority="98" operator="greaterThan">
      <formula>0.00016</formula>
    </cfRule>
  </conditionalFormatting>
  <conditionalFormatting sqref="Q89:Q102">
    <cfRule type="cellIs" dxfId="14734" priority="95" operator="lessThan">
      <formula>-0.0001</formula>
    </cfRule>
    <cfRule type="cellIs" dxfId="14733" priority="96" operator="greaterThan">
      <formula>0.00016</formula>
    </cfRule>
  </conditionalFormatting>
  <conditionalFormatting sqref="R33">
    <cfRule type="cellIs" dxfId="14732" priority="94" operator="greaterThan">
      <formula>T33</formula>
    </cfRule>
  </conditionalFormatting>
  <conditionalFormatting sqref="R33">
    <cfRule type="cellIs" dxfId="14731" priority="93" operator="greaterThan">
      <formula>T33</formula>
    </cfRule>
  </conditionalFormatting>
  <conditionalFormatting sqref="R33">
    <cfRule type="cellIs" dxfId="14730" priority="92" operator="greaterThan">
      <formula>T33</formula>
    </cfRule>
  </conditionalFormatting>
  <conditionalFormatting sqref="W89:W102">
    <cfRule type="cellIs" dxfId="14729" priority="89" operator="lessThan">
      <formula>-0.0001</formula>
    </cfRule>
    <cfRule type="cellIs" dxfId="14728" priority="90" operator="greaterThan">
      <formula>0.00016</formula>
    </cfRule>
  </conditionalFormatting>
  <conditionalFormatting sqref="W89:W102">
    <cfRule type="cellIs" dxfId="14727" priority="87" operator="lessThan">
      <formula>-0.0001</formula>
    </cfRule>
    <cfRule type="cellIs" dxfId="14726" priority="88" operator="greaterThan">
      <formula>0.00016</formula>
    </cfRule>
  </conditionalFormatting>
  <conditionalFormatting sqref="W89:W102">
    <cfRule type="cellIs" dxfId="14725" priority="81" operator="lessThan">
      <formula>-0.0001</formula>
    </cfRule>
    <cfRule type="cellIs" dxfId="14724" priority="82" operator="greaterThan">
      <formula>0.00016</formula>
    </cfRule>
  </conditionalFormatting>
  <conditionalFormatting sqref="W89:W102">
    <cfRule type="cellIs" dxfId="14723" priority="85" operator="lessThan">
      <formula>-0.0001</formula>
    </cfRule>
    <cfRule type="cellIs" dxfId="14722" priority="86" operator="greaterThan">
      <formula>0.00016</formula>
    </cfRule>
  </conditionalFormatting>
  <conditionalFormatting sqref="W89:W102">
    <cfRule type="cellIs" dxfId="14721" priority="83" operator="lessThan">
      <formula>-0.0001</formula>
    </cfRule>
    <cfRule type="cellIs" dxfId="14720" priority="84" operator="greaterThan">
      <formula>0.00016</formula>
    </cfRule>
  </conditionalFormatting>
  <conditionalFormatting sqref="W89:W102">
    <cfRule type="cellIs" dxfId="14719" priority="79" operator="lessThan">
      <formula>-0.0001</formula>
    </cfRule>
    <cfRule type="cellIs" dxfId="14718" priority="80" operator="greaterThan">
      <formula>0.00016</formula>
    </cfRule>
  </conditionalFormatting>
  <conditionalFormatting sqref="W89:W102">
    <cfRule type="cellIs" dxfId="14717" priority="77" operator="lessThan">
      <formula>-0.0001</formula>
    </cfRule>
    <cfRule type="cellIs" dxfId="14716" priority="78" operator="greaterThan">
      <formula>0.00016</formula>
    </cfRule>
  </conditionalFormatting>
  <conditionalFormatting sqref="W89:W102">
    <cfRule type="cellIs" dxfId="14715" priority="75" operator="lessThan">
      <formula>-0.0001</formula>
    </cfRule>
    <cfRule type="cellIs" dxfId="14714" priority="76" operator="greaterThan">
      <formula>0.00016</formula>
    </cfRule>
  </conditionalFormatting>
  <conditionalFormatting sqref="W89:W102">
    <cfRule type="cellIs" dxfId="14713" priority="73" operator="lessThan">
      <formula>-0.0001</formula>
    </cfRule>
    <cfRule type="cellIs" dxfId="14712" priority="74" operator="greaterThan">
      <formula>0.00016</formula>
    </cfRule>
  </conditionalFormatting>
  <conditionalFormatting sqref="W89:W102">
    <cfRule type="cellIs" dxfId="14711" priority="71" operator="lessThan">
      <formula>-0.0001</formula>
    </cfRule>
    <cfRule type="cellIs" dxfId="14710" priority="72" operator="greaterThan">
      <formula>0.00016</formula>
    </cfRule>
  </conditionalFormatting>
  <conditionalFormatting sqref="W89:W102">
    <cfRule type="cellIs" dxfId="14709" priority="69" operator="lessThan">
      <formula>-0.0001</formula>
    </cfRule>
    <cfRule type="cellIs" dxfId="14708" priority="70" operator="greaterThan">
      <formula>0.00016</formula>
    </cfRule>
  </conditionalFormatting>
  <conditionalFormatting sqref="W89:W102">
    <cfRule type="cellIs" dxfId="14707" priority="67" operator="lessThan">
      <formula>-0.0001</formula>
    </cfRule>
    <cfRule type="cellIs" dxfId="14706" priority="68" operator="greaterThan">
      <formula>0.00016</formula>
    </cfRule>
  </conditionalFormatting>
  <conditionalFormatting sqref="W89:W102">
    <cfRule type="cellIs" dxfId="14705" priority="65" operator="lessThan">
      <formula>-0.0001</formula>
    </cfRule>
    <cfRule type="cellIs" dxfId="14704" priority="66" operator="greaterThan">
      <formula>0.00016</formula>
    </cfRule>
  </conditionalFormatting>
  <conditionalFormatting sqref="W89:W102">
    <cfRule type="cellIs" dxfId="14703" priority="63" operator="lessThan">
      <formula>-0.0001</formula>
    </cfRule>
    <cfRule type="cellIs" dxfId="14702" priority="64" operator="greaterThan">
      <formula>0.00016</formula>
    </cfRule>
  </conditionalFormatting>
  <conditionalFormatting sqref="V42 V61">
    <cfRule type="cellIs" dxfId="14701" priority="91" operator="greaterThan">
      <formula>#REF!</formula>
    </cfRule>
  </conditionalFormatting>
  <conditionalFormatting sqref="U89:U102">
    <cfRule type="cellIs" dxfId="14700" priority="61" operator="lessThan">
      <formula>-0.0001</formula>
    </cfRule>
    <cfRule type="cellIs" dxfId="14699" priority="62" operator="greaterThan">
      <formula>0.00016</formula>
    </cfRule>
  </conditionalFormatting>
  <conditionalFormatting sqref="U89:U102">
    <cfRule type="cellIs" dxfId="14698" priority="59" operator="lessThan">
      <formula>-0.0001</formula>
    </cfRule>
    <cfRule type="cellIs" dxfId="14697" priority="60" operator="greaterThan">
      <formula>0.00016</formula>
    </cfRule>
  </conditionalFormatting>
  <conditionalFormatting sqref="T42">
    <cfRule type="cellIs" dxfId="14696" priority="58" operator="greaterThan">
      <formula>V42</formula>
    </cfRule>
  </conditionalFormatting>
  <conditionalFormatting sqref="T61">
    <cfRule type="cellIs" dxfId="14695" priority="57" operator="greaterThan">
      <formula>V61</formula>
    </cfRule>
  </conditionalFormatting>
  <conditionalFormatting sqref="Y89:Y102">
    <cfRule type="cellIs" dxfId="14694" priority="54" operator="lessThan">
      <formula>-0.0001</formula>
    </cfRule>
    <cfRule type="cellIs" dxfId="14693" priority="55" operator="greaterThan">
      <formula>0.00016</formula>
    </cfRule>
  </conditionalFormatting>
  <conditionalFormatting sqref="Y89:Y102">
    <cfRule type="cellIs" dxfId="14692" priority="52" operator="lessThan">
      <formula>-0.0001</formula>
    </cfRule>
    <cfRule type="cellIs" dxfId="14691" priority="53" operator="greaterThan">
      <formula>0.00016</formula>
    </cfRule>
  </conditionalFormatting>
  <conditionalFormatting sqref="Y89:Y102">
    <cfRule type="cellIs" dxfId="14690" priority="46" operator="lessThan">
      <formula>-0.0001</formula>
    </cfRule>
    <cfRule type="cellIs" dxfId="14689" priority="47" operator="greaterThan">
      <formula>0.00016</formula>
    </cfRule>
  </conditionalFormatting>
  <conditionalFormatting sqref="Y89:Y102">
    <cfRule type="cellIs" dxfId="14688" priority="50" operator="lessThan">
      <formula>-0.0001</formula>
    </cfRule>
    <cfRule type="cellIs" dxfId="14687" priority="51" operator="greaterThan">
      <formula>0.00016</formula>
    </cfRule>
  </conditionalFormatting>
  <conditionalFormatting sqref="Y89:Y102">
    <cfRule type="cellIs" dxfId="14686" priority="48" operator="lessThan">
      <formula>-0.0001</formula>
    </cfRule>
    <cfRule type="cellIs" dxfId="14685" priority="49" operator="greaterThan">
      <formula>0.00016</formula>
    </cfRule>
  </conditionalFormatting>
  <conditionalFormatting sqref="Y89:Y102">
    <cfRule type="cellIs" dxfId="14684" priority="44" operator="lessThan">
      <formula>-0.0001</formula>
    </cfRule>
    <cfRule type="cellIs" dxfId="14683" priority="45" operator="greaterThan">
      <formula>0.00016</formula>
    </cfRule>
  </conditionalFormatting>
  <conditionalFormatting sqref="Y89:Y102">
    <cfRule type="cellIs" dxfId="14682" priority="42" operator="lessThan">
      <formula>-0.0001</formula>
    </cfRule>
    <cfRule type="cellIs" dxfId="14681" priority="43" operator="greaterThan">
      <formula>0.00016</formula>
    </cfRule>
  </conditionalFormatting>
  <conditionalFormatting sqref="Y89:Y102">
    <cfRule type="cellIs" dxfId="14680" priority="40" operator="lessThan">
      <formula>-0.0001</formula>
    </cfRule>
    <cfRule type="cellIs" dxfId="14679" priority="41" operator="greaterThan">
      <formula>0.00016</formula>
    </cfRule>
  </conditionalFormatting>
  <conditionalFormatting sqref="Y89:Y102">
    <cfRule type="cellIs" dxfId="14678" priority="38" operator="lessThan">
      <formula>-0.0001</formula>
    </cfRule>
    <cfRule type="cellIs" dxfId="14677" priority="39" operator="greaterThan">
      <formula>0.00016</formula>
    </cfRule>
  </conditionalFormatting>
  <conditionalFormatting sqref="Y89:Y102">
    <cfRule type="cellIs" dxfId="14676" priority="36" operator="lessThan">
      <formula>-0.0001</formula>
    </cfRule>
    <cfRule type="cellIs" dxfId="14675" priority="37" operator="greaterThan">
      <formula>0.00016</formula>
    </cfRule>
  </conditionalFormatting>
  <conditionalFormatting sqref="Y89:Y102">
    <cfRule type="cellIs" dxfId="14674" priority="34" operator="lessThan">
      <formula>-0.0001</formula>
    </cfRule>
    <cfRule type="cellIs" dxfId="14673" priority="35" operator="greaterThan">
      <formula>0.00016</formula>
    </cfRule>
  </conditionalFormatting>
  <conditionalFormatting sqref="Y89:Y102">
    <cfRule type="cellIs" dxfId="14672" priority="32" operator="lessThan">
      <formula>-0.0001</formula>
    </cfRule>
    <cfRule type="cellIs" dxfId="14671" priority="33" operator="greaterThan">
      <formula>0.00016</formula>
    </cfRule>
  </conditionalFormatting>
  <conditionalFormatting sqref="Y89:Y102">
    <cfRule type="cellIs" dxfId="14670" priority="30" operator="lessThan">
      <formula>-0.0001</formula>
    </cfRule>
    <cfRule type="cellIs" dxfId="14669" priority="31" operator="greaterThan">
      <formula>0.00016</formula>
    </cfRule>
  </conditionalFormatting>
  <conditionalFormatting sqref="Y89:Y102">
    <cfRule type="cellIs" dxfId="14668" priority="28" operator="lessThan">
      <formula>-0.0001</formula>
    </cfRule>
    <cfRule type="cellIs" dxfId="14667" priority="29" operator="greaterThan">
      <formula>0.00016</formula>
    </cfRule>
  </conditionalFormatting>
  <conditionalFormatting sqref="X42 X61">
    <cfRule type="cellIs" dxfId="14666" priority="56" operator="greaterThan">
      <formula>#REF!</formula>
    </cfRule>
  </conditionalFormatting>
  <conditionalFormatting sqref="W89:W102">
    <cfRule type="cellIs" dxfId="14665" priority="26" operator="lessThan">
      <formula>-0.0001</formula>
    </cfRule>
    <cfRule type="cellIs" dxfId="14664" priority="27" operator="greaterThan">
      <formula>0.00016</formula>
    </cfRule>
  </conditionalFormatting>
  <conditionalFormatting sqref="W89:W102">
    <cfRule type="cellIs" dxfId="14663" priority="24" operator="lessThan">
      <formula>-0.0001</formula>
    </cfRule>
    <cfRule type="cellIs" dxfId="14662" priority="25" operator="greaterThan">
      <formula>0.00016</formula>
    </cfRule>
  </conditionalFormatting>
  <conditionalFormatting sqref="V42">
    <cfRule type="cellIs" dxfId="14661" priority="23" operator="greaterThan">
      <formula>X42</formula>
    </cfRule>
  </conditionalFormatting>
  <conditionalFormatting sqref="V61">
    <cfRule type="cellIs" dxfId="14660" priority="22" operator="greaterThan">
      <formula>X61</formula>
    </cfRule>
  </conditionalFormatting>
  <conditionalFormatting sqref="V33">
    <cfRule type="cellIs" dxfId="14659" priority="21" operator="greaterThan">
      <formula>X33</formula>
    </cfRule>
  </conditionalFormatting>
  <conditionalFormatting sqref="V33">
    <cfRule type="cellIs" dxfId="14658" priority="20" operator="greaterThan">
      <formula>X33</formula>
    </cfRule>
  </conditionalFormatting>
  <conditionalFormatting sqref="V33">
    <cfRule type="cellIs" dxfId="14657" priority="19" operator="greaterThan">
      <formula>X33</formula>
    </cfRule>
  </conditionalFormatting>
  <conditionalFormatting sqref="T42">
    <cfRule type="cellIs" dxfId="14656" priority="18" operator="greaterThan">
      <formula>V42</formula>
    </cfRule>
  </conditionalFormatting>
  <conditionalFormatting sqref="T61">
    <cfRule type="cellIs" dxfId="14655" priority="17" operator="greaterThan">
      <formula>V61</formula>
    </cfRule>
  </conditionalFormatting>
  <conditionalFormatting sqref="U89:U102">
    <cfRule type="cellIs" dxfId="14654" priority="15" operator="lessThan">
      <formula>-0.0001</formula>
    </cfRule>
    <cfRule type="cellIs" dxfId="14653" priority="16" operator="greaterThan">
      <formula>0.00016</formula>
    </cfRule>
  </conditionalFormatting>
  <conditionalFormatting sqref="U89:U102">
    <cfRule type="cellIs" dxfId="14652" priority="13" operator="lessThan">
      <formula>-0.0001</formula>
    </cfRule>
    <cfRule type="cellIs" dxfId="14651" priority="14" operator="greaterThan">
      <formula>0.00016</formula>
    </cfRule>
  </conditionalFormatting>
  <conditionalFormatting sqref="R42">
    <cfRule type="cellIs" dxfId="14650" priority="12" operator="greaterThan">
      <formula>T42</formula>
    </cfRule>
  </conditionalFormatting>
  <conditionalFormatting sqref="R33">
    <cfRule type="cellIs" dxfId="14649" priority="11" operator="greaterThan">
      <formula>T33</formula>
    </cfRule>
  </conditionalFormatting>
  <conditionalFormatting sqref="R33">
    <cfRule type="cellIs" dxfId="14648" priority="10" operator="greaterThan">
      <formula>T33</formula>
    </cfRule>
  </conditionalFormatting>
  <conditionalFormatting sqref="R33">
    <cfRule type="cellIs" dxfId="14647" priority="9" operator="greaterThan">
      <formula>T33</formula>
    </cfRule>
  </conditionalFormatting>
  <conditionalFormatting sqref="R61">
    <cfRule type="cellIs" dxfId="14646" priority="8" operator="greaterThan">
      <formula>T61</formula>
    </cfRule>
  </conditionalFormatting>
  <conditionalFormatting sqref="S89:S102">
    <cfRule type="cellIs" dxfId="14645" priority="6" operator="lessThan">
      <formula>-0.0001</formula>
    </cfRule>
    <cfRule type="cellIs" dxfId="14644" priority="7" operator="greaterThan">
      <formula>0.00016</formula>
    </cfRule>
  </conditionalFormatting>
  <conditionalFormatting sqref="S89:S102">
    <cfRule type="cellIs" dxfId="14643" priority="4" operator="lessThan">
      <formula>-0.0001</formula>
    </cfRule>
    <cfRule type="cellIs" dxfId="14642" priority="5" operator="greaterThan">
      <formula>0.00016</formula>
    </cfRule>
  </conditionalFormatting>
  <conditionalFormatting sqref="T33">
    <cfRule type="cellIs" dxfId="14641" priority="3" operator="greaterThan">
      <formula>V33</formula>
    </cfRule>
  </conditionalFormatting>
  <conditionalFormatting sqref="T33">
    <cfRule type="cellIs" dxfId="14640" priority="2" operator="greaterThan">
      <formula>V33</formula>
    </cfRule>
  </conditionalFormatting>
  <conditionalFormatting sqref="T33">
    <cfRule type="cellIs" dxfId="14639" priority="1" operator="greaterThan">
      <formula>V33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103"/>
  <sheetViews>
    <sheetView topLeftCell="A80" workbookViewId="0">
      <selection activeCell="P62" sqref="P62"/>
    </sheetView>
  </sheetViews>
  <sheetFormatPr defaultRowHeight="15" x14ac:dyDescent="0.25"/>
  <cols>
    <col min="1" max="1" width="2.42578125" customWidth="1"/>
    <col min="2" max="2" width="9.42578125" style="8" customWidth="1"/>
    <col min="3" max="3" width="33.85546875" customWidth="1"/>
    <col min="4" max="4" width="5.85546875" customWidth="1"/>
    <col min="8" max="8" width="23.140625" customWidth="1"/>
    <col min="9" max="9" width="9.140625" hidden="1" customWidth="1"/>
    <col min="10" max="10" width="11.5703125" hidden="1" customWidth="1"/>
    <col min="11" max="11" width="7.5703125" style="13" customWidth="1"/>
    <col min="12" max="12" width="6.28515625" style="30" customWidth="1"/>
    <col min="13" max="19" width="6.85546875" style="30" customWidth="1"/>
    <col min="20" max="20" width="7" style="6" customWidth="1"/>
    <col min="21" max="21" width="5.7109375" style="6" customWidth="1"/>
    <col min="22" max="22" width="7" style="6" customWidth="1"/>
    <col min="23" max="23" width="5.7109375" style="6" customWidth="1"/>
  </cols>
  <sheetData>
    <row r="1" spans="2:23" ht="15.75" hidden="1" customHeight="1" thickBot="1" x14ac:dyDescent="0.3"/>
    <row r="2" spans="2:23" ht="15.75" customHeight="1" thickBot="1" x14ac:dyDescent="0.3"/>
    <row r="3" spans="2:23" ht="15.75" thickBot="1" x14ac:dyDescent="0.3">
      <c r="C3" s="4" t="s">
        <v>198</v>
      </c>
    </row>
    <row r="4" spans="2:23" s="1" customFormat="1" x14ac:dyDescent="0.25">
      <c r="B4" s="45"/>
      <c r="C4" s="46"/>
      <c r="L4" s="47"/>
      <c r="M4" s="47"/>
      <c r="N4" s="47"/>
      <c r="O4" s="47"/>
      <c r="P4" s="47"/>
      <c r="Q4" s="47"/>
      <c r="R4" s="47"/>
      <c r="S4" s="47"/>
      <c r="T4" s="7"/>
      <c r="U4" s="7"/>
      <c r="V4" s="7"/>
      <c r="W4" s="7"/>
    </row>
    <row r="5" spans="2:23" s="48" customFormat="1" x14ac:dyDescent="0.25">
      <c r="B5" s="49"/>
      <c r="C5" s="50" t="s">
        <v>186</v>
      </c>
      <c r="L5" s="51"/>
      <c r="M5" s="51"/>
      <c r="N5" s="51"/>
      <c r="O5" s="51"/>
      <c r="P5" s="51"/>
      <c r="Q5" s="51"/>
      <c r="R5" s="51"/>
      <c r="S5" s="51"/>
      <c r="T5" s="52"/>
      <c r="U5" s="52"/>
      <c r="V5" s="52"/>
      <c r="W5" s="52"/>
    </row>
    <row r="6" spans="2:23" s="48" customFormat="1" x14ac:dyDescent="0.25">
      <c r="B6" s="49"/>
      <c r="C6" s="50"/>
      <c r="L6" s="51"/>
      <c r="M6" s="51"/>
      <c r="N6" s="51"/>
      <c r="O6" s="51"/>
      <c r="P6" s="51"/>
      <c r="Q6" s="51"/>
      <c r="R6" s="51"/>
      <c r="S6" s="51"/>
      <c r="T6" s="52"/>
      <c r="U6" s="52"/>
      <c r="V6" s="52"/>
      <c r="W6" s="52"/>
    </row>
    <row r="7" spans="2:23" s="165" customFormat="1" ht="15.75" thickBot="1" x14ac:dyDescent="0.3">
      <c r="B7" s="166"/>
      <c r="C7" s="167" t="s">
        <v>202</v>
      </c>
      <c r="L7" s="168"/>
      <c r="M7" s="168"/>
      <c r="N7" s="168"/>
      <c r="O7" s="168"/>
      <c r="P7" s="168"/>
      <c r="Q7" s="168"/>
      <c r="R7" s="168"/>
      <c r="S7" s="168"/>
      <c r="T7" s="169"/>
      <c r="U7" s="169"/>
      <c r="V7" s="169"/>
      <c r="W7" s="169"/>
    </row>
    <row r="8" spans="2:23" ht="15.75" thickBot="1" x14ac:dyDescent="0.3">
      <c r="N8" s="554">
        <v>42814</v>
      </c>
      <c r="O8" s="599"/>
      <c r="P8" s="554">
        <v>42803</v>
      </c>
      <c r="Q8" s="599"/>
      <c r="R8" s="554">
        <v>42782</v>
      </c>
      <c r="S8" s="599"/>
      <c r="T8" s="554">
        <v>42668</v>
      </c>
      <c r="U8" s="555"/>
      <c r="V8" s="554">
        <v>42478</v>
      </c>
      <c r="W8" s="555"/>
    </row>
    <row r="9" spans="2:23" ht="23.25" thickBot="1" x14ac:dyDescent="0.3">
      <c r="B9" s="136" t="s">
        <v>3</v>
      </c>
      <c r="C9" s="589" t="s">
        <v>183</v>
      </c>
      <c r="D9" s="590"/>
      <c r="E9" s="590"/>
      <c r="F9" s="590"/>
      <c r="G9" s="590"/>
      <c r="H9" s="591"/>
      <c r="I9" s="160"/>
      <c r="J9" s="160"/>
      <c r="K9" s="138" t="s">
        <v>14</v>
      </c>
      <c r="L9" s="139" t="s">
        <v>16</v>
      </c>
      <c r="M9" s="71"/>
      <c r="N9" s="250" t="s">
        <v>226</v>
      </c>
      <c r="O9" s="251" t="s">
        <v>225</v>
      </c>
      <c r="P9" s="250" t="s">
        <v>226</v>
      </c>
      <c r="Q9" s="251" t="s">
        <v>225</v>
      </c>
      <c r="R9" s="250" t="s">
        <v>226</v>
      </c>
      <c r="S9" s="251" t="s">
        <v>225</v>
      </c>
      <c r="T9" s="250" t="s">
        <v>226</v>
      </c>
      <c r="U9" s="251" t="s">
        <v>225</v>
      </c>
      <c r="V9" s="250" t="s">
        <v>226</v>
      </c>
      <c r="W9" s="251" t="s">
        <v>225</v>
      </c>
    </row>
    <row r="10" spans="2:23" s="12" customFormat="1" ht="12" customHeight="1" x14ac:dyDescent="0.2">
      <c r="B10" s="164" t="s">
        <v>15</v>
      </c>
      <c r="C10" s="158"/>
      <c r="D10" s="158"/>
      <c r="E10" s="159"/>
      <c r="F10" s="159"/>
      <c r="G10" s="159"/>
      <c r="H10" s="159"/>
      <c r="I10" s="159"/>
      <c r="J10" s="161"/>
      <c r="K10" s="162" t="s">
        <v>32</v>
      </c>
      <c r="L10" s="163"/>
      <c r="M10" s="72"/>
      <c r="N10" s="220"/>
      <c r="O10" s="221"/>
      <c r="P10" s="220"/>
      <c r="Q10" s="221"/>
      <c r="R10" s="220"/>
      <c r="S10" s="221"/>
      <c r="T10" s="220"/>
      <c r="U10" s="221"/>
      <c r="V10" s="220"/>
      <c r="W10" s="221"/>
    </row>
    <row r="11" spans="2:23" s="37" customFormat="1" ht="11.25" customHeight="1" x14ac:dyDescent="0.25">
      <c r="B11" s="592" t="s">
        <v>182</v>
      </c>
      <c r="C11" s="593"/>
      <c r="D11" s="593"/>
      <c r="E11" s="593"/>
      <c r="F11" s="593"/>
      <c r="G11" s="593"/>
      <c r="H11" s="593"/>
      <c r="I11" s="593"/>
      <c r="J11" s="593"/>
      <c r="K11" s="593"/>
      <c r="L11" s="594"/>
      <c r="M11" s="98"/>
      <c r="N11" s="210"/>
      <c r="O11" s="211"/>
      <c r="P11" s="210"/>
      <c r="Q11" s="211"/>
      <c r="R11" s="210"/>
      <c r="S11" s="211"/>
      <c r="T11" s="210"/>
      <c r="U11" s="211"/>
      <c r="V11" s="210"/>
      <c r="W11" s="211"/>
    </row>
    <row r="12" spans="2:23" s="10" customFormat="1" ht="31.5" customHeight="1" x14ac:dyDescent="0.25">
      <c r="B12" s="33" t="s">
        <v>83</v>
      </c>
      <c r="C12" s="467" t="s">
        <v>82</v>
      </c>
      <c r="D12" s="18"/>
      <c r="E12" s="595" t="s">
        <v>79</v>
      </c>
      <c r="F12" s="595"/>
      <c r="G12" s="595"/>
      <c r="H12" s="595"/>
      <c r="I12" s="595"/>
      <c r="J12" s="595"/>
      <c r="K12" s="465">
        <v>27</v>
      </c>
      <c r="L12" s="44" t="s">
        <v>7</v>
      </c>
      <c r="M12" s="73"/>
      <c r="N12" s="212"/>
      <c r="O12" s="213"/>
      <c r="P12" s="212"/>
      <c r="Q12" s="213"/>
      <c r="R12" s="212"/>
      <c r="S12" s="213"/>
      <c r="T12" s="212"/>
      <c r="U12" s="213"/>
      <c r="V12" s="212"/>
      <c r="W12" s="213"/>
    </row>
    <row r="13" spans="2:23" s="10" customFormat="1" ht="30" customHeight="1" x14ac:dyDescent="0.25">
      <c r="B13" s="33" t="s">
        <v>188</v>
      </c>
      <c r="C13" s="467" t="s">
        <v>187</v>
      </c>
      <c r="D13" s="18"/>
      <c r="E13" s="596" t="s">
        <v>79</v>
      </c>
      <c r="F13" s="597"/>
      <c r="G13" s="597"/>
      <c r="H13" s="597"/>
      <c r="I13" s="597"/>
      <c r="J13" s="598"/>
      <c r="K13" s="465">
        <v>8</v>
      </c>
      <c r="L13" s="44" t="s">
        <v>7</v>
      </c>
      <c r="M13" s="73"/>
      <c r="N13" s="212"/>
      <c r="O13" s="213"/>
      <c r="P13" s="212"/>
      <c r="Q13" s="213"/>
      <c r="R13" s="212"/>
      <c r="S13" s="213"/>
      <c r="T13" s="212"/>
      <c r="U13" s="213"/>
      <c r="V13" s="212"/>
      <c r="W13" s="213"/>
    </row>
    <row r="14" spans="2:23" s="199" customFormat="1" ht="20.25" customHeight="1" thickBot="1" x14ac:dyDescent="0.3">
      <c r="B14" s="193"/>
      <c r="C14" s="587" t="s">
        <v>220</v>
      </c>
      <c r="D14" s="588"/>
      <c r="E14" s="588"/>
      <c r="F14" s="588"/>
      <c r="G14" s="588"/>
      <c r="H14" s="588"/>
      <c r="I14" s="194"/>
      <c r="J14" s="195"/>
      <c r="K14" s="196"/>
      <c r="L14" s="197"/>
      <c r="M14" s="198"/>
      <c r="N14" s="222"/>
      <c r="O14" s="223"/>
      <c r="P14" s="222"/>
      <c r="Q14" s="223"/>
      <c r="R14" s="222"/>
      <c r="S14" s="223"/>
      <c r="T14" s="222"/>
      <c r="U14" s="223"/>
      <c r="V14" s="222"/>
      <c r="W14" s="223"/>
    </row>
    <row r="15" spans="2:23" s="10" customFormat="1" ht="20.25" customHeight="1" x14ac:dyDescent="0.25">
      <c r="B15" s="33" t="s">
        <v>189</v>
      </c>
      <c r="C15" s="467" t="s">
        <v>201</v>
      </c>
      <c r="D15" s="21"/>
      <c r="E15" s="584" t="s">
        <v>85</v>
      </c>
      <c r="F15" s="584"/>
      <c r="G15" s="584"/>
      <c r="H15" s="584"/>
      <c r="I15" s="584"/>
      <c r="J15" s="584"/>
      <c r="K15" s="465">
        <v>13</v>
      </c>
      <c r="L15" s="44" t="s">
        <v>12</v>
      </c>
      <c r="M15" s="73"/>
      <c r="N15" s="228">
        <v>0</v>
      </c>
      <c r="O15" s="229">
        <v>0</v>
      </c>
      <c r="P15" s="446">
        <v>0</v>
      </c>
      <c r="Q15" s="229">
        <v>0</v>
      </c>
      <c r="R15" s="228">
        <v>0</v>
      </c>
      <c r="S15" s="229">
        <v>0</v>
      </c>
      <c r="T15" s="228">
        <v>0</v>
      </c>
      <c r="U15" s="229">
        <v>0</v>
      </c>
      <c r="V15" s="228">
        <v>0</v>
      </c>
      <c r="W15" s="229">
        <v>0</v>
      </c>
    </row>
    <row r="16" spans="2:23" s="10" customFormat="1" ht="16.5" customHeight="1" x14ac:dyDescent="0.25">
      <c r="B16" s="33" t="s">
        <v>86</v>
      </c>
      <c r="C16" s="467" t="s">
        <v>87</v>
      </c>
      <c r="D16" s="24"/>
      <c r="E16" s="584" t="s">
        <v>85</v>
      </c>
      <c r="F16" s="584"/>
      <c r="G16" s="584"/>
      <c r="H16" s="584"/>
      <c r="I16" s="584"/>
      <c r="J16" s="584"/>
      <c r="K16" s="465">
        <v>5.9999999999999929</v>
      </c>
      <c r="L16" s="44" t="s">
        <v>25</v>
      </c>
      <c r="M16" s="73"/>
      <c r="N16" s="228">
        <v>1</v>
      </c>
      <c r="O16" s="231">
        <v>2</v>
      </c>
      <c r="P16" s="446">
        <v>1</v>
      </c>
      <c r="Q16" s="231">
        <v>2</v>
      </c>
      <c r="R16" s="228">
        <v>1</v>
      </c>
      <c r="S16" s="231">
        <v>2</v>
      </c>
      <c r="T16" s="228">
        <v>0</v>
      </c>
      <c r="U16" s="231">
        <v>0</v>
      </c>
      <c r="V16" s="228">
        <v>0</v>
      </c>
      <c r="W16" s="231">
        <v>0</v>
      </c>
    </row>
    <row r="17" spans="2:23" s="10" customFormat="1" ht="26.25" customHeight="1" x14ac:dyDescent="0.25">
      <c r="B17" s="33" t="s">
        <v>90</v>
      </c>
      <c r="C17" s="467" t="s">
        <v>89</v>
      </c>
      <c r="D17" s="92"/>
      <c r="E17" s="578" t="s">
        <v>92</v>
      </c>
      <c r="F17" s="578"/>
      <c r="G17" s="578"/>
      <c r="H17" s="578"/>
      <c r="I17" s="578"/>
      <c r="J17" s="578"/>
      <c r="K17" s="465">
        <v>64</v>
      </c>
      <c r="L17" s="44" t="s">
        <v>91</v>
      </c>
      <c r="M17" s="185"/>
      <c r="N17" s="228">
        <v>37</v>
      </c>
      <c r="O17" s="231">
        <v>0</v>
      </c>
      <c r="P17" s="446">
        <v>37</v>
      </c>
      <c r="Q17" s="231">
        <v>0</v>
      </c>
      <c r="R17" s="228">
        <v>37</v>
      </c>
      <c r="S17" s="231">
        <v>0</v>
      </c>
      <c r="T17" s="228">
        <v>37</v>
      </c>
      <c r="U17" s="231">
        <v>0</v>
      </c>
      <c r="V17" s="228">
        <v>37</v>
      </c>
      <c r="W17" s="231">
        <v>0</v>
      </c>
    </row>
    <row r="18" spans="2:23" s="10" customFormat="1" ht="30" customHeight="1" x14ac:dyDescent="0.25">
      <c r="B18" s="33" t="s">
        <v>93</v>
      </c>
      <c r="C18" s="467" t="s">
        <v>94</v>
      </c>
      <c r="D18" s="93"/>
      <c r="E18" s="603" t="s">
        <v>26</v>
      </c>
      <c r="F18" s="603"/>
      <c r="G18" s="603"/>
      <c r="H18" s="603"/>
      <c r="I18" s="603"/>
      <c r="J18" s="603"/>
      <c r="K18" s="465">
        <v>20</v>
      </c>
      <c r="L18" s="44" t="s">
        <v>10</v>
      </c>
      <c r="M18" s="73"/>
      <c r="N18" s="228">
        <v>0</v>
      </c>
      <c r="O18" s="233">
        <v>0</v>
      </c>
      <c r="P18" s="446">
        <v>0</v>
      </c>
      <c r="Q18" s="233">
        <v>0</v>
      </c>
      <c r="R18" s="228">
        <v>0</v>
      </c>
      <c r="S18" s="233">
        <v>0</v>
      </c>
      <c r="T18" s="228">
        <v>0</v>
      </c>
      <c r="U18" s="233">
        <v>0</v>
      </c>
      <c r="V18" s="228">
        <v>0</v>
      </c>
      <c r="W18" s="233">
        <v>0</v>
      </c>
    </row>
    <row r="19" spans="2:23" s="10" customFormat="1" ht="26.25" customHeight="1" x14ac:dyDescent="0.25">
      <c r="B19" s="33" t="s">
        <v>95</v>
      </c>
      <c r="C19" s="467" t="s">
        <v>96</v>
      </c>
      <c r="D19" s="92"/>
      <c r="E19" s="578" t="s">
        <v>92</v>
      </c>
      <c r="F19" s="578"/>
      <c r="G19" s="578"/>
      <c r="H19" s="578"/>
      <c r="I19" s="578"/>
      <c r="J19" s="578"/>
      <c r="K19" s="465">
        <v>228</v>
      </c>
      <c r="L19" s="44" t="s">
        <v>91</v>
      </c>
      <c r="M19" s="73"/>
      <c r="N19" s="446">
        <v>44</v>
      </c>
      <c r="O19" s="233">
        <v>0</v>
      </c>
      <c r="P19" s="446">
        <v>44</v>
      </c>
      <c r="Q19" s="233">
        <v>0</v>
      </c>
      <c r="R19" s="228">
        <v>25</v>
      </c>
      <c r="S19" s="233">
        <v>0</v>
      </c>
      <c r="T19" s="228">
        <v>28</v>
      </c>
      <c r="U19" s="233">
        <v>0</v>
      </c>
      <c r="V19" s="228">
        <v>22</v>
      </c>
      <c r="W19" s="233">
        <v>0</v>
      </c>
    </row>
    <row r="20" spans="2:23" s="10" customFormat="1" ht="11.25" customHeight="1" x14ac:dyDescent="0.25">
      <c r="B20" s="33" t="s">
        <v>98</v>
      </c>
      <c r="C20" s="467" t="s">
        <v>97</v>
      </c>
      <c r="D20" s="93"/>
      <c r="E20" s="603" t="s">
        <v>26</v>
      </c>
      <c r="F20" s="603"/>
      <c r="G20" s="603"/>
      <c r="H20" s="603"/>
      <c r="I20" s="603"/>
      <c r="J20" s="603"/>
      <c r="K20" s="465">
        <v>5.9999999999999432</v>
      </c>
      <c r="L20" s="44" t="s">
        <v>10</v>
      </c>
      <c r="M20" s="73"/>
      <c r="N20" s="228">
        <v>0</v>
      </c>
      <c r="O20" s="233">
        <v>0</v>
      </c>
      <c r="P20" s="446">
        <v>0</v>
      </c>
      <c r="Q20" s="233">
        <v>0</v>
      </c>
      <c r="R20" s="228">
        <v>0</v>
      </c>
      <c r="S20" s="233">
        <v>0</v>
      </c>
      <c r="T20" s="228">
        <v>0</v>
      </c>
      <c r="U20" s="233">
        <v>0</v>
      </c>
      <c r="V20" s="228">
        <v>0</v>
      </c>
      <c r="W20" s="233">
        <v>0</v>
      </c>
    </row>
    <row r="21" spans="2:23" s="10" customFormat="1" ht="23.25" customHeight="1" x14ac:dyDescent="0.25">
      <c r="B21" s="33" t="s">
        <v>100</v>
      </c>
      <c r="C21" s="467" t="s">
        <v>99</v>
      </c>
      <c r="D21" s="93"/>
      <c r="E21" s="603" t="s">
        <v>26</v>
      </c>
      <c r="F21" s="603"/>
      <c r="G21" s="603"/>
      <c r="H21" s="603"/>
      <c r="I21" s="603"/>
      <c r="J21" s="603"/>
      <c r="K21" s="465">
        <v>234.00000000000006</v>
      </c>
      <c r="L21" s="44" t="s">
        <v>10</v>
      </c>
      <c r="M21" s="73"/>
      <c r="N21" s="228">
        <v>0</v>
      </c>
      <c r="O21" s="233">
        <v>0</v>
      </c>
      <c r="P21" s="446">
        <v>0</v>
      </c>
      <c r="Q21" s="233">
        <v>0</v>
      </c>
      <c r="R21" s="228">
        <v>0</v>
      </c>
      <c r="S21" s="233">
        <v>0</v>
      </c>
      <c r="T21" s="228">
        <v>0</v>
      </c>
      <c r="U21" s="233">
        <v>0</v>
      </c>
      <c r="V21" s="228">
        <v>0</v>
      </c>
      <c r="W21" s="233">
        <v>0</v>
      </c>
    </row>
    <row r="22" spans="2:23" s="10" customFormat="1" ht="17.25" customHeight="1" x14ac:dyDescent="0.25">
      <c r="B22" s="33" t="s">
        <v>102</v>
      </c>
      <c r="C22" s="467" t="s">
        <v>101</v>
      </c>
      <c r="D22" s="93"/>
      <c r="E22" s="603" t="s">
        <v>26</v>
      </c>
      <c r="F22" s="603"/>
      <c r="G22" s="603"/>
      <c r="H22" s="603"/>
      <c r="I22" s="603"/>
      <c r="J22" s="603"/>
      <c r="K22" s="465">
        <v>6</v>
      </c>
      <c r="L22" s="44" t="s">
        <v>10</v>
      </c>
      <c r="M22" s="73"/>
      <c r="N22" s="228">
        <v>0</v>
      </c>
      <c r="O22" s="233">
        <v>0</v>
      </c>
      <c r="P22" s="446">
        <v>0</v>
      </c>
      <c r="Q22" s="233">
        <v>0</v>
      </c>
      <c r="R22" s="228">
        <v>0</v>
      </c>
      <c r="S22" s="233">
        <v>0</v>
      </c>
      <c r="T22" s="228">
        <v>0</v>
      </c>
      <c r="U22" s="233">
        <v>0</v>
      </c>
      <c r="V22" s="228">
        <v>0</v>
      </c>
      <c r="W22" s="233">
        <v>0</v>
      </c>
    </row>
    <row r="23" spans="2:23" s="10" customFormat="1" ht="27.75" customHeight="1" x14ac:dyDescent="0.25">
      <c r="B23" s="33" t="s">
        <v>104</v>
      </c>
      <c r="C23" s="466" t="s">
        <v>103</v>
      </c>
      <c r="D23" s="93"/>
      <c r="E23" s="603" t="s">
        <v>105</v>
      </c>
      <c r="F23" s="603"/>
      <c r="G23" s="603"/>
      <c r="H23" s="603"/>
      <c r="I23" s="603"/>
      <c r="J23" s="603"/>
      <c r="K23" s="465">
        <v>48</v>
      </c>
      <c r="L23" s="44" t="s">
        <v>10</v>
      </c>
      <c r="M23" s="73"/>
      <c r="N23" s="228">
        <v>0</v>
      </c>
      <c r="O23" s="233">
        <v>0</v>
      </c>
      <c r="P23" s="446">
        <v>0</v>
      </c>
      <c r="Q23" s="233">
        <v>0</v>
      </c>
      <c r="R23" s="228">
        <v>0</v>
      </c>
      <c r="S23" s="233">
        <v>0</v>
      </c>
      <c r="T23" s="228">
        <v>0</v>
      </c>
      <c r="U23" s="233">
        <v>0</v>
      </c>
      <c r="V23" s="228">
        <v>0</v>
      </c>
      <c r="W23" s="233">
        <v>0</v>
      </c>
    </row>
    <row r="24" spans="2:23" s="10" customFormat="1" ht="9.75" customHeight="1" x14ac:dyDescent="0.25">
      <c r="B24" s="33" t="s">
        <v>106</v>
      </c>
      <c r="C24" s="465" t="s">
        <v>257</v>
      </c>
      <c r="D24" s="93"/>
      <c r="E24" s="603" t="s">
        <v>26</v>
      </c>
      <c r="F24" s="603"/>
      <c r="G24" s="603"/>
      <c r="H24" s="603"/>
      <c r="I24" s="603"/>
      <c r="J24" s="603"/>
      <c r="K24" s="465">
        <v>6</v>
      </c>
      <c r="L24" s="44" t="s">
        <v>10</v>
      </c>
      <c r="M24" s="73"/>
      <c r="N24" s="228">
        <v>0</v>
      </c>
      <c r="O24" s="233">
        <v>0</v>
      </c>
      <c r="P24" s="446">
        <v>0</v>
      </c>
      <c r="Q24" s="233">
        <v>0</v>
      </c>
      <c r="R24" s="228">
        <v>0</v>
      </c>
      <c r="S24" s="233">
        <v>0</v>
      </c>
      <c r="T24" s="228">
        <v>0</v>
      </c>
      <c r="U24" s="233">
        <v>0</v>
      </c>
      <c r="V24" s="228">
        <v>0</v>
      </c>
      <c r="W24" s="233">
        <v>0</v>
      </c>
    </row>
    <row r="25" spans="2:23" s="10" customFormat="1" ht="29.25" customHeight="1" x14ac:dyDescent="0.25">
      <c r="B25" s="32" t="s">
        <v>108</v>
      </c>
      <c r="C25" s="467" t="s">
        <v>258</v>
      </c>
      <c r="D25" s="92"/>
      <c r="E25" s="578" t="s">
        <v>92</v>
      </c>
      <c r="F25" s="578"/>
      <c r="G25" s="578"/>
      <c r="H25" s="578"/>
      <c r="I25" s="578"/>
      <c r="J25" s="578"/>
      <c r="K25" s="131">
        <v>49</v>
      </c>
      <c r="L25" s="44" t="s">
        <v>91</v>
      </c>
      <c r="M25" s="73"/>
      <c r="N25" s="436">
        <v>11</v>
      </c>
      <c r="O25" s="233">
        <v>0</v>
      </c>
      <c r="P25" s="446">
        <v>4</v>
      </c>
      <c r="Q25" s="233">
        <v>0</v>
      </c>
      <c r="R25" s="228">
        <v>0</v>
      </c>
      <c r="S25" s="233">
        <v>0</v>
      </c>
      <c r="T25" s="228">
        <v>0</v>
      </c>
      <c r="U25" s="233">
        <v>0</v>
      </c>
      <c r="V25" s="228">
        <v>0</v>
      </c>
      <c r="W25" s="233">
        <v>0</v>
      </c>
    </row>
    <row r="26" spans="2:23" s="10" customFormat="1" ht="15" customHeight="1" x14ac:dyDescent="0.25">
      <c r="B26" s="33" t="s">
        <v>109</v>
      </c>
      <c r="C26" s="465" t="s">
        <v>110</v>
      </c>
      <c r="D26" s="92"/>
      <c r="E26" s="578" t="s">
        <v>92</v>
      </c>
      <c r="F26" s="578"/>
      <c r="G26" s="578"/>
      <c r="H26" s="578"/>
      <c r="I26" s="578"/>
      <c r="J26" s="578"/>
      <c r="K26" s="465">
        <v>6</v>
      </c>
      <c r="L26" s="44" t="s">
        <v>91</v>
      </c>
      <c r="M26" s="73"/>
      <c r="N26" s="228">
        <v>0</v>
      </c>
      <c r="O26" s="233">
        <v>0</v>
      </c>
      <c r="P26" s="446">
        <v>0</v>
      </c>
      <c r="Q26" s="233">
        <v>0</v>
      </c>
      <c r="R26" s="228">
        <v>0</v>
      </c>
      <c r="S26" s="233">
        <v>0</v>
      </c>
      <c r="T26" s="228">
        <v>0</v>
      </c>
      <c r="U26" s="233">
        <v>0</v>
      </c>
      <c r="V26" s="228">
        <v>0</v>
      </c>
      <c r="W26" s="233">
        <v>0</v>
      </c>
    </row>
    <row r="27" spans="2:23" s="10" customFormat="1" ht="24.75" customHeight="1" x14ac:dyDescent="0.25">
      <c r="B27" s="33" t="s">
        <v>111</v>
      </c>
      <c r="C27" s="467" t="s">
        <v>259</v>
      </c>
      <c r="D27" s="92"/>
      <c r="E27" s="605" t="s">
        <v>92</v>
      </c>
      <c r="F27" s="605"/>
      <c r="G27" s="605"/>
      <c r="H27" s="605"/>
      <c r="I27" s="605"/>
      <c r="J27" s="605"/>
      <c r="K27" s="465">
        <v>19</v>
      </c>
      <c r="L27" s="44" t="s">
        <v>91</v>
      </c>
      <c r="M27" s="73"/>
      <c r="N27" s="446">
        <v>36</v>
      </c>
      <c r="O27" s="233">
        <v>0</v>
      </c>
      <c r="P27" s="446">
        <v>36</v>
      </c>
      <c r="Q27" s="233">
        <v>0</v>
      </c>
      <c r="R27" s="228">
        <v>0</v>
      </c>
      <c r="S27" s="233">
        <v>0</v>
      </c>
      <c r="T27" s="228">
        <v>0</v>
      </c>
      <c r="U27" s="233">
        <v>0</v>
      </c>
      <c r="V27" s="228">
        <v>0</v>
      </c>
      <c r="W27" s="233">
        <v>0</v>
      </c>
    </row>
    <row r="28" spans="2:23" s="10" customFormat="1" ht="31.5" customHeight="1" thickBot="1" x14ac:dyDescent="0.3">
      <c r="B28" s="33" t="s">
        <v>112</v>
      </c>
      <c r="C28" s="467" t="s">
        <v>260</v>
      </c>
      <c r="D28" s="93"/>
      <c r="E28" s="578" t="s">
        <v>262</v>
      </c>
      <c r="F28" s="578"/>
      <c r="G28" s="578"/>
      <c r="H28" s="578"/>
      <c r="I28" s="578"/>
      <c r="J28" s="578"/>
      <c r="K28" s="465">
        <v>133</v>
      </c>
      <c r="L28" s="44" t="s">
        <v>10</v>
      </c>
      <c r="M28" s="73"/>
      <c r="N28" s="308">
        <v>0</v>
      </c>
      <c r="O28" s="235">
        <v>0</v>
      </c>
      <c r="P28" s="471">
        <v>0</v>
      </c>
      <c r="Q28" s="235">
        <v>0</v>
      </c>
      <c r="R28" s="308">
        <v>0</v>
      </c>
      <c r="S28" s="235">
        <v>0</v>
      </c>
      <c r="T28" s="308">
        <v>0</v>
      </c>
      <c r="U28" s="235">
        <v>0</v>
      </c>
      <c r="V28" s="308">
        <v>0</v>
      </c>
      <c r="W28" s="235">
        <v>0</v>
      </c>
    </row>
    <row r="29" spans="2:23" s="10" customFormat="1" ht="16.5" customHeight="1" thickBot="1" x14ac:dyDescent="0.3">
      <c r="B29" s="224"/>
      <c r="C29" s="225"/>
      <c r="D29" s="226"/>
      <c r="E29" s="463"/>
      <c r="F29" s="463"/>
      <c r="G29" s="463"/>
      <c r="H29" s="463"/>
      <c r="I29" s="463"/>
      <c r="J29" s="463"/>
      <c r="K29" s="463"/>
      <c r="L29" s="227"/>
      <c r="M29" s="39" t="s">
        <v>228</v>
      </c>
      <c r="N29" s="381">
        <f>SUM(N15:N28)</f>
        <v>129</v>
      </c>
      <c r="O29" s="373">
        <f>SUM(O14:O27)</f>
        <v>2</v>
      </c>
      <c r="P29" s="472">
        <f>SUM(P15:P28)</f>
        <v>122</v>
      </c>
      <c r="Q29" s="373">
        <f>SUM(Q14:Q27)</f>
        <v>2</v>
      </c>
      <c r="R29" s="381">
        <f>SUM(R15:R28)</f>
        <v>63</v>
      </c>
      <c r="S29" s="373">
        <f>SUM(S14:S27)</f>
        <v>2</v>
      </c>
      <c r="T29" s="381">
        <f>SUM(T15:T28)</f>
        <v>65</v>
      </c>
      <c r="U29" s="373">
        <f>SUM(U14:U27)</f>
        <v>0</v>
      </c>
      <c r="V29" s="381">
        <f>SUM(V15:V28)</f>
        <v>59</v>
      </c>
      <c r="W29" s="373">
        <f>SUM(W14:W27)</f>
        <v>0</v>
      </c>
    </row>
    <row r="30" spans="2:23" s="37" customFormat="1" ht="11.25" customHeight="1" thickBot="1" x14ac:dyDescent="0.3">
      <c r="B30" s="558" t="s">
        <v>160</v>
      </c>
      <c r="C30" s="559"/>
      <c r="D30" s="559"/>
      <c r="E30" s="559"/>
      <c r="F30" s="559"/>
      <c r="G30" s="559"/>
      <c r="H30" s="559"/>
      <c r="I30" s="559"/>
      <c r="J30" s="559"/>
      <c r="K30" s="559"/>
      <c r="L30" s="560"/>
      <c r="M30" s="98"/>
      <c r="N30" s="349"/>
      <c r="O30" s="350"/>
      <c r="P30" s="349"/>
      <c r="Q30" s="350"/>
      <c r="R30" s="349"/>
      <c r="S30" s="350"/>
      <c r="T30" s="349"/>
      <c r="U30" s="350"/>
      <c r="V30" s="349"/>
      <c r="W30" s="350"/>
    </row>
    <row r="31" spans="2:23" s="9" customFormat="1" ht="18.75" customHeight="1" x14ac:dyDescent="0.25">
      <c r="B31" s="33" t="s">
        <v>114</v>
      </c>
      <c r="C31" s="467" t="s">
        <v>261</v>
      </c>
      <c r="D31" s="92"/>
      <c r="E31" s="578" t="s">
        <v>92</v>
      </c>
      <c r="F31" s="578"/>
      <c r="G31" s="578"/>
      <c r="H31" s="578"/>
      <c r="I31" s="578"/>
      <c r="J31" s="578"/>
      <c r="K31" s="465">
        <v>198</v>
      </c>
      <c r="L31" s="44" t="s">
        <v>91</v>
      </c>
      <c r="M31" s="73"/>
      <c r="N31" s="228">
        <v>80</v>
      </c>
      <c r="O31" s="229">
        <v>0</v>
      </c>
      <c r="P31" s="228">
        <v>80</v>
      </c>
      <c r="Q31" s="229">
        <v>0</v>
      </c>
      <c r="R31" s="228">
        <v>80</v>
      </c>
      <c r="S31" s="229">
        <v>0</v>
      </c>
      <c r="T31" s="228">
        <v>0</v>
      </c>
      <c r="U31" s="229">
        <v>0</v>
      </c>
      <c r="V31" s="228">
        <v>0</v>
      </c>
      <c r="W31" s="229">
        <v>0</v>
      </c>
    </row>
    <row r="32" spans="2:23" s="9" customFormat="1" ht="15" customHeight="1" x14ac:dyDescent="0.25">
      <c r="B32" s="32" t="s">
        <v>117</v>
      </c>
      <c r="C32" s="465" t="s">
        <v>118</v>
      </c>
      <c r="D32" s="93"/>
      <c r="E32" s="578" t="s">
        <v>26</v>
      </c>
      <c r="F32" s="578"/>
      <c r="G32" s="578"/>
      <c r="H32" s="578"/>
      <c r="I32" s="578"/>
      <c r="J32" s="578"/>
      <c r="K32" s="465">
        <v>6</v>
      </c>
      <c r="L32" s="44" t="s">
        <v>10</v>
      </c>
      <c r="M32" s="73"/>
      <c r="N32" s="228">
        <v>0</v>
      </c>
      <c r="O32" s="233">
        <v>0</v>
      </c>
      <c r="P32" s="228">
        <v>0</v>
      </c>
      <c r="Q32" s="233">
        <v>0</v>
      </c>
      <c r="R32" s="228">
        <v>0</v>
      </c>
      <c r="S32" s="233">
        <v>0</v>
      </c>
      <c r="T32" s="228">
        <v>0</v>
      </c>
      <c r="U32" s="233">
        <v>0</v>
      </c>
      <c r="V32" s="228">
        <v>0</v>
      </c>
      <c r="W32" s="233">
        <v>0</v>
      </c>
    </row>
    <row r="33" spans="2:23" s="9" customFormat="1" ht="27" customHeight="1" x14ac:dyDescent="0.25">
      <c r="B33" s="32" t="s">
        <v>120</v>
      </c>
      <c r="C33" s="467" t="s">
        <v>119</v>
      </c>
      <c r="D33" s="24"/>
      <c r="E33" s="578" t="s">
        <v>255</v>
      </c>
      <c r="F33" s="578"/>
      <c r="G33" s="578"/>
      <c r="H33" s="578"/>
      <c r="I33" s="578"/>
      <c r="J33" s="578"/>
      <c r="K33" s="465">
        <v>152</v>
      </c>
      <c r="L33" s="44" t="s">
        <v>25</v>
      </c>
      <c r="M33" s="73"/>
      <c r="N33" s="436">
        <v>37</v>
      </c>
      <c r="O33" s="437">
        <v>43</v>
      </c>
      <c r="P33" s="446">
        <v>61</v>
      </c>
      <c r="Q33" s="348">
        <v>22</v>
      </c>
      <c r="R33" s="446">
        <v>61</v>
      </c>
      <c r="S33" s="348">
        <v>22</v>
      </c>
      <c r="T33" s="446">
        <v>50</v>
      </c>
      <c r="U33" s="348">
        <v>21</v>
      </c>
      <c r="V33" s="228">
        <v>86</v>
      </c>
      <c r="W33" s="239">
        <v>0</v>
      </c>
    </row>
    <row r="34" spans="2:23" s="9" customFormat="1" ht="16.5" customHeight="1" x14ac:dyDescent="0.25">
      <c r="B34" s="32" t="s">
        <v>121</v>
      </c>
      <c r="C34" s="465" t="s">
        <v>122</v>
      </c>
      <c r="D34" s="96"/>
      <c r="E34" s="578" t="s">
        <v>26</v>
      </c>
      <c r="F34" s="578"/>
      <c r="G34" s="578"/>
      <c r="H34" s="578"/>
      <c r="I34" s="578"/>
      <c r="J34" s="578"/>
      <c r="K34" s="465">
        <v>6</v>
      </c>
      <c r="L34" s="44" t="s">
        <v>10</v>
      </c>
      <c r="M34" s="73"/>
      <c r="N34" s="228">
        <v>0</v>
      </c>
      <c r="O34" s="239">
        <v>0</v>
      </c>
      <c r="P34" s="228">
        <v>0</v>
      </c>
      <c r="Q34" s="239">
        <v>0</v>
      </c>
      <c r="R34" s="228">
        <v>0</v>
      </c>
      <c r="S34" s="239">
        <v>0</v>
      </c>
      <c r="T34" s="446">
        <v>0</v>
      </c>
      <c r="U34" s="348">
        <v>0</v>
      </c>
      <c r="V34" s="228">
        <v>0</v>
      </c>
      <c r="W34" s="239">
        <v>0</v>
      </c>
    </row>
    <row r="35" spans="2:23" s="9" customFormat="1" ht="24.75" customHeight="1" x14ac:dyDescent="0.25">
      <c r="B35" s="32" t="s">
        <v>123</v>
      </c>
      <c r="C35" s="467" t="s">
        <v>124</v>
      </c>
      <c r="D35" s="92"/>
      <c r="E35" s="578" t="s">
        <v>92</v>
      </c>
      <c r="F35" s="578"/>
      <c r="G35" s="578"/>
      <c r="H35" s="578"/>
      <c r="I35" s="578"/>
      <c r="J35" s="578"/>
      <c r="K35" s="465">
        <v>118</v>
      </c>
      <c r="L35" s="44" t="s">
        <v>91</v>
      </c>
      <c r="M35" s="73"/>
      <c r="N35" s="446">
        <v>62</v>
      </c>
      <c r="O35" s="239">
        <v>0</v>
      </c>
      <c r="P35" s="446">
        <v>62</v>
      </c>
      <c r="Q35" s="239">
        <v>0</v>
      </c>
      <c r="R35" s="446">
        <v>62</v>
      </c>
      <c r="S35" s="239">
        <v>0</v>
      </c>
      <c r="T35" s="446">
        <v>47</v>
      </c>
      <c r="U35" s="348">
        <v>0</v>
      </c>
      <c r="V35" s="228">
        <v>40</v>
      </c>
      <c r="W35" s="239">
        <v>0</v>
      </c>
    </row>
    <row r="36" spans="2:23" s="9" customFormat="1" ht="15" customHeight="1" x14ac:dyDescent="0.25">
      <c r="B36" s="32" t="s">
        <v>125</v>
      </c>
      <c r="C36" s="465" t="s">
        <v>126</v>
      </c>
      <c r="D36" s="93"/>
      <c r="E36" s="578" t="s">
        <v>26</v>
      </c>
      <c r="F36" s="578"/>
      <c r="G36" s="578"/>
      <c r="H36" s="578"/>
      <c r="I36" s="578"/>
      <c r="J36" s="578"/>
      <c r="K36" s="465">
        <v>6</v>
      </c>
      <c r="L36" s="44" t="s">
        <v>10</v>
      </c>
      <c r="M36" s="73"/>
      <c r="N36" s="228">
        <v>0</v>
      </c>
      <c r="O36" s="239">
        <v>0</v>
      </c>
      <c r="P36" s="446">
        <v>0</v>
      </c>
      <c r="Q36" s="239">
        <v>0</v>
      </c>
      <c r="R36" s="228">
        <v>0</v>
      </c>
      <c r="S36" s="239">
        <v>0</v>
      </c>
      <c r="T36" s="446">
        <v>0</v>
      </c>
      <c r="U36" s="348">
        <v>0</v>
      </c>
      <c r="V36" s="228">
        <v>0</v>
      </c>
      <c r="W36" s="239">
        <v>0</v>
      </c>
    </row>
    <row r="37" spans="2:23" s="9" customFormat="1" ht="26.25" customHeight="1" x14ac:dyDescent="0.25">
      <c r="B37" s="32" t="s">
        <v>127</v>
      </c>
      <c r="C37" s="467" t="s">
        <v>128</v>
      </c>
      <c r="D37" s="24"/>
      <c r="E37" s="578" t="s">
        <v>255</v>
      </c>
      <c r="F37" s="578"/>
      <c r="G37" s="578"/>
      <c r="H37" s="578"/>
      <c r="I37" s="578"/>
      <c r="J37" s="578"/>
      <c r="K37" s="465">
        <v>155</v>
      </c>
      <c r="L37" s="44" t="s">
        <v>25</v>
      </c>
      <c r="M37" s="73"/>
      <c r="N37" s="446">
        <v>62</v>
      </c>
      <c r="O37" s="348">
        <v>5</v>
      </c>
      <c r="P37" s="446">
        <v>62</v>
      </c>
      <c r="Q37" s="348">
        <v>5</v>
      </c>
      <c r="R37" s="446">
        <v>60</v>
      </c>
      <c r="S37" s="348">
        <v>5</v>
      </c>
      <c r="T37" s="446">
        <v>34</v>
      </c>
      <c r="U37" s="348">
        <v>5</v>
      </c>
      <c r="V37" s="228">
        <v>89</v>
      </c>
      <c r="W37" s="348">
        <v>4</v>
      </c>
    </row>
    <row r="38" spans="2:23" s="9" customFormat="1" ht="15.75" customHeight="1" x14ac:dyDescent="0.25">
      <c r="B38" s="32" t="s">
        <v>129</v>
      </c>
      <c r="C38" s="467" t="s">
        <v>130</v>
      </c>
      <c r="D38" s="92"/>
      <c r="E38" s="578" t="s">
        <v>92</v>
      </c>
      <c r="F38" s="578"/>
      <c r="G38" s="578"/>
      <c r="H38" s="578"/>
      <c r="I38" s="578"/>
      <c r="J38" s="578"/>
      <c r="K38" s="465">
        <v>6</v>
      </c>
      <c r="L38" s="44" t="s">
        <v>10</v>
      </c>
      <c r="M38" s="73"/>
      <c r="N38" s="228">
        <v>1</v>
      </c>
      <c r="O38" s="239">
        <v>0</v>
      </c>
      <c r="P38" s="446">
        <v>1</v>
      </c>
      <c r="Q38" s="239">
        <v>0</v>
      </c>
      <c r="R38" s="228">
        <v>1</v>
      </c>
      <c r="S38" s="239">
        <v>0</v>
      </c>
      <c r="T38" s="446">
        <v>1</v>
      </c>
      <c r="U38" s="348">
        <v>0</v>
      </c>
      <c r="V38" s="228">
        <v>1</v>
      </c>
      <c r="W38" s="239">
        <v>0</v>
      </c>
    </row>
    <row r="39" spans="2:23" s="9" customFormat="1" ht="26.25" customHeight="1" x14ac:dyDescent="0.25">
      <c r="B39" s="32" t="s">
        <v>131</v>
      </c>
      <c r="C39" s="467" t="s">
        <v>132</v>
      </c>
      <c r="D39" s="92"/>
      <c r="E39" s="578" t="s">
        <v>92</v>
      </c>
      <c r="F39" s="578"/>
      <c r="G39" s="578"/>
      <c r="H39" s="578"/>
      <c r="I39" s="578"/>
      <c r="J39" s="578"/>
      <c r="K39" s="465">
        <v>239</v>
      </c>
      <c r="L39" s="44" t="s">
        <v>91</v>
      </c>
      <c r="M39" s="73"/>
      <c r="N39" s="436">
        <v>112</v>
      </c>
      <c r="O39" s="239">
        <v>0</v>
      </c>
      <c r="P39" s="446">
        <v>104</v>
      </c>
      <c r="Q39" s="239">
        <v>0</v>
      </c>
      <c r="R39" s="446">
        <v>102</v>
      </c>
      <c r="S39" s="239">
        <v>0</v>
      </c>
      <c r="T39" s="446">
        <v>57</v>
      </c>
      <c r="U39" s="348">
        <v>0</v>
      </c>
      <c r="V39" s="228">
        <v>116</v>
      </c>
      <c r="W39" s="239">
        <v>0</v>
      </c>
    </row>
    <row r="40" spans="2:23" s="9" customFormat="1" ht="15" customHeight="1" x14ac:dyDescent="0.25">
      <c r="B40" s="32" t="s">
        <v>133</v>
      </c>
      <c r="C40" s="467" t="s">
        <v>134</v>
      </c>
      <c r="D40" s="93"/>
      <c r="E40" s="578" t="s">
        <v>26</v>
      </c>
      <c r="F40" s="578"/>
      <c r="G40" s="578"/>
      <c r="H40" s="578"/>
      <c r="I40" s="578"/>
      <c r="J40" s="578"/>
      <c r="K40" s="465">
        <v>6</v>
      </c>
      <c r="L40" s="44" t="s">
        <v>10</v>
      </c>
      <c r="M40" s="73"/>
      <c r="N40" s="228">
        <v>0</v>
      </c>
      <c r="O40" s="233">
        <v>0</v>
      </c>
      <c r="P40" s="446">
        <v>0</v>
      </c>
      <c r="Q40" s="233">
        <v>0</v>
      </c>
      <c r="R40" s="228">
        <v>0</v>
      </c>
      <c r="S40" s="233">
        <v>0</v>
      </c>
      <c r="T40" s="446">
        <v>0</v>
      </c>
      <c r="U40" s="447">
        <v>0</v>
      </c>
      <c r="V40" s="228">
        <v>0</v>
      </c>
      <c r="W40" s="233">
        <v>0</v>
      </c>
    </row>
    <row r="41" spans="2:23" s="9" customFormat="1" ht="26.25" customHeight="1" x14ac:dyDescent="0.25">
      <c r="B41" s="32" t="s">
        <v>135</v>
      </c>
      <c r="C41" s="467" t="s">
        <v>136</v>
      </c>
      <c r="D41" s="92"/>
      <c r="E41" s="578" t="s">
        <v>92</v>
      </c>
      <c r="F41" s="578"/>
      <c r="G41" s="578"/>
      <c r="H41" s="578"/>
      <c r="I41" s="578"/>
      <c r="J41" s="578"/>
      <c r="K41" s="465">
        <v>173</v>
      </c>
      <c r="L41" s="44" t="s">
        <v>91</v>
      </c>
      <c r="M41" s="73"/>
      <c r="N41" s="446">
        <v>63</v>
      </c>
      <c r="O41" s="233">
        <v>0</v>
      </c>
      <c r="P41" s="446">
        <v>63</v>
      </c>
      <c r="Q41" s="233">
        <v>0</v>
      </c>
      <c r="R41" s="446">
        <v>53</v>
      </c>
      <c r="S41" s="233">
        <v>0</v>
      </c>
      <c r="T41" s="446">
        <v>43</v>
      </c>
      <c r="U41" s="447">
        <v>0</v>
      </c>
      <c r="V41" s="228">
        <v>24</v>
      </c>
      <c r="W41" s="233">
        <v>0</v>
      </c>
    </row>
    <row r="42" spans="2:23" s="9" customFormat="1" ht="17.25" customHeight="1" x14ac:dyDescent="0.25">
      <c r="B42" s="32" t="s">
        <v>137</v>
      </c>
      <c r="C42" s="467" t="s">
        <v>138</v>
      </c>
      <c r="D42" s="92"/>
      <c r="E42" s="578" t="s">
        <v>92</v>
      </c>
      <c r="F42" s="578"/>
      <c r="G42" s="578"/>
      <c r="H42" s="578"/>
      <c r="I42" s="578"/>
      <c r="J42" s="578"/>
      <c r="K42" s="465">
        <v>6</v>
      </c>
      <c r="L42" s="44" t="s">
        <v>91</v>
      </c>
      <c r="M42" s="73"/>
      <c r="N42" s="228">
        <v>2</v>
      </c>
      <c r="O42" s="233">
        <v>0</v>
      </c>
      <c r="P42" s="446">
        <v>2</v>
      </c>
      <c r="Q42" s="233">
        <v>0</v>
      </c>
      <c r="R42" s="228">
        <v>2</v>
      </c>
      <c r="S42" s="233">
        <v>0</v>
      </c>
      <c r="T42" s="446">
        <v>2</v>
      </c>
      <c r="U42" s="447">
        <v>0</v>
      </c>
      <c r="V42" s="228">
        <v>2</v>
      </c>
      <c r="W42" s="233">
        <v>0</v>
      </c>
    </row>
    <row r="43" spans="2:23" s="9" customFormat="1" ht="21.75" customHeight="1" thickBot="1" x14ac:dyDescent="0.3">
      <c r="B43" s="32" t="s">
        <v>139</v>
      </c>
      <c r="C43" s="467" t="s">
        <v>140</v>
      </c>
      <c r="D43" s="90"/>
      <c r="E43" s="583" t="s">
        <v>92</v>
      </c>
      <c r="F43" s="586"/>
      <c r="G43" s="586"/>
      <c r="H43" s="586"/>
      <c r="I43" s="586"/>
      <c r="J43" s="586"/>
      <c r="K43" s="465">
        <v>69</v>
      </c>
      <c r="L43" s="44" t="s">
        <v>24</v>
      </c>
      <c r="M43" s="73"/>
      <c r="N43" s="436">
        <v>55</v>
      </c>
      <c r="O43" s="235">
        <v>0</v>
      </c>
      <c r="P43" s="446">
        <v>54</v>
      </c>
      <c r="Q43" s="235">
        <v>0</v>
      </c>
      <c r="R43" s="446">
        <v>51</v>
      </c>
      <c r="S43" s="235">
        <v>0</v>
      </c>
      <c r="T43" s="446">
        <v>9</v>
      </c>
      <c r="U43" s="448">
        <v>0</v>
      </c>
      <c r="V43" s="228">
        <v>4</v>
      </c>
      <c r="W43" s="235">
        <v>0</v>
      </c>
    </row>
    <row r="44" spans="2:23" s="9" customFormat="1" ht="15.75" customHeight="1" thickBot="1" x14ac:dyDescent="0.3">
      <c r="B44" s="238"/>
      <c r="C44" s="225"/>
      <c r="D44" s="226"/>
      <c r="E44" s="463"/>
      <c r="F44" s="463"/>
      <c r="G44" s="463"/>
      <c r="H44" s="463"/>
      <c r="I44" s="463"/>
      <c r="J44" s="463"/>
      <c r="K44" s="463"/>
      <c r="L44" s="227"/>
      <c r="M44" s="39" t="s">
        <v>228</v>
      </c>
      <c r="N44" s="436">
        <f t="shared" ref="N44:O44" si="0">SUM(N31:N43)</f>
        <v>474</v>
      </c>
      <c r="O44" s="438">
        <f t="shared" si="0"/>
        <v>48</v>
      </c>
      <c r="P44" s="446">
        <f t="shared" ref="P44" si="1">SUM(P31:P43)</f>
        <v>489</v>
      </c>
      <c r="Q44" s="449">
        <f t="shared" ref="Q44" si="2">SUM(Q31:Q43)</f>
        <v>27</v>
      </c>
      <c r="R44" s="446">
        <f t="shared" ref="R44" si="3">SUM(R31:R43)</f>
        <v>472</v>
      </c>
      <c r="S44" s="449">
        <f t="shared" ref="S44" si="4">SUM(S31:S43)</f>
        <v>27</v>
      </c>
      <c r="T44" s="446">
        <f t="shared" ref="T44" si="5">SUM(T31:T43)</f>
        <v>243</v>
      </c>
      <c r="U44" s="449">
        <f t="shared" ref="U44" si="6">SUM(U31:U43)</f>
        <v>26</v>
      </c>
      <c r="V44" s="228">
        <f t="shared" ref="V44" si="7">SUM(V31:V43)</f>
        <v>362</v>
      </c>
      <c r="W44" s="241">
        <f t="shared" ref="W44" si="8">SUM(W31:W43)</f>
        <v>4</v>
      </c>
    </row>
    <row r="45" spans="2:23" s="37" customFormat="1" ht="10.5" customHeight="1" x14ac:dyDescent="0.25">
      <c r="B45" s="558" t="s">
        <v>161</v>
      </c>
      <c r="C45" s="559"/>
      <c r="D45" s="559"/>
      <c r="E45" s="559"/>
      <c r="F45" s="559"/>
      <c r="G45" s="559"/>
      <c r="H45" s="559"/>
      <c r="I45" s="559"/>
      <c r="J45" s="559"/>
      <c r="K45" s="559"/>
      <c r="L45" s="560"/>
      <c r="M45" s="98"/>
      <c r="N45" s="351"/>
      <c r="O45" s="352"/>
      <c r="P45" s="351"/>
      <c r="Q45" s="352"/>
      <c r="R45" s="351"/>
      <c r="S45" s="352"/>
      <c r="T45" s="351"/>
      <c r="U45" s="352"/>
      <c r="V45" s="351"/>
      <c r="W45" s="352"/>
    </row>
    <row r="46" spans="2:23" s="9" customFormat="1" ht="20.25" customHeight="1" x14ac:dyDescent="0.25">
      <c r="B46" s="32" t="s">
        <v>142</v>
      </c>
      <c r="C46" s="467" t="s">
        <v>141</v>
      </c>
      <c r="D46" s="29"/>
      <c r="E46" s="579" t="s">
        <v>2</v>
      </c>
      <c r="F46" s="579"/>
      <c r="G46" s="579"/>
      <c r="H46" s="579"/>
      <c r="I46" s="579"/>
      <c r="J46" s="580"/>
      <c r="K46" s="465">
        <v>491</v>
      </c>
      <c r="L46" s="44" t="s">
        <v>4</v>
      </c>
      <c r="M46" s="73"/>
      <c r="N46" s="218"/>
      <c r="O46" s="219"/>
      <c r="P46" s="218"/>
      <c r="Q46" s="219"/>
      <c r="R46" s="218"/>
      <c r="S46" s="219"/>
      <c r="T46" s="218"/>
      <c r="U46" s="219"/>
      <c r="V46" s="218"/>
      <c r="W46" s="219"/>
    </row>
    <row r="47" spans="2:23" s="84" customFormat="1" ht="11.25" customHeight="1" thickBot="1" x14ac:dyDescent="0.3">
      <c r="B47" s="558" t="s">
        <v>181</v>
      </c>
      <c r="C47" s="559"/>
      <c r="D47" s="559"/>
      <c r="E47" s="559"/>
      <c r="F47" s="559"/>
      <c r="G47" s="559"/>
      <c r="H47" s="559"/>
      <c r="I47" s="559"/>
      <c r="J47" s="559"/>
      <c r="K47" s="559"/>
      <c r="L47" s="560"/>
      <c r="M47" s="98"/>
      <c r="N47" s="353"/>
      <c r="O47" s="354"/>
      <c r="P47" s="353"/>
      <c r="Q47" s="354"/>
      <c r="R47" s="353"/>
      <c r="S47" s="354"/>
      <c r="T47" s="353"/>
      <c r="U47" s="354"/>
      <c r="V47" s="353"/>
      <c r="W47" s="354"/>
    </row>
    <row r="48" spans="2:23" s="9" customFormat="1" ht="23.25" customHeight="1" x14ac:dyDescent="0.25">
      <c r="B48" s="32" t="s">
        <v>190</v>
      </c>
      <c r="C48" s="467" t="s">
        <v>193</v>
      </c>
      <c r="D48" s="92"/>
      <c r="E48" s="578" t="s">
        <v>92</v>
      </c>
      <c r="F48" s="578"/>
      <c r="G48" s="578"/>
      <c r="H48" s="578"/>
      <c r="I48" s="578"/>
      <c r="J48" s="578"/>
      <c r="K48" s="465">
        <v>348</v>
      </c>
      <c r="L48" s="44" t="s">
        <v>91</v>
      </c>
      <c r="M48" s="73"/>
      <c r="N48" s="436">
        <v>138</v>
      </c>
      <c r="O48" s="233">
        <v>0</v>
      </c>
      <c r="P48" s="446">
        <v>96</v>
      </c>
      <c r="Q48" s="233">
        <v>0</v>
      </c>
      <c r="R48" s="228">
        <v>39</v>
      </c>
      <c r="S48" s="233">
        <v>0</v>
      </c>
      <c r="T48" s="228">
        <v>0</v>
      </c>
      <c r="U48" s="233">
        <v>0</v>
      </c>
      <c r="V48" s="228">
        <v>0</v>
      </c>
      <c r="W48" s="233">
        <v>0</v>
      </c>
    </row>
    <row r="49" spans="2:23" s="9" customFormat="1" ht="21" customHeight="1" x14ac:dyDescent="0.25">
      <c r="B49" s="32" t="s">
        <v>191</v>
      </c>
      <c r="C49" s="467" t="s">
        <v>192</v>
      </c>
      <c r="D49" s="86"/>
      <c r="E49" s="578" t="s">
        <v>26</v>
      </c>
      <c r="F49" s="578"/>
      <c r="G49" s="578"/>
      <c r="H49" s="578"/>
      <c r="I49" s="578"/>
      <c r="J49" s="578"/>
      <c r="K49" s="465">
        <v>6</v>
      </c>
      <c r="L49" s="44" t="s">
        <v>10</v>
      </c>
      <c r="M49" s="73"/>
      <c r="N49" s="228">
        <v>0</v>
      </c>
      <c r="O49" s="233">
        <v>0</v>
      </c>
      <c r="P49" s="446">
        <v>0</v>
      </c>
      <c r="Q49" s="233">
        <v>0</v>
      </c>
      <c r="R49" s="228">
        <v>0</v>
      </c>
      <c r="S49" s="233">
        <v>0</v>
      </c>
      <c r="T49" s="228">
        <v>0</v>
      </c>
      <c r="U49" s="233">
        <v>0</v>
      </c>
      <c r="V49" s="228">
        <v>0</v>
      </c>
      <c r="W49" s="233">
        <v>0</v>
      </c>
    </row>
    <row r="50" spans="2:23" s="9" customFormat="1" ht="21" customHeight="1" x14ac:dyDescent="0.25">
      <c r="B50" s="32" t="s">
        <v>147</v>
      </c>
      <c r="C50" s="467" t="s">
        <v>146</v>
      </c>
      <c r="D50" s="86"/>
      <c r="E50" s="578" t="s">
        <v>26</v>
      </c>
      <c r="F50" s="578"/>
      <c r="G50" s="578"/>
      <c r="H50" s="578"/>
      <c r="I50" s="578"/>
      <c r="J50" s="578"/>
      <c r="K50" s="465">
        <v>175</v>
      </c>
      <c r="L50" s="44" t="s">
        <v>10</v>
      </c>
      <c r="M50" s="73"/>
      <c r="N50" s="228">
        <v>0</v>
      </c>
      <c r="O50" s="233">
        <v>0</v>
      </c>
      <c r="P50" s="446">
        <v>0</v>
      </c>
      <c r="Q50" s="233">
        <v>0</v>
      </c>
      <c r="R50" s="228">
        <v>0</v>
      </c>
      <c r="S50" s="233">
        <v>0</v>
      </c>
      <c r="T50" s="228">
        <v>0</v>
      </c>
      <c r="U50" s="233">
        <v>0</v>
      </c>
      <c r="V50" s="228">
        <v>0</v>
      </c>
      <c r="W50" s="233">
        <v>0</v>
      </c>
    </row>
    <row r="51" spans="2:23" s="9" customFormat="1" ht="21" customHeight="1" x14ac:dyDescent="0.25">
      <c r="B51" s="32" t="s">
        <v>149</v>
      </c>
      <c r="C51" s="467" t="s">
        <v>148</v>
      </c>
      <c r="D51" s="86"/>
      <c r="E51" s="578" t="s">
        <v>26</v>
      </c>
      <c r="F51" s="578"/>
      <c r="G51" s="578"/>
      <c r="H51" s="578"/>
      <c r="I51" s="578"/>
      <c r="J51" s="578"/>
      <c r="K51" s="465">
        <v>87</v>
      </c>
      <c r="L51" s="44" t="s">
        <v>10</v>
      </c>
      <c r="M51" s="73"/>
      <c r="N51" s="228">
        <v>0</v>
      </c>
      <c r="O51" s="233">
        <v>0</v>
      </c>
      <c r="P51" s="446">
        <v>0</v>
      </c>
      <c r="Q51" s="233">
        <v>0</v>
      </c>
      <c r="R51" s="228">
        <v>0</v>
      </c>
      <c r="S51" s="233">
        <v>0</v>
      </c>
      <c r="T51" s="228">
        <v>0</v>
      </c>
      <c r="U51" s="233">
        <v>0</v>
      </c>
      <c r="V51" s="228">
        <v>0</v>
      </c>
      <c r="W51" s="233">
        <v>0</v>
      </c>
    </row>
    <row r="52" spans="2:23" s="9" customFormat="1" ht="23.25" customHeight="1" x14ac:dyDescent="0.25">
      <c r="B52" s="32" t="s">
        <v>151</v>
      </c>
      <c r="C52" s="467" t="s">
        <v>150</v>
      </c>
      <c r="D52" s="92"/>
      <c r="E52" s="578" t="s">
        <v>92</v>
      </c>
      <c r="F52" s="578"/>
      <c r="G52" s="578"/>
      <c r="H52" s="578"/>
      <c r="I52" s="578"/>
      <c r="J52" s="578"/>
      <c r="K52" s="465">
        <v>466</v>
      </c>
      <c r="L52" s="44" t="s">
        <v>91</v>
      </c>
      <c r="M52" s="73"/>
      <c r="N52" s="446">
        <v>21</v>
      </c>
      <c r="O52" s="233">
        <v>0</v>
      </c>
      <c r="P52" s="446">
        <v>21</v>
      </c>
      <c r="Q52" s="233">
        <v>0</v>
      </c>
      <c r="R52" s="228">
        <v>0</v>
      </c>
      <c r="S52" s="233">
        <v>0</v>
      </c>
      <c r="T52" s="228">
        <v>0</v>
      </c>
      <c r="U52" s="233">
        <v>0</v>
      </c>
      <c r="V52" s="228">
        <v>0</v>
      </c>
      <c r="W52" s="233">
        <v>0</v>
      </c>
    </row>
    <row r="53" spans="2:23" s="9" customFormat="1" ht="23.25" customHeight="1" x14ac:dyDescent="0.25">
      <c r="B53" s="32" t="s">
        <v>153</v>
      </c>
      <c r="C53" s="467" t="s">
        <v>152</v>
      </c>
      <c r="D53" s="97"/>
      <c r="E53" s="578" t="s">
        <v>26</v>
      </c>
      <c r="F53" s="578"/>
      <c r="G53" s="578"/>
      <c r="H53" s="578"/>
      <c r="I53" s="578"/>
      <c r="J53" s="578"/>
      <c r="K53" s="465">
        <v>12</v>
      </c>
      <c r="L53" s="44" t="s">
        <v>10</v>
      </c>
      <c r="M53" s="73"/>
      <c r="N53" s="228">
        <v>0</v>
      </c>
      <c r="O53" s="233">
        <v>0</v>
      </c>
      <c r="P53" s="446">
        <v>0</v>
      </c>
      <c r="Q53" s="233">
        <v>0</v>
      </c>
      <c r="R53" s="228">
        <v>0</v>
      </c>
      <c r="S53" s="233">
        <v>0</v>
      </c>
      <c r="T53" s="228">
        <v>0</v>
      </c>
      <c r="U53" s="233">
        <v>0</v>
      </c>
      <c r="V53" s="228">
        <v>0</v>
      </c>
      <c r="W53" s="233">
        <v>0</v>
      </c>
    </row>
    <row r="54" spans="2:23" s="9" customFormat="1" ht="21" customHeight="1" x14ac:dyDescent="0.25">
      <c r="B54" s="32" t="s">
        <v>155</v>
      </c>
      <c r="C54" s="467" t="s">
        <v>154</v>
      </c>
      <c r="D54" s="97"/>
      <c r="E54" s="578" t="s">
        <v>26</v>
      </c>
      <c r="F54" s="578"/>
      <c r="G54" s="578"/>
      <c r="H54" s="578"/>
      <c r="I54" s="578"/>
      <c r="J54" s="578"/>
      <c r="K54" s="465">
        <v>149</v>
      </c>
      <c r="L54" s="44" t="s">
        <v>10</v>
      </c>
      <c r="M54" s="73"/>
      <c r="N54" s="228">
        <v>0</v>
      </c>
      <c r="O54" s="233">
        <v>0</v>
      </c>
      <c r="P54" s="446">
        <v>0</v>
      </c>
      <c r="Q54" s="233">
        <v>0</v>
      </c>
      <c r="R54" s="228">
        <v>0</v>
      </c>
      <c r="S54" s="233">
        <v>0</v>
      </c>
      <c r="T54" s="228">
        <v>0</v>
      </c>
      <c r="U54" s="233">
        <v>0</v>
      </c>
      <c r="V54" s="228">
        <v>0</v>
      </c>
      <c r="W54" s="233">
        <v>0</v>
      </c>
    </row>
    <row r="55" spans="2:23" s="9" customFormat="1" ht="21" customHeight="1" x14ac:dyDescent="0.25">
      <c r="B55" s="32" t="s">
        <v>157</v>
      </c>
      <c r="C55" s="467" t="s">
        <v>156</v>
      </c>
      <c r="D55" s="97"/>
      <c r="E55" s="578" t="s">
        <v>26</v>
      </c>
      <c r="F55" s="578"/>
      <c r="G55" s="578"/>
      <c r="H55" s="578"/>
      <c r="I55" s="578"/>
      <c r="J55" s="578"/>
      <c r="K55" s="465">
        <v>6</v>
      </c>
      <c r="L55" s="44" t="s">
        <v>10</v>
      </c>
      <c r="M55" s="73"/>
      <c r="N55" s="228">
        <v>0</v>
      </c>
      <c r="O55" s="233">
        <v>0</v>
      </c>
      <c r="P55" s="446">
        <v>0</v>
      </c>
      <c r="Q55" s="233">
        <v>0</v>
      </c>
      <c r="R55" s="228">
        <v>0</v>
      </c>
      <c r="S55" s="233">
        <v>0</v>
      </c>
      <c r="T55" s="228">
        <v>0</v>
      </c>
      <c r="U55" s="233">
        <v>0</v>
      </c>
      <c r="V55" s="228">
        <v>0</v>
      </c>
      <c r="W55" s="233">
        <v>0</v>
      </c>
    </row>
    <row r="56" spans="2:23" s="9" customFormat="1" ht="21" customHeight="1" thickBot="1" x14ac:dyDescent="0.3">
      <c r="B56" s="140" t="s">
        <v>159</v>
      </c>
      <c r="C56" s="141" t="s">
        <v>158</v>
      </c>
      <c r="D56" s="142"/>
      <c r="E56" s="604" t="s">
        <v>26</v>
      </c>
      <c r="F56" s="604"/>
      <c r="G56" s="604"/>
      <c r="H56" s="604"/>
      <c r="I56" s="604"/>
      <c r="J56" s="604"/>
      <c r="K56" s="464">
        <v>94</v>
      </c>
      <c r="L56" s="144" t="s">
        <v>10</v>
      </c>
      <c r="M56" s="73"/>
      <c r="N56" s="308">
        <v>0</v>
      </c>
      <c r="O56" s="235">
        <v>0</v>
      </c>
      <c r="P56" s="471">
        <v>0</v>
      </c>
      <c r="Q56" s="235">
        <v>0</v>
      </c>
      <c r="R56" s="308">
        <v>0</v>
      </c>
      <c r="S56" s="235">
        <v>0</v>
      </c>
      <c r="T56" s="308">
        <v>0</v>
      </c>
      <c r="U56" s="235">
        <v>0</v>
      </c>
      <c r="V56" s="308">
        <v>0</v>
      </c>
      <c r="W56" s="235">
        <v>0</v>
      </c>
    </row>
    <row r="57" spans="2:23" s="6" customFormat="1" ht="12.75" customHeight="1" thickBot="1" x14ac:dyDescent="0.3">
      <c r="B57" s="145"/>
      <c r="C57" s="26"/>
      <c r="D57" s="146"/>
      <c r="E57" s="146"/>
      <c r="F57" s="26"/>
      <c r="G57" s="26"/>
      <c r="H57" s="26"/>
      <c r="I57" s="26"/>
      <c r="J57" s="156" t="s">
        <v>31</v>
      </c>
      <c r="K57" s="147">
        <f>SUM(K11:K56)</f>
        <v>3847</v>
      </c>
      <c r="L57" s="157"/>
      <c r="M57" s="39" t="s">
        <v>228</v>
      </c>
      <c r="N57" s="473">
        <f t="shared" ref="N57:O57" si="9">SUM(N48:N56)</f>
        <v>159</v>
      </c>
      <c r="O57" s="242">
        <f t="shared" si="9"/>
        <v>0</v>
      </c>
      <c r="P57" s="372">
        <f t="shared" ref="P57:Q57" si="10">SUM(P48:P56)</f>
        <v>117</v>
      </c>
      <c r="Q57" s="242">
        <f t="shared" si="10"/>
        <v>0</v>
      </c>
      <c r="R57" s="372">
        <f t="shared" ref="R57:W57" si="11">SUM(R48:R56)</f>
        <v>39</v>
      </c>
      <c r="S57" s="242">
        <f t="shared" si="11"/>
        <v>0</v>
      </c>
      <c r="T57" s="372">
        <f t="shared" si="11"/>
        <v>0</v>
      </c>
      <c r="U57" s="242">
        <f t="shared" si="11"/>
        <v>0</v>
      </c>
      <c r="V57" s="372">
        <f t="shared" si="11"/>
        <v>0</v>
      </c>
      <c r="W57" s="242">
        <f t="shared" si="11"/>
        <v>0</v>
      </c>
    </row>
    <row r="58" spans="2:23" s="6" customFormat="1" ht="12.75" customHeight="1" thickBot="1" x14ac:dyDescent="0.3">
      <c r="B58" s="153"/>
      <c r="C58" s="3"/>
      <c r="D58" s="2"/>
      <c r="E58" s="2"/>
      <c r="F58" s="3"/>
      <c r="G58" s="3"/>
      <c r="H58" s="3"/>
      <c r="I58" s="3"/>
      <c r="J58" s="154"/>
      <c r="K58" s="155"/>
      <c r="L58" s="74"/>
      <c r="M58" s="74"/>
      <c r="N58" s="218"/>
      <c r="O58" s="219"/>
      <c r="P58" s="218"/>
      <c r="Q58" s="219"/>
      <c r="R58" s="218"/>
      <c r="S58" s="219"/>
      <c r="T58" s="218"/>
      <c r="U58" s="219"/>
      <c r="V58" s="218"/>
      <c r="W58" s="219"/>
    </row>
    <row r="59" spans="2:23" s="6" customFormat="1" ht="23.25" thickBot="1" x14ac:dyDescent="0.3">
      <c r="B59" s="136" t="s">
        <v>3</v>
      </c>
      <c r="C59" s="570" t="s">
        <v>185</v>
      </c>
      <c r="D59" s="571"/>
      <c r="E59" s="571"/>
      <c r="F59" s="571"/>
      <c r="G59" s="571"/>
      <c r="H59" s="571"/>
      <c r="I59" s="137"/>
      <c r="J59" s="137"/>
      <c r="K59" s="138" t="s">
        <v>14</v>
      </c>
      <c r="L59" s="139" t="s">
        <v>16</v>
      </c>
      <c r="M59" s="71"/>
      <c r="N59" s="250" t="s">
        <v>226</v>
      </c>
      <c r="O59" s="251" t="s">
        <v>225</v>
      </c>
      <c r="P59" s="250" t="s">
        <v>226</v>
      </c>
      <c r="Q59" s="251" t="s">
        <v>225</v>
      </c>
      <c r="R59" s="250" t="s">
        <v>226</v>
      </c>
      <c r="S59" s="251" t="s">
        <v>225</v>
      </c>
      <c r="T59" s="250" t="s">
        <v>226</v>
      </c>
      <c r="U59" s="251" t="s">
        <v>225</v>
      </c>
      <c r="V59" s="250" t="s">
        <v>226</v>
      </c>
      <c r="W59" s="251" t="s">
        <v>225</v>
      </c>
    </row>
    <row r="60" spans="2:23" s="11" customFormat="1" ht="11.25" x14ac:dyDescent="0.2">
      <c r="B60" s="132" t="s">
        <v>15</v>
      </c>
      <c r="C60" s="572"/>
      <c r="D60" s="573"/>
      <c r="E60" s="573"/>
      <c r="F60" s="573"/>
      <c r="G60" s="573"/>
      <c r="H60" s="574"/>
      <c r="I60" s="133"/>
      <c r="J60" s="133"/>
      <c r="K60" s="134" t="s">
        <v>32</v>
      </c>
      <c r="L60" s="135"/>
      <c r="M60" s="72"/>
      <c r="N60" s="228">
        <v>0</v>
      </c>
      <c r="O60" s="215">
        <v>0</v>
      </c>
      <c r="P60" s="228">
        <v>0</v>
      </c>
      <c r="Q60" s="215">
        <v>0</v>
      </c>
      <c r="R60" s="228">
        <v>0</v>
      </c>
      <c r="S60" s="215">
        <v>0</v>
      </c>
      <c r="T60" s="228">
        <v>0</v>
      </c>
      <c r="U60" s="215">
        <v>0</v>
      </c>
      <c r="V60" s="228">
        <v>0</v>
      </c>
      <c r="W60" s="215">
        <v>0</v>
      </c>
    </row>
    <row r="61" spans="2:23" s="37" customFormat="1" ht="10.5" customHeight="1" x14ac:dyDescent="0.25">
      <c r="B61" s="558" t="s">
        <v>184</v>
      </c>
      <c r="C61" s="559"/>
      <c r="D61" s="559"/>
      <c r="E61" s="559"/>
      <c r="F61" s="559"/>
      <c r="G61" s="559"/>
      <c r="H61" s="559"/>
      <c r="I61" s="559"/>
      <c r="J61" s="559"/>
      <c r="K61" s="559"/>
      <c r="L61" s="560"/>
      <c r="M61" s="98"/>
      <c r="N61" s="374"/>
      <c r="O61" s="358"/>
      <c r="P61" s="374"/>
      <c r="Q61" s="358"/>
      <c r="R61" s="374"/>
      <c r="S61" s="358"/>
      <c r="T61" s="374"/>
      <c r="U61" s="358"/>
      <c r="V61" s="374"/>
      <c r="W61" s="358"/>
    </row>
    <row r="62" spans="2:23" s="37" customFormat="1" ht="12.75" customHeight="1" x14ac:dyDescent="0.25">
      <c r="B62" s="33" t="s">
        <v>196</v>
      </c>
      <c r="C62" s="465" t="s">
        <v>197</v>
      </c>
      <c r="D62" s="92"/>
      <c r="E62" s="575" t="s">
        <v>92</v>
      </c>
      <c r="F62" s="576"/>
      <c r="G62" s="576"/>
      <c r="H62" s="576"/>
      <c r="I62" s="576"/>
      <c r="J62" s="577"/>
      <c r="K62" s="465">
        <v>143</v>
      </c>
      <c r="L62" s="44" t="s">
        <v>91</v>
      </c>
      <c r="M62" s="98"/>
      <c r="N62" s="446">
        <v>11</v>
      </c>
      <c r="O62" s="215">
        <v>0</v>
      </c>
      <c r="P62" s="446">
        <v>11</v>
      </c>
      <c r="Q62" s="215">
        <v>0</v>
      </c>
      <c r="R62" s="228">
        <v>8</v>
      </c>
      <c r="S62" s="215">
        <v>0</v>
      </c>
      <c r="T62" s="228">
        <v>0</v>
      </c>
      <c r="U62" s="215">
        <v>0</v>
      </c>
      <c r="V62" s="228">
        <v>0</v>
      </c>
      <c r="W62" s="215">
        <v>0</v>
      </c>
    </row>
    <row r="63" spans="2:23" s="9" customFormat="1" ht="15" customHeight="1" x14ac:dyDescent="0.25">
      <c r="B63" s="33" t="s">
        <v>162</v>
      </c>
      <c r="C63" s="465" t="s">
        <v>163</v>
      </c>
      <c r="D63" s="130"/>
      <c r="E63" s="567" t="s">
        <v>26</v>
      </c>
      <c r="F63" s="568"/>
      <c r="G63" s="568"/>
      <c r="H63" s="568"/>
      <c r="I63" s="568"/>
      <c r="J63" s="569"/>
      <c r="K63" s="465">
        <v>6</v>
      </c>
      <c r="L63" s="44" t="s">
        <v>10</v>
      </c>
      <c r="M63" s="73"/>
      <c r="N63" s="228">
        <v>0</v>
      </c>
      <c r="O63" s="215">
        <v>0</v>
      </c>
      <c r="P63" s="228">
        <v>0</v>
      </c>
      <c r="Q63" s="215">
        <v>0</v>
      </c>
      <c r="R63" s="228">
        <v>0</v>
      </c>
      <c r="S63" s="215">
        <v>0</v>
      </c>
      <c r="T63" s="228">
        <v>0</v>
      </c>
      <c r="U63" s="215">
        <v>0</v>
      </c>
      <c r="V63" s="228">
        <v>0</v>
      </c>
      <c r="W63" s="215">
        <v>0</v>
      </c>
    </row>
    <row r="64" spans="2:23" s="9" customFormat="1" ht="14.25" customHeight="1" x14ac:dyDescent="0.25">
      <c r="B64" s="33" t="s">
        <v>164</v>
      </c>
      <c r="C64" s="465" t="s">
        <v>165</v>
      </c>
      <c r="D64" s="28"/>
      <c r="E64" s="567" t="s">
        <v>26</v>
      </c>
      <c r="F64" s="568"/>
      <c r="G64" s="568"/>
      <c r="H64" s="568"/>
      <c r="I64" s="568"/>
      <c r="J64" s="569"/>
      <c r="K64" s="465">
        <v>150</v>
      </c>
      <c r="L64" s="44" t="s">
        <v>10</v>
      </c>
      <c r="M64" s="73"/>
      <c r="N64" s="228">
        <v>0</v>
      </c>
      <c r="O64" s="215">
        <v>0</v>
      </c>
      <c r="P64" s="228">
        <v>0</v>
      </c>
      <c r="Q64" s="215">
        <v>0</v>
      </c>
      <c r="R64" s="228">
        <v>0</v>
      </c>
      <c r="S64" s="215">
        <v>0</v>
      </c>
      <c r="T64" s="228">
        <v>0</v>
      </c>
      <c r="U64" s="215">
        <v>0</v>
      </c>
      <c r="V64" s="228">
        <v>0</v>
      </c>
      <c r="W64" s="215">
        <v>0</v>
      </c>
    </row>
    <row r="65" spans="2:23" s="37" customFormat="1" ht="10.5" customHeight="1" x14ac:dyDescent="0.25">
      <c r="B65" s="558" t="s">
        <v>180</v>
      </c>
      <c r="C65" s="559"/>
      <c r="D65" s="559"/>
      <c r="E65" s="559"/>
      <c r="F65" s="559"/>
      <c r="G65" s="559"/>
      <c r="H65" s="559"/>
      <c r="I65" s="559"/>
      <c r="J65" s="559"/>
      <c r="K65" s="559"/>
      <c r="L65" s="560"/>
      <c r="M65" s="98"/>
      <c r="N65" s="357"/>
      <c r="O65" s="358"/>
      <c r="P65" s="357"/>
      <c r="Q65" s="358"/>
      <c r="R65" s="357"/>
      <c r="S65" s="358"/>
      <c r="T65" s="357"/>
      <c r="U65" s="358"/>
      <c r="V65" s="357"/>
      <c r="W65" s="358"/>
    </row>
    <row r="66" spans="2:23" s="9" customFormat="1" ht="15.75" customHeight="1" x14ac:dyDescent="0.25">
      <c r="B66" s="33" t="s">
        <v>167</v>
      </c>
      <c r="C66" s="465" t="s">
        <v>166</v>
      </c>
      <c r="D66" s="28"/>
      <c r="E66" s="567" t="s">
        <v>26</v>
      </c>
      <c r="F66" s="568"/>
      <c r="G66" s="568"/>
      <c r="H66" s="568"/>
      <c r="I66" s="568"/>
      <c r="J66" s="569"/>
      <c r="K66" s="465">
        <v>30</v>
      </c>
      <c r="L66" s="44" t="s">
        <v>10</v>
      </c>
      <c r="M66" s="73"/>
      <c r="N66" s="228">
        <v>0</v>
      </c>
      <c r="O66" s="215">
        <v>0</v>
      </c>
      <c r="P66" s="228">
        <v>0</v>
      </c>
      <c r="Q66" s="215">
        <v>0</v>
      </c>
      <c r="R66" s="228">
        <v>0</v>
      </c>
      <c r="S66" s="215">
        <v>0</v>
      </c>
      <c r="T66" s="228">
        <v>0</v>
      </c>
      <c r="U66" s="215">
        <v>0</v>
      </c>
      <c r="V66" s="228">
        <v>0</v>
      </c>
      <c r="W66" s="215">
        <v>0</v>
      </c>
    </row>
    <row r="67" spans="2:23" s="9" customFormat="1" ht="15.75" customHeight="1" x14ac:dyDescent="0.25">
      <c r="B67" s="33" t="s">
        <v>169</v>
      </c>
      <c r="C67" s="465" t="s">
        <v>168</v>
      </c>
      <c r="D67" s="28"/>
      <c r="E67" s="567" t="s">
        <v>26</v>
      </c>
      <c r="F67" s="568"/>
      <c r="G67" s="568"/>
      <c r="H67" s="568"/>
      <c r="I67" s="568"/>
      <c r="J67" s="569"/>
      <c r="K67" s="28">
        <v>6</v>
      </c>
      <c r="L67" s="44" t="s">
        <v>10</v>
      </c>
      <c r="M67" s="73"/>
      <c r="N67" s="228">
        <v>0</v>
      </c>
      <c r="O67" s="215">
        <v>0</v>
      </c>
      <c r="P67" s="228">
        <v>0</v>
      </c>
      <c r="Q67" s="215">
        <v>0</v>
      </c>
      <c r="R67" s="228">
        <v>0</v>
      </c>
      <c r="S67" s="215">
        <v>0</v>
      </c>
      <c r="T67" s="228">
        <v>0</v>
      </c>
      <c r="U67" s="215">
        <v>0</v>
      </c>
      <c r="V67" s="228">
        <v>0</v>
      </c>
      <c r="W67" s="215">
        <v>0</v>
      </c>
    </row>
    <row r="68" spans="2:23" s="9" customFormat="1" ht="12" customHeight="1" x14ac:dyDescent="0.25">
      <c r="B68" s="33" t="s">
        <v>171</v>
      </c>
      <c r="C68" s="469" t="s">
        <v>170</v>
      </c>
      <c r="D68" s="28"/>
      <c r="E68" s="567" t="s">
        <v>26</v>
      </c>
      <c r="F68" s="568"/>
      <c r="G68" s="568"/>
      <c r="H68" s="568"/>
      <c r="I68" s="568"/>
      <c r="J68" s="569"/>
      <c r="K68" s="28">
        <v>123</v>
      </c>
      <c r="L68" s="44" t="s">
        <v>10</v>
      </c>
      <c r="M68" s="73"/>
      <c r="N68" s="228">
        <v>0</v>
      </c>
      <c r="O68" s="215">
        <v>0</v>
      </c>
      <c r="P68" s="228">
        <v>0</v>
      </c>
      <c r="Q68" s="215">
        <v>0</v>
      </c>
      <c r="R68" s="228">
        <v>0</v>
      </c>
      <c r="S68" s="215">
        <v>0</v>
      </c>
      <c r="T68" s="228">
        <v>0</v>
      </c>
      <c r="U68" s="215">
        <v>0</v>
      </c>
      <c r="V68" s="228">
        <v>0</v>
      </c>
      <c r="W68" s="215">
        <v>0</v>
      </c>
    </row>
    <row r="69" spans="2:23" s="9" customFormat="1" ht="12.75" customHeight="1" x14ac:dyDescent="0.25">
      <c r="B69" s="33" t="s">
        <v>173</v>
      </c>
      <c r="C69" s="465" t="s">
        <v>172</v>
      </c>
      <c r="D69" s="28"/>
      <c r="E69" s="567" t="s">
        <v>26</v>
      </c>
      <c r="F69" s="568"/>
      <c r="G69" s="568"/>
      <c r="H69" s="568"/>
      <c r="I69" s="568"/>
      <c r="J69" s="569"/>
      <c r="K69" s="28">
        <v>6</v>
      </c>
      <c r="L69" s="44" t="s">
        <v>10</v>
      </c>
      <c r="M69" s="73"/>
      <c r="N69" s="228">
        <v>0</v>
      </c>
      <c r="O69" s="215">
        <v>0</v>
      </c>
      <c r="P69" s="228">
        <v>0</v>
      </c>
      <c r="Q69" s="215">
        <v>0</v>
      </c>
      <c r="R69" s="228">
        <v>0</v>
      </c>
      <c r="S69" s="215">
        <v>0</v>
      </c>
      <c r="T69" s="228">
        <v>0</v>
      </c>
      <c r="U69" s="215">
        <v>0</v>
      </c>
      <c r="V69" s="228">
        <v>0</v>
      </c>
      <c r="W69" s="215">
        <v>0</v>
      </c>
    </row>
    <row r="70" spans="2:23" s="9" customFormat="1" ht="18.75" customHeight="1" x14ac:dyDescent="0.25">
      <c r="B70" s="33" t="s">
        <v>174</v>
      </c>
      <c r="C70" s="465" t="s">
        <v>175</v>
      </c>
      <c r="D70" s="28"/>
      <c r="E70" s="567" t="s">
        <v>26</v>
      </c>
      <c r="F70" s="568"/>
      <c r="G70" s="568"/>
      <c r="H70" s="568"/>
      <c r="I70" s="568"/>
      <c r="J70" s="569"/>
      <c r="K70" s="28">
        <v>50</v>
      </c>
      <c r="L70" s="44" t="s">
        <v>10</v>
      </c>
      <c r="M70" s="73"/>
      <c r="N70" s="228">
        <v>0</v>
      </c>
      <c r="O70" s="215">
        <v>0</v>
      </c>
      <c r="P70" s="228">
        <v>0</v>
      </c>
      <c r="Q70" s="215">
        <v>0</v>
      </c>
      <c r="R70" s="228">
        <v>0</v>
      </c>
      <c r="S70" s="215">
        <v>0</v>
      </c>
      <c r="T70" s="228">
        <v>0</v>
      </c>
      <c r="U70" s="215">
        <v>0</v>
      </c>
      <c r="V70" s="228">
        <v>0</v>
      </c>
      <c r="W70" s="215">
        <v>0</v>
      </c>
    </row>
    <row r="71" spans="2:23" s="9" customFormat="1" ht="15.6" customHeight="1" thickBot="1" x14ac:dyDescent="0.3">
      <c r="B71" s="103"/>
      <c r="C71" s="14" t="s">
        <v>176</v>
      </c>
      <c r="D71" s="31"/>
      <c r="E71" s="14" t="s">
        <v>2</v>
      </c>
      <c r="F71" s="14"/>
      <c r="G71" s="14"/>
      <c r="H71" s="14"/>
      <c r="I71" s="104"/>
      <c r="J71" s="105"/>
      <c r="K71" s="106"/>
      <c r="L71" s="107" t="s">
        <v>4</v>
      </c>
      <c r="M71" s="73"/>
      <c r="N71" s="218"/>
      <c r="O71" s="219"/>
      <c r="P71" s="218"/>
      <c r="Q71" s="219"/>
      <c r="R71" s="218"/>
      <c r="S71" s="219"/>
      <c r="T71" s="218"/>
      <c r="U71" s="219"/>
      <c r="V71" s="218"/>
      <c r="W71" s="219"/>
    </row>
    <row r="72" spans="2:23" s="9" customFormat="1" ht="12" thickBot="1" x14ac:dyDescent="0.3">
      <c r="B72" s="34"/>
      <c r="C72" s="35"/>
      <c r="D72" s="36"/>
      <c r="E72" s="36"/>
      <c r="F72" s="35"/>
      <c r="G72" s="35"/>
      <c r="H72" s="35"/>
      <c r="I72" s="35"/>
      <c r="J72" s="101" t="s">
        <v>31</v>
      </c>
      <c r="K72" s="38">
        <f>SUM(K61:K71)</f>
        <v>514</v>
      </c>
      <c r="L72" s="102"/>
      <c r="M72" s="39" t="s">
        <v>228</v>
      </c>
      <c r="N72" s="372">
        <f t="shared" ref="N72:O72" si="12">SUM(N60:N71)</f>
        <v>11</v>
      </c>
      <c r="O72" s="359">
        <f t="shared" si="12"/>
        <v>0</v>
      </c>
      <c r="P72" s="372">
        <f t="shared" ref="P72:Q72" si="13">SUM(P60:P71)</f>
        <v>11</v>
      </c>
      <c r="Q72" s="359">
        <f t="shared" si="13"/>
        <v>0</v>
      </c>
      <c r="R72" s="372">
        <f t="shared" ref="R72:W72" si="14">SUM(R60:R71)</f>
        <v>8</v>
      </c>
      <c r="S72" s="359">
        <f t="shared" si="14"/>
        <v>0</v>
      </c>
      <c r="T72" s="372">
        <f t="shared" si="14"/>
        <v>0</v>
      </c>
      <c r="U72" s="359">
        <f t="shared" si="14"/>
        <v>0</v>
      </c>
      <c r="V72" s="372">
        <f t="shared" si="14"/>
        <v>0</v>
      </c>
      <c r="W72" s="359">
        <f t="shared" si="14"/>
        <v>0</v>
      </c>
    </row>
    <row r="73" spans="2:23" s="6" customFormat="1" ht="15.75" thickBot="1" x14ac:dyDescent="0.3">
      <c r="B73" s="8"/>
      <c r="C73"/>
      <c r="D73" s="2"/>
      <c r="E73" s="1"/>
      <c r="F73"/>
      <c r="G73"/>
      <c r="H73"/>
      <c r="I73"/>
      <c r="J73"/>
      <c r="K73" s="11"/>
      <c r="L73" s="30"/>
      <c r="M73" s="74"/>
      <c r="N73" s="218"/>
      <c r="O73" s="219"/>
      <c r="P73" s="218"/>
      <c r="Q73" s="219"/>
      <c r="R73" s="218"/>
      <c r="S73" s="219"/>
      <c r="T73" s="218"/>
      <c r="U73" s="219"/>
      <c r="V73" s="218"/>
      <c r="W73" s="219"/>
    </row>
    <row r="74" spans="2:23" s="6" customFormat="1" ht="23.25" thickBot="1" x14ac:dyDescent="0.3">
      <c r="B74" s="136" t="s">
        <v>3</v>
      </c>
      <c r="C74" s="570" t="s">
        <v>240</v>
      </c>
      <c r="D74" s="571"/>
      <c r="E74" s="571"/>
      <c r="F74" s="571"/>
      <c r="G74" s="571"/>
      <c r="H74" s="571"/>
      <c r="I74" s="137"/>
      <c r="J74" s="137"/>
      <c r="K74" s="138" t="s">
        <v>14</v>
      </c>
      <c r="L74" s="139" t="s">
        <v>16</v>
      </c>
      <c r="M74" s="71"/>
      <c r="N74" s="250" t="s">
        <v>226</v>
      </c>
      <c r="O74" s="251" t="s">
        <v>225</v>
      </c>
      <c r="P74" s="250" t="s">
        <v>226</v>
      </c>
      <c r="Q74" s="251" t="s">
        <v>225</v>
      </c>
      <c r="R74" s="250" t="s">
        <v>226</v>
      </c>
      <c r="S74" s="251" t="s">
        <v>225</v>
      </c>
      <c r="T74" s="250" t="s">
        <v>226</v>
      </c>
      <c r="U74" s="251" t="s">
        <v>225</v>
      </c>
      <c r="V74" s="250" t="s">
        <v>226</v>
      </c>
      <c r="W74" s="251" t="s">
        <v>225</v>
      </c>
    </row>
    <row r="75" spans="2:23" s="11" customFormat="1" ht="11.25" x14ac:dyDescent="0.2">
      <c r="B75" s="132" t="s">
        <v>15</v>
      </c>
      <c r="C75" s="133"/>
      <c r="D75" s="133"/>
      <c r="E75" s="133"/>
      <c r="F75" s="133"/>
      <c r="G75" s="133"/>
      <c r="H75" s="133"/>
      <c r="I75" s="133"/>
      <c r="J75" s="133"/>
      <c r="K75" s="134" t="s">
        <v>32</v>
      </c>
      <c r="L75" s="135"/>
      <c r="M75" s="72"/>
      <c r="N75" s="375"/>
      <c r="O75" s="376"/>
      <c r="P75" s="375"/>
      <c r="Q75" s="376"/>
      <c r="R75" s="375"/>
      <c r="S75" s="376"/>
      <c r="T75" s="375"/>
      <c r="U75" s="376"/>
      <c r="V75" s="375"/>
      <c r="W75" s="376"/>
    </row>
    <row r="76" spans="2:23" s="37" customFormat="1" ht="10.5" customHeight="1" x14ac:dyDescent="0.25">
      <c r="B76" s="558" t="s">
        <v>195</v>
      </c>
      <c r="C76" s="559"/>
      <c r="D76" s="559"/>
      <c r="E76" s="559"/>
      <c r="F76" s="559"/>
      <c r="G76" s="559"/>
      <c r="H76" s="559"/>
      <c r="I76" s="559"/>
      <c r="J76" s="559"/>
      <c r="K76" s="559"/>
      <c r="L76" s="560"/>
      <c r="M76" s="98"/>
      <c r="N76" s="218"/>
      <c r="O76" s="219"/>
      <c r="P76" s="218"/>
      <c r="Q76" s="219"/>
      <c r="R76" s="218"/>
      <c r="S76" s="219"/>
      <c r="T76" s="218"/>
      <c r="U76" s="219"/>
      <c r="V76" s="218"/>
      <c r="W76" s="219"/>
    </row>
    <row r="77" spans="2:23" s="9" customFormat="1" ht="27.75" customHeight="1" thickBot="1" x14ac:dyDescent="0.3">
      <c r="B77" s="170" t="s">
        <v>199</v>
      </c>
      <c r="C77" s="141" t="s">
        <v>200</v>
      </c>
      <c r="D77" s="24"/>
      <c r="E77" s="582" t="s">
        <v>256</v>
      </c>
      <c r="F77" s="582"/>
      <c r="G77" s="582"/>
      <c r="H77" s="582"/>
      <c r="I77" s="582"/>
      <c r="J77" s="583"/>
      <c r="K77" s="464">
        <v>139</v>
      </c>
      <c r="L77" s="144" t="s">
        <v>25</v>
      </c>
      <c r="M77" s="73"/>
      <c r="N77" s="382">
        <v>14</v>
      </c>
      <c r="O77" s="235">
        <v>0</v>
      </c>
      <c r="P77" s="382">
        <v>14</v>
      </c>
      <c r="Q77" s="235">
        <v>0</v>
      </c>
      <c r="R77" s="382">
        <v>14</v>
      </c>
      <c r="S77" s="235">
        <v>0</v>
      </c>
      <c r="T77" s="382">
        <v>14</v>
      </c>
      <c r="U77" s="235">
        <v>0</v>
      </c>
      <c r="V77" s="382">
        <v>14</v>
      </c>
      <c r="W77" s="235">
        <v>0</v>
      </c>
    </row>
    <row r="78" spans="2:23" s="9" customFormat="1" ht="12" thickBot="1" x14ac:dyDescent="0.3">
      <c r="B78" s="172"/>
      <c r="C78" s="173"/>
      <c r="D78" s="174"/>
      <c r="E78" s="174"/>
      <c r="F78" s="173"/>
      <c r="G78" s="173"/>
      <c r="H78" s="173"/>
      <c r="I78" s="173"/>
      <c r="J78" s="175" t="s">
        <v>31</v>
      </c>
      <c r="K78" s="176">
        <f>SUM(K76:K77)</f>
        <v>139</v>
      </c>
      <c r="L78" s="177"/>
      <c r="M78" s="39" t="s">
        <v>228</v>
      </c>
      <c r="N78" s="372">
        <f t="shared" ref="N78:O78" si="15">SUM(N77)</f>
        <v>14</v>
      </c>
      <c r="O78" s="242">
        <f t="shared" si="15"/>
        <v>0</v>
      </c>
      <c r="P78" s="372">
        <f t="shared" ref="P78:Q78" si="16">SUM(P77)</f>
        <v>14</v>
      </c>
      <c r="Q78" s="242">
        <f t="shared" si="16"/>
        <v>0</v>
      </c>
      <c r="R78" s="372">
        <f t="shared" ref="R78:W78" si="17">SUM(R77)</f>
        <v>14</v>
      </c>
      <c r="S78" s="242">
        <f t="shared" si="17"/>
        <v>0</v>
      </c>
      <c r="T78" s="372">
        <f t="shared" si="17"/>
        <v>14</v>
      </c>
      <c r="U78" s="242">
        <f t="shared" si="17"/>
        <v>0</v>
      </c>
      <c r="V78" s="372">
        <f t="shared" si="17"/>
        <v>14</v>
      </c>
      <c r="W78" s="242">
        <f t="shared" si="17"/>
        <v>0</v>
      </c>
    </row>
    <row r="79" spans="2:23" ht="15.75" thickBot="1" x14ac:dyDescent="0.3">
      <c r="N79" s="11"/>
      <c r="O79" s="11"/>
      <c r="P79" s="11"/>
      <c r="Q79" s="11"/>
      <c r="R79" s="11"/>
      <c r="S79" s="11"/>
      <c r="T79" s="11"/>
      <c r="U79" s="11"/>
      <c r="V79" s="11"/>
      <c r="W79" s="11"/>
    </row>
    <row r="80" spans="2:23" ht="15.75" thickBot="1" x14ac:dyDescent="0.3">
      <c r="H80" s="249" t="s">
        <v>228</v>
      </c>
      <c r="K80" s="245">
        <f>K29+K44+K57+K72+K78</f>
        <v>4500</v>
      </c>
      <c r="L80" s="246"/>
      <c r="M80" s="39" t="s">
        <v>228</v>
      </c>
      <c r="N80" s="473">
        <f t="shared" ref="N80:O80" si="18">N29+N44+N57+N72+N78</f>
        <v>787</v>
      </c>
      <c r="O80" s="474">
        <f t="shared" si="18"/>
        <v>50</v>
      </c>
      <c r="P80" s="372">
        <f t="shared" ref="P80:Q80" si="19">P29+P44+P57+P72+P78</f>
        <v>753</v>
      </c>
      <c r="Q80" s="248">
        <f t="shared" si="19"/>
        <v>29</v>
      </c>
      <c r="R80" s="372">
        <f t="shared" ref="R80:W80" si="20">R29+R44+R57+R72+R78</f>
        <v>596</v>
      </c>
      <c r="S80" s="248">
        <f t="shared" si="20"/>
        <v>29</v>
      </c>
      <c r="T80" s="372">
        <f t="shared" si="20"/>
        <v>322</v>
      </c>
      <c r="U80" s="248">
        <f t="shared" si="20"/>
        <v>26</v>
      </c>
      <c r="V80" s="372">
        <f t="shared" si="20"/>
        <v>435</v>
      </c>
      <c r="W80" s="248">
        <f t="shared" si="20"/>
        <v>4</v>
      </c>
    </row>
    <row r="81" spans="2:23" s="1" customFormat="1" ht="15.75" thickBot="1" x14ac:dyDescent="0.3">
      <c r="B81" s="45"/>
      <c r="C81" s="46"/>
      <c r="K81" s="5"/>
      <c r="L81" s="47"/>
      <c r="M81" s="47"/>
      <c r="N81" s="47"/>
      <c r="O81" s="47"/>
      <c r="P81" s="47"/>
      <c r="Q81" s="47"/>
      <c r="R81" s="47"/>
      <c r="S81" s="47"/>
      <c r="T81" s="292"/>
      <c r="U81" s="292"/>
      <c r="V81" s="292"/>
      <c r="W81" s="292"/>
    </row>
    <row r="82" spans="2:23" s="48" customFormat="1" x14ac:dyDescent="0.25">
      <c r="B82" s="296" t="s">
        <v>246</v>
      </c>
      <c r="C82" s="297"/>
      <c r="D82" s="298"/>
      <c r="E82" s="298"/>
      <c r="F82" s="298"/>
      <c r="G82" s="298"/>
      <c r="H82" s="298"/>
      <c r="I82" s="298"/>
      <c r="J82" s="298"/>
      <c r="K82" s="299"/>
      <c r="L82" s="300"/>
      <c r="M82" s="301"/>
      <c r="N82" s="377">
        <v>1400</v>
      </c>
      <c r="O82" s="379">
        <v>1400</v>
      </c>
      <c r="P82" s="377">
        <v>1400</v>
      </c>
      <c r="Q82" s="379">
        <v>1400</v>
      </c>
      <c r="R82" s="377">
        <v>1400</v>
      </c>
      <c r="S82" s="379">
        <v>1400</v>
      </c>
      <c r="T82" s="377">
        <v>1400</v>
      </c>
      <c r="U82" s="379">
        <v>1400</v>
      </c>
      <c r="V82" s="377">
        <v>1400</v>
      </c>
      <c r="W82" s="379">
        <v>1400</v>
      </c>
    </row>
    <row r="83" spans="2:23" s="48" customFormat="1" ht="15.75" thickBot="1" x14ac:dyDescent="0.3">
      <c r="B83" s="302" t="s">
        <v>245</v>
      </c>
      <c r="C83" s="303"/>
      <c r="D83" s="304"/>
      <c r="E83" s="304"/>
      <c r="F83" s="304"/>
      <c r="G83" s="304"/>
      <c r="H83" s="304"/>
      <c r="I83" s="304"/>
      <c r="J83" s="304"/>
      <c r="K83" s="305"/>
      <c r="L83" s="306"/>
      <c r="M83" s="307"/>
      <c r="N83" s="378">
        <f t="shared" ref="N83:O83" si="21">(N29+N44+N78)/N82</f>
        <v>0.44071428571428573</v>
      </c>
      <c r="O83" s="380">
        <f t="shared" si="21"/>
        <v>3.5714285714285712E-2</v>
      </c>
      <c r="P83" s="378">
        <f t="shared" ref="P83" si="22">(P29+P44+P78)/P82</f>
        <v>0.44642857142857145</v>
      </c>
      <c r="Q83" s="380">
        <f t="shared" ref="Q83" si="23">(Q29+Q44+Q78)/Q82</f>
        <v>2.0714285714285713E-2</v>
      </c>
      <c r="R83" s="378">
        <f t="shared" ref="R83" si="24">(R29+R44+R78)/R82</f>
        <v>0.39214285714285713</v>
      </c>
      <c r="S83" s="380">
        <f t="shared" ref="S83" si="25">(S29+S44+S78)/S82</f>
        <v>2.0714285714285713E-2</v>
      </c>
      <c r="T83" s="378">
        <f t="shared" ref="T83" si="26">(T29+T44+T78)/T82</f>
        <v>0.23</v>
      </c>
      <c r="U83" s="380">
        <f t="shared" ref="U83" si="27">(U29+U44+U78)/U82</f>
        <v>1.8571428571428572E-2</v>
      </c>
      <c r="V83" s="378">
        <f t="shared" ref="V83" si="28">(V29+V44+V78)/V82</f>
        <v>0.31071428571428572</v>
      </c>
      <c r="W83" s="380">
        <f t="shared" ref="W83" si="29">(W29+W44+W78)/W82</f>
        <v>2.8571428571428571E-3</v>
      </c>
    </row>
    <row r="84" spans="2:23" s="48" customFormat="1" x14ac:dyDescent="0.25">
      <c r="B84" s="49"/>
      <c r="C84" s="50"/>
      <c r="L84" s="51"/>
      <c r="M84" s="51"/>
      <c r="N84" s="51"/>
      <c r="O84" s="51"/>
      <c r="P84" s="51"/>
      <c r="Q84" s="51"/>
      <c r="R84" s="51"/>
      <c r="S84" s="51"/>
    </row>
    <row r="85" spans="2:23" s="48" customFormat="1" x14ac:dyDescent="0.25">
      <c r="B85" s="49"/>
      <c r="C85" s="50" t="s">
        <v>251</v>
      </c>
      <c r="L85" s="51"/>
      <c r="M85" s="51"/>
      <c r="N85" s="51"/>
      <c r="O85" s="51"/>
      <c r="P85" s="51"/>
      <c r="Q85" s="51"/>
      <c r="R85" s="51"/>
      <c r="S85" s="51"/>
      <c r="T85" s="346"/>
      <c r="U85" s="346"/>
      <c r="V85" s="346"/>
      <c r="W85" s="346"/>
    </row>
    <row r="86" spans="2:23" s="81" customFormat="1" ht="15.75" thickBot="1" x14ac:dyDescent="0.3">
      <c r="B86" s="79"/>
      <c r="C86" s="80" t="s">
        <v>250</v>
      </c>
      <c r="L86" s="82"/>
      <c r="M86" s="82"/>
      <c r="N86" s="82"/>
      <c r="O86" s="82"/>
      <c r="P86" s="82"/>
      <c r="Q86" s="82"/>
      <c r="R86" s="82"/>
      <c r="S86" s="82"/>
      <c r="T86" s="83"/>
      <c r="U86" s="83"/>
      <c r="V86" s="83"/>
      <c r="W86" s="83"/>
    </row>
    <row r="87" spans="2:23" ht="15.75" thickBot="1" x14ac:dyDescent="0.3">
      <c r="L87" s="329"/>
      <c r="M87" s="113"/>
      <c r="N87" s="65">
        <v>42814</v>
      </c>
      <c r="O87" s="200" t="s">
        <v>74</v>
      </c>
      <c r="P87" s="65">
        <v>42803</v>
      </c>
      <c r="Q87" s="200" t="s">
        <v>74</v>
      </c>
      <c r="R87" s="65">
        <v>42782</v>
      </c>
      <c r="S87" s="200" t="s">
        <v>74</v>
      </c>
      <c r="T87" s="65">
        <v>42668</v>
      </c>
      <c r="U87" s="200" t="s">
        <v>74</v>
      </c>
      <c r="V87" s="65">
        <v>42478</v>
      </c>
      <c r="W87" s="200" t="s">
        <v>74</v>
      </c>
    </row>
    <row r="88" spans="2:23" ht="15.75" thickBot="1" x14ac:dyDescent="0.3">
      <c r="C88" s="468" t="s">
        <v>22</v>
      </c>
      <c r="D88" s="26"/>
      <c r="E88" s="26"/>
      <c r="F88" s="26"/>
      <c r="G88" s="26"/>
      <c r="H88" s="26"/>
      <c r="I88" s="26"/>
      <c r="J88" s="26"/>
      <c r="K88" s="468" t="s">
        <v>14</v>
      </c>
      <c r="L88" s="468"/>
      <c r="M88" s="399"/>
      <c r="N88" s="56" t="s">
        <v>33</v>
      </c>
      <c r="O88" s="205"/>
      <c r="P88" s="56" t="s">
        <v>33</v>
      </c>
      <c r="Q88" s="205"/>
      <c r="R88" s="56" t="s">
        <v>33</v>
      </c>
      <c r="S88" s="205"/>
      <c r="T88" s="56" t="s">
        <v>33</v>
      </c>
      <c r="U88" s="205"/>
      <c r="V88" s="56" t="s">
        <v>33</v>
      </c>
      <c r="W88" s="205"/>
    </row>
    <row r="89" spans="2:23" s="43" customFormat="1" x14ac:dyDescent="0.25">
      <c r="B89" s="66"/>
      <c r="C89" s="75" t="s">
        <v>4</v>
      </c>
      <c r="D89" s="76"/>
      <c r="E89" s="561" t="s">
        <v>23</v>
      </c>
      <c r="F89" s="561"/>
      <c r="G89" s="561"/>
      <c r="H89" s="561"/>
      <c r="I89" s="561"/>
      <c r="J89" s="562"/>
      <c r="K89" s="77">
        <f t="shared" ref="K89:K102" si="30">SUMIF(L$11:L$79,C89,K$11:K$79)</f>
        <v>491</v>
      </c>
      <c r="L89" s="345" t="str">
        <f>C89</f>
        <v>A</v>
      </c>
      <c r="M89" s="400"/>
      <c r="N89" s="78">
        <f>K89/K$103</f>
        <v>0.10911111111111112</v>
      </c>
      <c r="O89" s="267">
        <f>N89-P89</f>
        <v>0</v>
      </c>
      <c r="P89" s="78">
        <v>0.10911111111111112</v>
      </c>
      <c r="Q89" s="267">
        <v>0</v>
      </c>
      <c r="R89" s="78">
        <v>0.10886917960088692</v>
      </c>
      <c r="S89" s="267">
        <v>-3.9911307592177536E-10</v>
      </c>
      <c r="T89" s="78">
        <v>0.10886918</v>
      </c>
      <c r="U89" s="450">
        <f>T89-V89</f>
        <v>3.9911307592177536E-10</v>
      </c>
      <c r="V89" s="451">
        <v>0.10886917960088692</v>
      </c>
      <c r="W89" s="450">
        <v>0</v>
      </c>
    </row>
    <row r="90" spans="2:23" s="13" customFormat="1" x14ac:dyDescent="0.25">
      <c r="B90" s="15"/>
      <c r="C90" s="40" t="s">
        <v>5</v>
      </c>
      <c r="D90" s="16"/>
      <c r="E90" s="563" t="s">
        <v>29</v>
      </c>
      <c r="F90" s="563"/>
      <c r="G90" s="563"/>
      <c r="H90" s="563"/>
      <c r="I90" s="563"/>
      <c r="J90" s="564"/>
      <c r="K90" s="53">
        <f t="shared" si="30"/>
        <v>0</v>
      </c>
      <c r="L90" s="345" t="str">
        <f t="shared" ref="L90:L102" si="31">C90</f>
        <v>B</v>
      </c>
      <c r="M90" s="401"/>
      <c r="N90" s="78">
        <f t="shared" ref="N90:N102" si="32">K90/K$103</f>
        <v>0</v>
      </c>
      <c r="O90" s="267">
        <f t="shared" ref="O90:O102" si="33">N90-P90</f>
        <v>0</v>
      </c>
      <c r="P90" s="78">
        <v>0</v>
      </c>
      <c r="Q90" s="267">
        <v>0</v>
      </c>
      <c r="R90" s="78">
        <v>0</v>
      </c>
      <c r="S90" s="267">
        <v>0</v>
      </c>
      <c r="T90" s="78">
        <v>0</v>
      </c>
      <c r="U90" s="450">
        <f t="shared" ref="U90:U102" si="34">T90-V90</f>
        <v>0</v>
      </c>
      <c r="V90" s="451">
        <v>0</v>
      </c>
      <c r="W90" s="450">
        <v>0</v>
      </c>
    </row>
    <row r="91" spans="2:23" s="13" customFormat="1" x14ac:dyDescent="0.25">
      <c r="B91" s="15"/>
      <c r="C91" s="40" t="s">
        <v>6</v>
      </c>
      <c r="D91" s="17"/>
      <c r="E91" s="556" t="s">
        <v>0</v>
      </c>
      <c r="F91" s="556"/>
      <c r="G91" s="556"/>
      <c r="H91" s="556"/>
      <c r="I91" s="556"/>
      <c r="J91" s="557"/>
      <c r="K91" s="53">
        <f t="shared" si="30"/>
        <v>0</v>
      </c>
      <c r="L91" s="345" t="str">
        <f t="shared" si="31"/>
        <v>C</v>
      </c>
      <c r="M91" s="402"/>
      <c r="N91" s="78">
        <f t="shared" si="32"/>
        <v>0</v>
      </c>
      <c r="O91" s="267">
        <f t="shared" si="33"/>
        <v>0</v>
      </c>
      <c r="P91" s="78">
        <v>0</v>
      </c>
      <c r="Q91" s="267">
        <v>0</v>
      </c>
      <c r="R91" s="78">
        <v>0</v>
      </c>
      <c r="S91" s="267">
        <v>0</v>
      </c>
      <c r="T91" s="78">
        <v>0</v>
      </c>
      <c r="U91" s="450">
        <f t="shared" si="34"/>
        <v>0</v>
      </c>
      <c r="V91" s="451">
        <v>0</v>
      </c>
      <c r="W91" s="450">
        <v>0</v>
      </c>
    </row>
    <row r="92" spans="2:23" s="43" customFormat="1" x14ac:dyDescent="0.25">
      <c r="B92" s="66"/>
      <c r="C92" s="67" t="s">
        <v>7</v>
      </c>
      <c r="D92" s="68"/>
      <c r="E92" s="565" t="s">
        <v>79</v>
      </c>
      <c r="F92" s="565"/>
      <c r="G92" s="565"/>
      <c r="H92" s="565"/>
      <c r="I92" s="565"/>
      <c r="J92" s="566"/>
      <c r="K92" s="69">
        <f t="shared" si="30"/>
        <v>35</v>
      </c>
      <c r="L92" s="345" t="str">
        <f t="shared" si="31"/>
        <v>D</v>
      </c>
      <c r="M92" s="403"/>
      <c r="N92" s="78">
        <f t="shared" si="32"/>
        <v>7.7777777777777776E-3</v>
      </c>
      <c r="O92" s="267">
        <f t="shared" si="33"/>
        <v>0</v>
      </c>
      <c r="P92" s="78">
        <v>7.7777777777777776E-3</v>
      </c>
      <c r="Q92" s="267">
        <v>0</v>
      </c>
      <c r="R92" s="78">
        <v>7.7605321507760536E-3</v>
      </c>
      <c r="S92" s="267">
        <v>1.5077605396845994E-10</v>
      </c>
      <c r="T92" s="78">
        <v>7.7605319999999997E-3</v>
      </c>
      <c r="U92" s="450">
        <f t="shared" si="34"/>
        <v>-1.5077605396845994E-10</v>
      </c>
      <c r="V92" s="451">
        <v>7.7605321507760536E-3</v>
      </c>
      <c r="W92" s="450">
        <v>0</v>
      </c>
    </row>
    <row r="93" spans="2:23" s="13" customFormat="1" x14ac:dyDescent="0.25">
      <c r="B93" s="15"/>
      <c r="C93" s="40" t="s">
        <v>8</v>
      </c>
      <c r="D93" s="18"/>
      <c r="E93" s="556" t="s">
        <v>19</v>
      </c>
      <c r="F93" s="556"/>
      <c r="G93" s="556"/>
      <c r="H93" s="556"/>
      <c r="I93" s="556"/>
      <c r="J93" s="557"/>
      <c r="K93" s="53">
        <f t="shared" si="30"/>
        <v>0</v>
      </c>
      <c r="L93" s="345" t="str">
        <f t="shared" si="31"/>
        <v>E</v>
      </c>
      <c r="M93" s="404"/>
      <c r="N93" s="78">
        <f t="shared" si="32"/>
        <v>0</v>
      </c>
      <c r="O93" s="267">
        <f t="shared" si="33"/>
        <v>0</v>
      </c>
      <c r="P93" s="78">
        <v>0</v>
      </c>
      <c r="Q93" s="267">
        <v>0</v>
      </c>
      <c r="R93" s="78">
        <v>0</v>
      </c>
      <c r="S93" s="267">
        <v>0</v>
      </c>
      <c r="T93" s="78">
        <v>0</v>
      </c>
      <c r="U93" s="450">
        <f t="shared" si="34"/>
        <v>0</v>
      </c>
      <c r="V93" s="451">
        <v>0</v>
      </c>
      <c r="W93" s="450">
        <v>0</v>
      </c>
    </row>
    <row r="94" spans="2:23" s="13" customFormat="1" x14ac:dyDescent="0.25">
      <c r="B94" s="15"/>
      <c r="C94" s="40" t="s">
        <v>9</v>
      </c>
      <c r="D94" s="19"/>
      <c r="E94" s="556" t="s">
        <v>20</v>
      </c>
      <c r="F94" s="556"/>
      <c r="G94" s="556"/>
      <c r="H94" s="556"/>
      <c r="I94" s="556"/>
      <c r="J94" s="557"/>
      <c r="K94" s="53">
        <f t="shared" si="30"/>
        <v>0</v>
      </c>
      <c r="L94" s="345" t="str">
        <f t="shared" si="31"/>
        <v>F</v>
      </c>
      <c r="M94" s="405"/>
      <c r="N94" s="78">
        <f t="shared" si="32"/>
        <v>0</v>
      </c>
      <c r="O94" s="267">
        <f t="shared" si="33"/>
        <v>0</v>
      </c>
      <c r="P94" s="78">
        <v>0</v>
      </c>
      <c r="Q94" s="267">
        <v>0</v>
      </c>
      <c r="R94" s="78">
        <v>0</v>
      </c>
      <c r="S94" s="267">
        <v>0</v>
      </c>
      <c r="T94" s="78">
        <v>0</v>
      </c>
      <c r="U94" s="450">
        <f t="shared" si="34"/>
        <v>0</v>
      </c>
      <c r="V94" s="451">
        <v>0</v>
      </c>
      <c r="W94" s="450">
        <v>0</v>
      </c>
    </row>
    <row r="95" spans="2:23" s="13" customFormat="1" x14ac:dyDescent="0.25">
      <c r="B95" s="15"/>
      <c r="C95" s="40" t="s">
        <v>11</v>
      </c>
      <c r="D95" s="20"/>
      <c r="E95" s="556" t="s">
        <v>21</v>
      </c>
      <c r="F95" s="556"/>
      <c r="G95" s="556"/>
      <c r="H95" s="556"/>
      <c r="I95" s="556"/>
      <c r="J95" s="557"/>
      <c r="K95" s="53">
        <f t="shared" si="30"/>
        <v>0</v>
      </c>
      <c r="L95" s="345" t="str">
        <f t="shared" si="31"/>
        <v>G</v>
      </c>
      <c r="M95" s="406"/>
      <c r="N95" s="78">
        <f t="shared" si="32"/>
        <v>0</v>
      </c>
      <c r="O95" s="267">
        <f t="shared" si="33"/>
        <v>0</v>
      </c>
      <c r="P95" s="78">
        <v>0</v>
      </c>
      <c r="Q95" s="267">
        <v>0</v>
      </c>
      <c r="R95" s="78">
        <v>0</v>
      </c>
      <c r="S95" s="267">
        <v>0</v>
      </c>
      <c r="T95" s="78">
        <v>0</v>
      </c>
      <c r="U95" s="450">
        <f t="shared" si="34"/>
        <v>0</v>
      </c>
      <c r="V95" s="451">
        <v>0</v>
      </c>
      <c r="W95" s="450">
        <v>0</v>
      </c>
    </row>
    <row r="96" spans="2:23" s="13" customFormat="1" x14ac:dyDescent="0.25">
      <c r="B96" s="15"/>
      <c r="C96" s="40" t="s">
        <v>12</v>
      </c>
      <c r="D96" s="21"/>
      <c r="E96" s="556" t="s">
        <v>1</v>
      </c>
      <c r="F96" s="556"/>
      <c r="G96" s="556"/>
      <c r="H96" s="556"/>
      <c r="I96" s="556"/>
      <c r="J96" s="557"/>
      <c r="K96" s="53">
        <f t="shared" si="30"/>
        <v>13</v>
      </c>
      <c r="L96" s="345" t="str">
        <f t="shared" si="31"/>
        <v>H</v>
      </c>
      <c r="M96" s="407"/>
      <c r="N96" s="78">
        <f t="shared" si="32"/>
        <v>2.8888888888888888E-3</v>
      </c>
      <c r="O96" s="267">
        <f t="shared" si="33"/>
        <v>0</v>
      </c>
      <c r="P96" s="78">
        <v>2.8888888888888888E-3</v>
      </c>
      <c r="Q96" s="267">
        <v>0</v>
      </c>
      <c r="R96" s="78">
        <v>2.8824833702882483E-3</v>
      </c>
      <c r="S96" s="267">
        <v>3.7028824841425778E-10</v>
      </c>
      <c r="T96" s="78">
        <v>2.8824829999999999E-3</v>
      </c>
      <c r="U96" s="450">
        <f t="shared" si="34"/>
        <v>-3.7028824841425778E-10</v>
      </c>
      <c r="V96" s="451">
        <v>2.8824833702882483E-3</v>
      </c>
      <c r="W96" s="450">
        <v>0</v>
      </c>
    </row>
    <row r="97" spans="3:23" x14ac:dyDescent="0.25">
      <c r="C97" s="40" t="s">
        <v>13</v>
      </c>
      <c r="D97" s="22"/>
      <c r="E97" s="556" t="s">
        <v>18</v>
      </c>
      <c r="F97" s="556"/>
      <c r="G97" s="556"/>
      <c r="H97" s="556"/>
      <c r="I97" s="556"/>
      <c r="J97" s="557"/>
      <c r="K97" s="53">
        <f t="shared" si="30"/>
        <v>0</v>
      </c>
      <c r="L97" s="345" t="str">
        <f t="shared" si="31"/>
        <v>I</v>
      </c>
      <c r="M97" s="408"/>
      <c r="N97" s="78">
        <f t="shared" si="32"/>
        <v>0</v>
      </c>
      <c r="O97" s="267">
        <f t="shared" si="33"/>
        <v>0</v>
      </c>
      <c r="P97" s="78">
        <v>0</v>
      </c>
      <c r="Q97" s="267">
        <v>0</v>
      </c>
      <c r="R97" s="78">
        <v>0</v>
      </c>
      <c r="S97" s="267">
        <v>0</v>
      </c>
      <c r="T97" s="78">
        <v>0</v>
      </c>
      <c r="U97" s="450">
        <f t="shared" si="34"/>
        <v>0</v>
      </c>
      <c r="V97" s="451">
        <v>0</v>
      </c>
      <c r="W97" s="450">
        <v>0</v>
      </c>
    </row>
    <row r="98" spans="3:23" x14ac:dyDescent="0.25">
      <c r="C98" s="40" t="s">
        <v>17</v>
      </c>
      <c r="D98" s="23"/>
      <c r="E98" s="549" t="s">
        <v>27</v>
      </c>
      <c r="F98" s="549"/>
      <c r="G98" s="549"/>
      <c r="H98" s="549"/>
      <c r="I98" s="549"/>
      <c r="J98" s="550"/>
      <c r="K98" s="53">
        <f t="shared" si="30"/>
        <v>0</v>
      </c>
      <c r="L98" s="345" t="str">
        <f t="shared" si="31"/>
        <v>J</v>
      </c>
      <c r="M98" s="409"/>
      <c r="N98" s="78">
        <f t="shared" si="32"/>
        <v>0</v>
      </c>
      <c r="O98" s="267">
        <f t="shared" si="33"/>
        <v>0</v>
      </c>
      <c r="P98" s="78">
        <v>0</v>
      </c>
      <c r="Q98" s="267">
        <v>0</v>
      </c>
      <c r="R98" s="78">
        <v>0</v>
      </c>
      <c r="S98" s="267">
        <v>0</v>
      </c>
      <c r="T98" s="78">
        <v>0</v>
      </c>
      <c r="U98" s="450">
        <f t="shared" si="34"/>
        <v>0</v>
      </c>
      <c r="V98" s="451">
        <v>0</v>
      </c>
      <c r="W98" s="450">
        <v>0</v>
      </c>
    </row>
    <row r="99" spans="3:23" x14ac:dyDescent="0.25">
      <c r="C99" s="40" t="s">
        <v>25</v>
      </c>
      <c r="D99" s="24"/>
      <c r="E99" s="549" t="s">
        <v>256</v>
      </c>
      <c r="F99" s="549"/>
      <c r="G99" s="549"/>
      <c r="H99" s="549"/>
      <c r="I99" s="549"/>
      <c r="J99" s="550"/>
      <c r="K99" s="53">
        <f t="shared" si="30"/>
        <v>452</v>
      </c>
      <c r="L99" s="345" t="str">
        <f t="shared" si="31"/>
        <v>K</v>
      </c>
      <c r="M99" s="410"/>
      <c r="N99" s="78">
        <f t="shared" si="32"/>
        <v>0.10044444444444445</v>
      </c>
      <c r="O99" s="267">
        <f t="shared" si="33"/>
        <v>3.0888888888888896E-2</v>
      </c>
      <c r="P99" s="78">
        <v>6.9555555555555551E-2</v>
      </c>
      <c r="Q99" s="267">
        <v>0</v>
      </c>
      <c r="R99" s="78">
        <v>6.9401330376940129E-2</v>
      </c>
      <c r="S99" s="267">
        <v>1.3303773769401256E-3</v>
      </c>
      <c r="T99" s="78">
        <v>6.8070953000000003E-2</v>
      </c>
      <c r="U99" s="450">
        <f t="shared" si="34"/>
        <v>3.3702882046563194E-2</v>
      </c>
      <c r="V99" s="451">
        <v>3.4368070953436809E-2</v>
      </c>
      <c r="W99" s="450">
        <v>0</v>
      </c>
    </row>
    <row r="100" spans="3:23" x14ac:dyDescent="0.25">
      <c r="C100" s="41" t="s">
        <v>24</v>
      </c>
      <c r="D100" s="90"/>
      <c r="E100" s="550" t="s">
        <v>30</v>
      </c>
      <c r="F100" s="551"/>
      <c r="G100" s="551"/>
      <c r="H100" s="551"/>
      <c r="I100" s="551"/>
      <c r="J100" s="551"/>
      <c r="K100" s="53">
        <f t="shared" si="30"/>
        <v>69</v>
      </c>
      <c r="L100" s="345" t="str">
        <f t="shared" si="31"/>
        <v>L</v>
      </c>
      <c r="M100" s="411"/>
      <c r="N100" s="78">
        <f t="shared" si="32"/>
        <v>1.5333333333333332E-2</v>
      </c>
      <c r="O100" s="267">
        <f t="shared" si="33"/>
        <v>1.5333333333333332E-2</v>
      </c>
      <c r="P100" s="78">
        <v>0</v>
      </c>
      <c r="Q100" s="267">
        <v>0</v>
      </c>
      <c r="R100" s="78">
        <v>0</v>
      </c>
      <c r="S100" s="267">
        <v>0</v>
      </c>
      <c r="T100" s="78">
        <v>0</v>
      </c>
      <c r="U100" s="450">
        <f t="shared" si="34"/>
        <v>0</v>
      </c>
      <c r="V100" s="451">
        <v>0</v>
      </c>
      <c r="W100" s="450">
        <v>0</v>
      </c>
    </row>
    <row r="101" spans="3:23" x14ac:dyDescent="0.25">
      <c r="C101" s="41" t="s">
        <v>91</v>
      </c>
      <c r="D101" s="91"/>
      <c r="E101" s="87" t="s">
        <v>92</v>
      </c>
      <c r="F101" s="88"/>
      <c r="G101" s="88"/>
      <c r="H101" s="88"/>
      <c r="I101" s="88"/>
      <c r="J101" s="88"/>
      <c r="K101" s="89">
        <f t="shared" si="30"/>
        <v>2057</v>
      </c>
      <c r="L101" s="345" t="str">
        <f t="shared" si="31"/>
        <v>M</v>
      </c>
      <c r="M101" s="412"/>
      <c r="N101" s="78">
        <f t="shared" si="32"/>
        <v>0.45711111111111113</v>
      </c>
      <c r="O101" s="267">
        <f t="shared" si="33"/>
        <v>-4.0666666666666629E-2</v>
      </c>
      <c r="P101" s="78">
        <v>0.49777777777777776</v>
      </c>
      <c r="Q101" s="267">
        <v>0</v>
      </c>
      <c r="R101" s="78">
        <v>0.38248337028824836</v>
      </c>
      <c r="S101" s="267">
        <v>0.15277161828824837</v>
      </c>
      <c r="T101" s="78">
        <v>0.22971175199999999</v>
      </c>
      <c r="U101" s="450">
        <f t="shared" si="34"/>
        <v>-3.3702882146341484E-2</v>
      </c>
      <c r="V101" s="451">
        <v>0.26341463414634148</v>
      </c>
      <c r="W101" s="450">
        <v>1.330376940133049E-3</v>
      </c>
    </row>
    <row r="102" spans="3:23" ht="15.75" thickBot="1" x14ac:dyDescent="0.3">
      <c r="C102" s="42" t="s">
        <v>10</v>
      </c>
      <c r="D102" s="25"/>
      <c r="E102" s="552" t="s">
        <v>26</v>
      </c>
      <c r="F102" s="552"/>
      <c r="G102" s="552"/>
      <c r="H102" s="552"/>
      <c r="I102" s="552"/>
      <c r="J102" s="553"/>
      <c r="K102" s="54">
        <f t="shared" si="30"/>
        <v>1383</v>
      </c>
      <c r="L102" s="345" t="str">
        <f t="shared" si="31"/>
        <v>Z</v>
      </c>
      <c r="M102" s="413"/>
      <c r="N102" s="78">
        <f t="shared" si="32"/>
        <v>0.30733333333333335</v>
      </c>
      <c r="O102" s="416">
        <f t="shared" si="33"/>
        <v>-5.5555555555555358E-3</v>
      </c>
      <c r="P102" s="78">
        <v>0.31288888888888888</v>
      </c>
      <c r="Q102" s="416">
        <v>0</v>
      </c>
      <c r="R102" s="78">
        <v>0.4286031042128603</v>
      </c>
      <c r="S102" s="416">
        <v>-0.15410199578713968</v>
      </c>
      <c r="T102" s="415">
        <v>0.58270509999999998</v>
      </c>
      <c r="U102" s="458">
        <f t="shared" si="34"/>
        <v>2.2172941260834023E-10</v>
      </c>
      <c r="V102" s="459">
        <v>0.58270509977827056</v>
      </c>
      <c r="W102" s="458">
        <v>-1.3303769401329379E-3</v>
      </c>
    </row>
    <row r="103" spans="3:23" ht="15.75" thickBot="1" x14ac:dyDescent="0.3">
      <c r="J103" s="43" t="s">
        <v>34</v>
      </c>
      <c r="K103" s="55">
        <f>SUM(K89:K102)</f>
        <v>4500</v>
      </c>
      <c r="L103" s="277"/>
      <c r="M103" s="336"/>
      <c r="N103" s="331">
        <f>SUM(N89:N102)</f>
        <v>1</v>
      </c>
      <c r="O103" s="414"/>
      <c r="P103" s="331">
        <f>SUM(P89:P102)</f>
        <v>1</v>
      </c>
      <c r="Q103" s="414"/>
      <c r="R103" s="331">
        <f>SUM(R89:R102)</f>
        <v>1</v>
      </c>
      <c r="S103" s="414"/>
      <c r="T103" s="331">
        <f>SUM(T89:T102)</f>
        <v>1</v>
      </c>
      <c r="U103" s="414"/>
      <c r="V103" s="331">
        <f>SUM(V89:V102)</f>
        <v>1</v>
      </c>
      <c r="W103" s="414"/>
    </row>
  </sheetData>
  <mergeCells count="78">
    <mergeCell ref="B11:L11"/>
    <mergeCell ref="N8:O8"/>
    <mergeCell ref="P8:Q8"/>
    <mergeCell ref="R8:S8"/>
    <mergeCell ref="T8:U8"/>
    <mergeCell ref="C9:H9"/>
    <mergeCell ref="E23:J23"/>
    <mergeCell ref="E12:J12"/>
    <mergeCell ref="E13:J13"/>
    <mergeCell ref="C14:H14"/>
    <mergeCell ref="E15:J15"/>
    <mergeCell ref="E16:J16"/>
    <mergeCell ref="E17:J17"/>
    <mergeCell ref="E18:J18"/>
    <mergeCell ref="E19:J19"/>
    <mergeCell ref="E20:J20"/>
    <mergeCell ref="E21:J21"/>
    <mergeCell ref="E22:J22"/>
    <mergeCell ref="E36:J36"/>
    <mergeCell ref="E24:J24"/>
    <mergeCell ref="E25:J25"/>
    <mergeCell ref="E26:J26"/>
    <mergeCell ref="E27:J27"/>
    <mergeCell ref="E28:J28"/>
    <mergeCell ref="B30:L30"/>
    <mergeCell ref="E31:J31"/>
    <mergeCell ref="E32:J32"/>
    <mergeCell ref="E33:J33"/>
    <mergeCell ref="E34:J34"/>
    <mergeCell ref="E35:J35"/>
    <mergeCell ref="E49:J49"/>
    <mergeCell ref="E37:J37"/>
    <mergeCell ref="E38:J38"/>
    <mergeCell ref="E39:J39"/>
    <mergeCell ref="E40:J40"/>
    <mergeCell ref="E41:J41"/>
    <mergeCell ref="E42:J42"/>
    <mergeCell ref="E43:J43"/>
    <mergeCell ref="B45:L45"/>
    <mergeCell ref="E46:J46"/>
    <mergeCell ref="B47:L47"/>
    <mergeCell ref="E48:J48"/>
    <mergeCell ref="E63:J63"/>
    <mergeCell ref="E50:J50"/>
    <mergeCell ref="E51:J51"/>
    <mergeCell ref="E52:J52"/>
    <mergeCell ref="E53:J53"/>
    <mergeCell ref="E54:J54"/>
    <mergeCell ref="E55:J55"/>
    <mergeCell ref="E95:J95"/>
    <mergeCell ref="E96:J96"/>
    <mergeCell ref="E70:J70"/>
    <mergeCell ref="C74:H74"/>
    <mergeCell ref="B76:L76"/>
    <mergeCell ref="E77:J77"/>
    <mergeCell ref="E89:J89"/>
    <mergeCell ref="E90:J90"/>
    <mergeCell ref="V8:W8"/>
    <mergeCell ref="E91:J91"/>
    <mergeCell ref="E92:J92"/>
    <mergeCell ref="E93:J93"/>
    <mergeCell ref="E94:J94"/>
    <mergeCell ref="E64:J64"/>
    <mergeCell ref="B65:L65"/>
    <mergeCell ref="E66:J66"/>
    <mergeCell ref="E67:J67"/>
    <mergeCell ref="E68:J68"/>
    <mergeCell ref="E69:J69"/>
    <mergeCell ref="E56:J56"/>
    <mergeCell ref="C59:H59"/>
    <mergeCell ref="C60:H60"/>
    <mergeCell ref="B61:L61"/>
    <mergeCell ref="E62:J62"/>
    <mergeCell ref="E97:J97"/>
    <mergeCell ref="E98:J98"/>
    <mergeCell ref="E99:J99"/>
    <mergeCell ref="E100:J100"/>
    <mergeCell ref="E102:J102"/>
  </mergeCells>
  <conditionalFormatting sqref="N42">
    <cfRule type="cellIs" dxfId="14638" priority="115" operator="greaterThan">
      <formula>P42</formula>
    </cfRule>
  </conditionalFormatting>
  <conditionalFormatting sqref="N33">
    <cfRule type="cellIs" dxfId="14637" priority="114" operator="greaterThan">
      <formula>P33</formula>
    </cfRule>
  </conditionalFormatting>
  <conditionalFormatting sqref="N33">
    <cfRule type="cellIs" dxfId="14636" priority="113" operator="greaterThan">
      <formula>P33</formula>
    </cfRule>
  </conditionalFormatting>
  <conditionalFormatting sqref="N33">
    <cfRule type="cellIs" dxfId="14635" priority="112" operator="greaterThan">
      <formula>P33</formula>
    </cfRule>
  </conditionalFormatting>
  <conditionalFormatting sqref="N61">
    <cfRule type="cellIs" dxfId="14634" priority="111" operator="greaterThan">
      <formula>P61</formula>
    </cfRule>
  </conditionalFormatting>
  <conditionalFormatting sqref="O89:O102">
    <cfRule type="cellIs" dxfId="14633" priority="109" operator="lessThan">
      <formula>-0.0001</formula>
    </cfRule>
    <cfRule type="cellIs" dxfId="14632" priority="110" operator="greaterThan">
      <formula>0.00016</formula>
    </cfRule>
  </conditionalFormatting>
  <conditionalFormatting sqref="O89:O102">
    <cfRule type="cellIs" dxfId="14631" priority="107" operator="lessThan">
      <formula>-0.0001</formula>
    </cfRule>
    <cfRule type="cellIs" dxfId="14630" priority="108" operator="greaterThan">
      <formula>0.00016</formula>
    </cfRule>
  </conditionalFormatting>
  <conditionalFormatting sqref="U89:U102">
    <cfRule type="cellIs" dxfId="14629" priority="104" operator="lessThan">
      <formula>-0.0001</formula>
    </cfRule>
    <cfRule type="cellIs" dxfId="14628" priority="105" operator="greaterThan">
      <formula>0.00016</formula>
    </cfRule>
  </conditionalFormatting>
  <conditionalFormatting sqref="U89:U102">
    <cfRule type="cellIs" dxfId="14627" priority="102" operator="lessThan">
      <formula>-0.0001</formula>
    </cfRule>
    <cfRule type="cellIs" dxfId="14626" priority="103" operator="greaterThan">
      <formula>0.00016</formula>
    </cfRule>
  </conditionalFormatting>
  <conditionalFormatting sqref="U89:U102">
    <cfRule type="cellIs" dxfId="14625" priority="96" operator="lessThan">
      <formula>-0.0001</formula>
    </cfRule>
    <cfRule type="cellIs" dxfId="14624" priority="97" operator="greaterThan">
      <formula>0.00016</formula>
    </cfRule>
  </conditionalFormatting>
  <conditionalFormatting sqref="U89:U102">
    <cfRule type="cellIs" dxfId="14623" priority="100" operator="lessThan">
      <formula>-0.0001</formula>
    </cfRule>
    <cfRule type="cellIs" dxfId="14622" priority="101" operator="greaterThan">
      <formula>0.00016</formula>
    </cfRule>
  </conditionalFormatting>
  <conditionalFormatting sqref="U89:U102">
    <cfRule type="cellIs" dxfId="14621" priority="98" operator="lessThan">
      <formula>-0.0001</formula>
    </cfRule>
    <cfRule type="cellIs" dxfId="14620" priority="99" operator="greaterThan">
      <formula>0.00016</formula>
    </cfRule>
  </conditionalFormatting>
  <conditionalFormatting sqref="U89:U102">
    <cfRule type="cellIs" dxfId="14619" priority="94" operator="lessThan">
      <formula>-0.0001</formula>
    </cfRule>
    <cfRule type="cellIs" dxfId="14618" priority="95" operator="greaterThan">
      <formula>0.00016</formula>
    </cfRule>
  </conditionalFormatting>
  <conditionalFormatting sqref="U89:U102">
    <cfRule type="cellIs" dxfId="14617" priority="92" operator="lessThan">
      <formula>-0.0001</formula>
    </cfRule>
    <cfRule type="cellIs" dxfId="14616" priority="93" operator="greaterThan">
      <formula>0.00016</formula>
    </cfRule>
  </conditionalFormatting>
  <conditionalFormatting sqref="U89:U102">
    <cfRule type="cellIs" dxfId="14615" priority="90" operator="lessThan">
      <formula>-0.0001</formula>
    </cfRule>
    <cfRule type="cellIs" dxfId="14614" priority="91" operator="greaterThan">
      <formula>0.00016</formula>
    </cfRule>
  </conditionalFormatting>
  <conditionalFormatting sqref="U89:U102">
    <cfRule type="cellIs" dxfId="14613" priority="88" operator="lessThan">
      <formula>-0.0001</formula>
    </cfRule>
    <cfRule type="cellIs" dxfId="14612" priority="89" operator="greaterThan">
      <formula>0.00016</formula>
    </cfRule>
  </conditionalFormatting>
  <conditionalFormatting sqref="U89:U102">
    <cfRule type="cellIs" dxfId="14611" priority="86" operator="lessThan">
      <formula>-0.0001</formula>
    </cfRule>
    <cfRule type="cellIs" dxfId="14610" priority="87" operator="greaterThan">
      <formula>0.00016</formula>
    </cfRule>
  </conditionalFormatting>
  <conditionalFormatting sqref="U89:U102">
    <cfRule type="cellIs" dxfId="14609" priority="84" operator="lessThan">
      <formula>-0.0001</formula>
    </cfRule>
    <cfRule type="cellIs" dxfId="14608" priority="85" operator="greaterThan">
      <formula>0.00016</formula>
    </cfRule>
  </conditionalFormatting>
  <conditionalFormatting sqref="U89:U102">
    <cfRule type="cellIs" dxfId="14607" priority="82" operator="lessThan">
      <formula>-0.0001</formula>
    </cfRule>
    <cfRule type="cellIs" dxfId="14606" priority="83" operator="greaterThan">
      <formula>0.00016</formula>
    </cfRule>
  </conditionalFormatting>
  <conditionalFormatting sqref="U89:U102">
    <cfRule type="cellIs" dxfId="14605" priority="80" operator="lessThan">
      <formula>-0.0001</formula>
    </cfRule>
    <cfRule type="cellIs" dxfId="14604" priority="81" operator="greaterThan">
      <formula>0.00016</formula>
    </cfRule>
  </conditionalFormatting>
  <conditionalFormatting sqref="U89:U102">
    <cfRule type="cellIs" dxfId="14603" priority="78" operator="lessThan">
      <formula>-0.0001</formula>
    </cfRule>
    <cfRule type="cellIs" dxfId="14602" priority="79" operator="greaterThan">
      <formula>0.00016</formula>
    </cfRule>
  </conditionalFormatting>
  <conditionalFormatting sqref="T42 T61">
    <cfRule type="cellIs" dxfId="14601" priority="106" operator="greaterThan">
      <formula>#REF!</formula>
    </cfRule>
  </conditionalFormatting>
  <conditionalFormatting sqref="S89:S102">
    <cfRule type="cellIs" dxfId="14600" priority="76" operator="lessThan">
      <formula>-0.0001</formula>
    </cfRule>
    <cfRule type="cellIs" dxfId="14599" priority="77" operator="greaterThan">
      <formula>0.00016</formula>
    </cfRule>
  </conditionalFormatting>
  <conditionalFormatting sqref="S89:S102">
    <cfRule type="cellIs" dxfId="14598" priority="74" operator="lessThan">
      <formula>-0.0001</formula>
    </cfRule>
    <cfRule type="cellIs" dxfId="14597" priority="75" operator="greaterThan">
      <formula>0.00016</formula>
    </cfRule>
  </conditionalFormatting>
  <conditionalFormatting sqref="R42">
    <cfRule type="cellIs" dxfId="14596" priority="73" operator="greaterThan">
      <formula>T42</formula>
    </cfRule>
  </conditionalFormatting>
  <conditionalFormatting sqref="R61">
    <cfRule type="cellIs" dxfId="14595" priority="72" operator="greaterThan">
      <formula>T61</formula>
    </cfRule>
  </conditionalFormatting>
  <conditionalFormatting sqref="W89:W102">
    <cfRule type="cellIs" dxfId="14594" priority="57" operator="lessThan">
      <formula>-0.0001</formula>
    </cfRule>
    <cfRule type="cellIs" dxfId="14593" priority="58" operator="greaterThan">
      <formula>0.00016</formula>
    </cfRule>
  </conditionalFormatting>
  <conditionalFormatting sqref="W89:W102">
    <cfRule type="cellIs" dxfId="14592" priority="55" operator="lessThan">
      <formula>-0.0001</formula>
    </cfRule>
    <cfRule type="cellIs" dxfId="14591" priority="56" operator="greaterThan">
      <formula>0.00016</formula>
    </cfRule>
  </conditionalFormatting>
  <conditionalFormatting sqref="W89:W102">
    <cfRule type="cellIs" dxfId="14590" priority="49" operator="lessThan">
      <formula>-0.0001</formula>
    </cfRule>
    <cfRule type="cellIs" dxfId="14589" priority="50" operator="greaterThan">
      <formula>0.00016</formula>
    </cfRule>
  </conditionalFormatting>
  <conditionalFormatting sqref="W89:W102">
    <cfRule type="cellIs" dxfId="14588" priority="53" operator="lessThan">
      <formula>-0.0001</formula>
    </cfRule>
    <cfRule type="cellIs" dxfId="14587" priority="54" operator="greaterThan">
      <formula>0.00016</formula>
    </cfRule>
  </conditionalFormatting>
  <conditionalFormatting sqref="W89:W102">
    <cfRule type="cellIs" dxfId="14586" priority="51" operator="lessThan">
      <formula>-0.0001</formula>
    </cfRule>
    <cfRule type="cellIs" dxfId="14585" priority="52" operator="greaterThan">
      <formula>0.00016</formula>
    </cfRule>
  </conditionalFormatting>
  <conditionalFormatting sqref="W89:W102">
    <cfRule type="cellIs" dxfId="14584" priority="47" operator="lessThan">
      <formula>-0.0001</formula>
    </cfRule>
    <cfRule type="cellIs" dxfId="14583" priority="48" operator="greaterThan">
      <formula>0.00016</formula>
    </cfRule>
  </conditionalFormatting>
  <conditionalFormatting sqref="W89:W102">
    <cfRule type="cellIs" dxfId="14582" priority="45" operator="lessThan">
      <formula>-0.0001</formula>
    </cfRule>
    <cfRule type="cellIs" dxfId="14581" priority="46" operator="greaterThan">
      <formula>0.00016</formula>
    </cfRule>
  </conditionalFormatting>
  <conditionalFormatting sqref="W89:W102">
    <cfRule type="cellIs" dxfId="14580" priority="43" operator="lessThan">
      <formula>-0.0001</formula>
    </cfRule>
    <cfRule type="cellIs" dxfId="14579" priority="44" operator="greaterThan">
      <formula>0.00016</formula>
    </cfRule>
  </conditionalFormatting>
  <conditionalFormatting sqref="W89:W102">
    <cfRule type="cellIs" dxfId="14578" priority="41" operator="lessThan">
      <formula>-0.0001</formula>
    </cfRule>
    <cfRule type="cellIs" dxfId="14577" priority="42" operator="greaterThan">
      <formula>0.00016</formula>
    </cfRule>
  </conditionalFormatting>
  <conditionalFormatting sqref="W89:W102">
    <cfRule type="cellIs" dxfId="14576" priority="39" operator="lessThan">
      <formula>-0.0001</formula>
    </cfRule>
    <cfRule type="cellIs" dxfId="14575" priority="40" operator="greaterThan">
      <formula>0.00016</formula>
    </cfRule>
  </conditionalFormatting>
  <conditionalFormatting sqref="W89:W102">
    <cfRule type="cellIs" dxfId="14574" priority="37" operator="lessThan">
      <formula>-0.0001</formula>
    </cfRule>
    <cfRule type="cellIs" dxfId="14573" priority="38" operator="greaterThan">
      <formula>0.00016</formula>
    </cfRule>
  </conditionalFormatting>
  <conditionalFormatting sqref="W89:W102">
    <cfRule type="cellIs" dxfId="14572" priority="35" operator="lessThan">
      <formula>-0.0001</formula>
    </cfRule>
    <cfRule type="cellIs" dxfId="14571" priority="36" operator="greaterThan">
      <formula>0.00016</formula>
    </cfRule>
  </conditionalFormatting>
  <conditionalFormatting sqref="W89:W102">
    <cfRule type="cellIs" dxfId="14570" priority="33" operator="lessThan">
      <formula>-0.0001</formula>
    </cfRule>
    <cfRule type="cellIs" dxfId="14569" priority="34" operator="greaterThan">
      <formula>0.00016</formula>
    </cfRule>
  </conditionalFormatting>
  <conditionalFormatting sqref="W89:W102">
    <cfRule type="cellIs" dxfId="14568" priority="31" operator="lessThan">
      <formula>-0.0001</formula>
    </cfRule>
    <cfRule type="cellIs" dxfId="14567" priority="32" operator="greaterThan">
      <formula>0.00016</formula>
    </cfRule>
  </conditionalFormatting>
  <conditionalFormatting sqref="V42 V61">
    <cfRule type="cellIs" dxfId="14566" priority="59" operator="greaterThan">
      <formula>#REF!</formula>
    </cfRule>
  </conditionalFormatting>
  <conditionalFormatting sqref="U89:U102">
    <cfRule type="cellIs" dxfId="14565" priority="29" operator="lessThan">
      <formula>-0.0001</formula>
    </cfRule>
    <cfRule type="cellIs" dxfId="14564" priority="30" operator="greaterThan">
      <formula>0.00016</formula>
    </cfRule>
  </conditionalFormatting>
  <conditionalFormatting sqref="U89:U102">
    <cfRule type="cellIs" dxfId="14563" priority="27" operator="lessThan">
      <formula>-0.0001</formula>
    </cfRule>
    <cfRule type="cellIs" dxfId="14562" priority="28" operator="greaterThan">
      <formula>0.00016</formula>
    </cfRule>
  </conditionalFormatting>
  <conditionalFormatting sqref="T42">
    <cfRule type="cellIs" dxfId="14561" priority="26" operator="greaterThan">
      <formula>V42</formula>
    </cfRule>
  </conditionalFormatting>
  <conditionalFormatting sqref="T61">
    <cfRule type="cellIs" dxfId="14560" priority="25" operator="greaterThan">
      <formula>V61</formula>
    </cfRule>
  </conditionalFormatting>
  <conditionalFormatting sqref="T33">
    <cfRule type="cellIs" dxfId="14559" priority="24" operator="greaterThan">
      <formula>V33</formula>
    </cfRule>
  </conditionalFormatting>
  <conditionalFormatting sqref="T33">
    <cfRule type="cellIs" dxfId="14558" priority="23" operator="greaterThan">
      <formula>V33</formula>
    </cfRule>
  </conditionalFormatting>
  <conditionalFormatting sqref="T33">
    <cfRule type="cellIs" dxfId="14557" priority="22" operator="greaterThan">
      <formula>V33</formula>
    </cfRule>
  </conditionalFormatting>
  <conditionalFormatting sqref="R42">
    <cfRule type="cellIs" dxfId="14556" priority="21" operator="greaterThan">
      <formula>T42</formula>
    </cfRule>
  </conditionalFormatting>
  <conditionalFormatting sqref="R61">
    <cfRule type="cellIs" dxfId="14555" priority="20" operator="greaterThan">
      <formula>T61</formula>
    </cfRule>
  </conditionalFormatting>
  <conditionalFormatting sqref="S89:S102">
    <cfRule type="cellIs" dxfId="14554" priority="18" operator="lessThan">
      <formula>-0.0001</formula>
    </cfRule>
    <cfRule type="cellIs" dxfId="14553" priority="19" operator="greaterThan">
      <formula>0.00016</formula>
    </cfRule>
  </conditionalFormatting>
  <conditionalFormatting sqref="S89:S102">
    <cfRule type="cellIs" dxfId="14552" priority="16" operator="lessThan">
      <formula>-0.0001</formula>
    </cfRule>
    <cfRule type="cellIs" dxfId="14551" priority="17" operator="greaterThan">
      <formula>0.00016</formula>
    </cfRule>
  </conditionalFormatting>
  <conditionalFormatting sqref="P42">
    <cfRule type="cellIs" dxfId="14550" priority="12" operator="greaterThan">
      <formula>R42</formula>
    </cfRule>
  </conditionalFormatting>
  <conditionalFormatting sqref="P33">
    <cfRule type="cellIs" dxfId="14549" priority="11" operator="greaterThan">
      <formula>R33</formula>
    </cfRule>
  </conditionalFormatting>
  <conditionalFormatting sqref="P33">
    <cfRule type="cellIs" dxfId="14548" priority="10" operator="greaterThan">
      <formula>R33</formula>
    </cfRule>
  </conditionalFormatting>
  <conditionalFormatting sqref="P33">
    <cfRule type="cellIs" dxfId="14547" priority="9" operator="greaterThan">
      <formula>R33</formula>
    </cfRule>
  </conditionalFormatting>
  <conditionalFormatting sqref="P61">
    <cfRule type="cellIs" dxfId="14546" priority="8" operator="greaterThan">
      <formula>R61</formula>
    </cfRule>
  </conditionalFormatting>
  <conditionalFormatting sqref="Q89:Q102">
    <cfRule type="cellIs" dxfId="14545" priority="6" operator="lessThan">
      <formula>-0.0001</formula>
    </cfRule>
    <cfRule type="cellIs" dxfId="14544" priority="7" operator="greaterThan">
      <formula>0.00016</formula>
    </cfRule>
  </conditionalFormatting>
  <conditionalFormatting sqref="Q89:Q102">
    <cfRule type="cellIs" dxfId="14543" priority="4" operator="lessThan">
      <formula>-0.0001</formula>
    </cfRule>
    <cfRule type="cellIs" dxfId="14542" priority="5" operator="greaterThan">
      <formula>0.00016</formula>
    </cfRule>
  </conditionalFormatting>
  <conditionalFormatting sqref="R33">
    <cfRule type="cellIs" dxfId="14541" priority="3" operator="greaterThan">
      <formula>T33</formula>
    </cfRule>
  </conditionalFormatting>
  <conditionalFormatting sqref="R33">
    <cfRule type="cellIs" dxfId="14540" priority="2" operator="greaterThan">
      <formula>T33</formula>
    </cfRule>
  </conditionalFormatting>
  <conditionalFormatting sqref="R33">
    <cfRule type="cellIs" dxfId="14539" priority="1" operator="greaterThan">
      <formula>T33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03"/>
  <sheetViews>
    <sheetView topLeftCell="A81" workbookViewId="0">
      <selection activeCell="R105" sqref="R105"/>
    </sheetView>
  </sheetViews>
  <sheetFormatPr defaultRowHeight="15" x14ac:dyDescent="0.25"/>
  <cols>
    <col min="1" max="1" width="2.42578125" customWidth="1"/>
    <col min="2" max="2" width="9.42578125" style="8" customWidth="1"/>
    <col min="3" max="3" width="33.85546875" customWidth="1"/>
    <col min="4" max="4" width="5.85546875" customWidth="1"/>
    <col min="8" max="8" width="23.140625" customWidth="1"/>
    <col min="9" max="9" width="9.140625" hidden="1" customWidth="1"/>
    <col min="10" max="10" width="11.5703125" hidden="1" customWidth="1"/>
    <col min="11" max="11" width="7.5703125" style="13" customWidth="1"/>
    <col min="12" max="12" width="6.28515625" style="30" customWidth="1"/>
    <col min="13" max="17" width="6.85546875" style="30" customWidth="1"/>
    <col min="18" max="18" width="7" style="6" customWidth="1"/>
    <col min="19" max="19" width="5.7109375" style="6" customWidth="1"/>
    <col min="20" max="20" width="7" style="6" customWidth="1"/>
    <col min="21" max="21" width="5.7109375" style="6" customWidth="1"/>
  </cols>
  <sheetData>
    <row r="1" spans="2:21" ht="15.75" hidden="1" customHeight="1" thickBot="1" x14ac:dyDescent="0.3"/>
    <row r="2" spans="2:21" ht="15.75" customHeight="1" thickBot="1" x14ac:dyDescent="0.3"/>
    <row r="3" spans="2:21" ht="15.75" thickBot="1" x14ac:dyDescent="0.3">
      <c r="C3" s="4" t="s">
        <v>198</v>
      </c>
    </row>
    <row r="4" spans="2:21" s="1" customFormat="1" x14ac:dyDescent="0.25">
      <c r="B4" s="45"/>
      <c r="C4" s="46"/>
      <c r="L4" s="47"/>
      <c r="M4" s="47"/>
      <c r="N4" s="47"/>
      <c r="O4" s="47"/>
      <c r="P4" s="47"/>
      <c r="Q4" s="47"/>
      <c r="R4" s="7"/>
      <c r="S4" s="7"/>
      <c r="T4" s="7"/>
      <c r="U4" s="7"/>
    </row>
    <row r="5" spans="2:21" s="48" customFormat="1" x14ac:dyDescent="0.25">
      <c r="B5" s="49"/>
      <c r="C5" s="50" t="s">
        <v>186</v>
      </c>
      <c r="L5" s="51"/>
      <c r="M5" s="51"/>
      <c r="N5" s="51"/>
      <c r="O5" s="51"/>
      <c r="P5" s="51"/>
      <c r="Q5" s="51"/>
      <c r="R5" s="52"/>
      <c r="S5" s="52"/>
      <c r="T5" s="52"/>
      <c r="U5" s="52"/>
    </row>
    <row r="6" spans="2:21" s="48" customFormat="1" x14ac:dyDescent="0.25">
      <c r="B6" s="49"/>
      <c r="C6" s="50"/>
      <c r="L6" s="51"/>
      <c r="M6" s="51"/>
      <c r="N6" s="51"/>
      <c r="O6" s="51"/>
      <c r="P6" s="51"/>
      <c r="Q6" s="51"/>
      <c r="R6" s="52"/>
      <c r="S6" s="52"/>
      <c r="T6" s="52"/>
      <c r="U6" s="52"/>
    </row>
    <row r="7" spans="2:21" s="165" customFormat="1" ht="15.75" thickBot="1" x14ac:dyDescent="0.3">
      <c r="B7" s="166"/>
      <c r="C7" s="167" t="s">
        <v>202</v>
      </c>
      <c r="L7" s="168"/>
      <c r="M7" s="168"/>
      <c r="N7" s="168"/>
      <c r="O7" s="168"/>
      <c r="P7" s="168"/>
      <c r="Q7" s="168"/>
      <c r="R7" s="169"/>
      <c r="S7" s="169"/>
      <c r="T7" s="169"/>
      <c r="U7" s="169"/>
    </row>
    <row r="8" spans="2:21" ht="15.75" thickBot="1" x14ac:dyDescent="0.3">
      <c r="N8" s="554">
        <v>42803</v>
      </c>
      <c r="O8" s="599"/>
      <c r="P8" s="554">
        <v>42782</v>
      </c>
      <c r="Q8" s="599"/>
      <c r="R8" s="554">
        <v>42668</v>
      </c>
      <c r="S8" s="599"/>
      <c r="T8" s="554">
        <v>42478</v>
      </c>
      <c r="U8" s="555"/>
    </row>
    <row r="9" spans="2:21" ht="23.25" thickBot="1" x14ac:dyDescent="0.3">
      <c r="B9" s="136" t="s">
        <v>3</v>
      </c>
      <c r="C9" s="589" t="s">
        <v>183</v>
      </c>
      <c r="D9" s="590"/>
      <c r="E9" s="590"/>
      <c r="F9" s="590"/>
      <c r="G9" s="590"/>
      <c r="H9" s="591"/>
      <c r="I9" s="160"/>
      <c r="J9" s="160"/>
      <c r="K9" s="138" t="s">
        <v>14</v>
      </c>
      <c r="L9" s="139" t="s">
        <v>16</v>
      </c>
      <c r="M9" s="71"/>
      <c r="N9" s="250" t="s">
        <v>226</v>
      </c>
      <c r="O9" s="251" t="s">
        <v>225</v>
      </c>
      <c r="P9" s="250" t="s">
        <v>226</v>
      </c>
      <c r="Q9" s="251" t="s">
        <v>225</v>
      </c>
      <c r="R9" s="250" t="s">
        <v>226</v>
      </c>
      <c r="S9" s="251" t="s">
        <v>225</v>
      </c>
      <c r="T9" s="250" t="s">
        <v>226</v>
      </c>
      <c r="U9" s="251" t="s">
        <v>225</v>
      </c>
    </row>
    <row r="10" spans="2:21" s="12" customFormat="1" ht="12" customHeight="1" x14ac:dyDescent="0.2">
      <c r="B10" s="164" t="s">
        <v>15</v>
      </c>
      <c r="C10" s="158"/>
      <c r="D10" s="158"/>
      <c r="E10" s="159"/>
      <c r="F10" s="159"/>
      <c r="G10" s="159"/>
      <c r="H10" s="159"/>
      <c r="I10" s="159"/>
      <c r="J10" s="161"/>
      <c r="K10" s="162" t="s">
        <v>32</v>
      </c>
      <c r="L10" s="163"/>
      <c r="M10" s="72"/>
      <c r="N10" s="220"/>
      <c r="O10" s="221"/>
      <c r="P10" s="220"/>
      <c r="Q10" s="221"/>
      <c r="R10" s="220"/>
      <c r="S10" s="221"/>
      <c r="T10" s="220"/>
      <c r="U10" s="221"/>
    </row>
    <row r="11" spans="2:21" s="37" customFormat="1" ht="11.25" customHeight="1" x14ac:dyDescent="0.25">
      <c r="B11" s="592" t="s">
        <v>182</v>
      </c>
      <c r="C11" s="593"/>
      <c r="D11" s="593"/>
      <c r="E11" s="593"/>
      <c r="F11" s="593"/>
      <c r="G11" s="593"/>
      <c r="H11" s="593"/>
      <c r="I11" s="593"/>
      <c r="J11" s="593"/>
      <c r="K11" s="593"/>
      <c r="L11" s="594"/>
      <c r="M11" s="98"/>
      <c r="N11" s="210"/>
      <c r="O11" s="211"/>
      <c r="P11" s="210"/>
      <c r="Q11" s="211"/>
      <c r="R11" s="210"/>
      <c r="S11" s="211"/>
      <c r="T11" s="210"/>
      <c r="U11" s="211"/>
    </row>
    <row r="12" spans="2:21" s="10" customFormat="1" ht="31.5" customHeight="1" x14ac:dyDescent="0.25">
      <c r="B12" s="33" t="s">
        <v>83</v>
      </c>
      <c r="C12" s="439" t="s">
        <v>82</v>
      </c>
      <c r="D12" s="18"/>
      <c r="E12" s="595" t="s">
        <v>79</v>
      </c>
      <c r="F12" s="595"/>
      <c r="G12" s="595"/>
      <c r="H12" s="595"/>
      <c r="I12" s="595"/>
      <c r="J12" s="595"/>
      <c r="K12" s="440">
        <v>27</v>
      </c>
      <c r="L12" s="44" t="s">
        <v>7</v>
      </c>
      <c r="M12" s="73"/>
      <c r="N12" s="212"/>
      <c r="O12" s="213"/>
      <c r="P12" s="212"/>
      <c r="Q12" s="213"/>
      <c r="R12" s="212"/>
      <c r="S12" s="213"/>
      <c r="T12" s="212"/>
      <c r="U12" s="213"/>
    </row>
    <row r="13" spans="2:21" s="10" customFormat="1" ht="30" customHeight="1" x14ac:dyDescent="0.25">
      <c r="B13" s="33" t="s">
        <v>188</v>
      </c>
      <c r="C13" s="439" t="s">
        <v>187</v>
      </c>
      <c r="D13" s="18"/>
      <c r="E13" s="596" t="s">
        <v>79</v>
      </c>
      <c r="F13" s="597"/>
      <c r="G13" s="597"/>
      <c r="H13" s="597"/>
      <c r="I13" s="597"/>
      <c r="J13" s="598"/>
      <c r="K13" s="440">
        <v>8</v>
      </c>
      <c r="L13" s="44" t="s">
        <v>7</v>
      </c>
      <c r="M13" s="73"/>
      <c r="N13" s="212"/>
      <c r="O13" s="213"/>
      <c r="P13" s="212"/>
      <c r="Q13" s="213"/>
      <c r="R13" s="212"/>
      <c r="S13" s="213"/>
      <c r="T13" s="212"/>
      <c r="U13" s="213"/>
    </row>
    <row r="14" spans="2:21" s="199" customFormat="1" ht="20.25" customHeight="1" thickBot="1" x14ac:dyDescent="0.3">
      <c r="B14" s="193"/>
      <c r="C14" s="587" t="s">
        <v>220</v>
      </c>
      <c r="D14" s="588"/>
      <c r="E14" s="588"/>
      <c r="F14" s="588"/>
      <c r="G14" s="588"/>
      <c r="H14" s="588"/>
      <c r="I14" s="194"/>
      <c r="J14" s="195"/>
      <c r="K14" s="196"/>
      <c r="L14" s="197"/>
      <c r="M14" s="198"/>
      <c r="N14" s="222"/>
      <c r="O14" s="223"/>
      <c r="P14" s="222"/>
      <c r="Q14" s="223"/>
      <c r="R14" s="222"/>
      <c r="S14" s="223"/>
      <c r="T14" s="222"/>
      <c r="U14" s="223"/>
    </row>
    <row r="15" spans="2:21" s="10" customFormat="1" ht="20.25" customHeight="1" x14ac:dyDescent="0.25">
      <c r="B15" s="33" t="s">
        <v>189</v>
      </c>
      <c r="C15" s="439" t="s">
        <v>201</v>
      </c>
      <c r="D15" s="21"/>
      <c r="E15" s="584" t="s">
        <v>85</v>
      </c>
      <c r="F15" s="584"/>
      <c r="G15" s="584"/>
      <c r="H15" s="584"/>
      <c r="I15" s="584"/>
      <c r="J15" s="584"/>
      <c r="K15" s="440">
        <v>13</v>
      </c>
      <c r="L15" s="44" t="s">
        <v>12</v>
      </c>
      <c r="M15" s="73"/>
      <c r="N15" s="228">
        <v>0</v>
      </c>
      <c r="O15" s="229">
        <v>0</v>
      </c>
      <c r="P15" s="228">
        <v>0</v>
      </c>
      <c r="Q15" s="229">
        <v>0</v>
      </c>
      <c r="R15" s="228">
        <v>0</v>
      </c>
      <c r="S15" s="229">
        <v>0</v>
      </c>
      <c r="T15" s="228">
        <v>0</v>
      </c>
      <c r="U15" s="229">
        <v>0</v>
      </c>
    </row>
    <row r="16" spans="2:21" s="10" customFormat="1" ht="16.5" customHeight="1" x14ac:dyDescent="0.25">
      <c r="B16" s="33" t="s">
        <v>86</v>
      </c>
      <c r="C16" s="439" t="s">
        <v>87</v>
      </c>
      <c r="D16" s="24"/>
      <c r="E16" s="584" t="s">
        <v>85</v>
      </c>
      <c r="F16" s="584"/>
      <c r="G16" s="584"/>
      <c r="H16" s="584"/>
      <c r="I16" s="584"/>
      <c r="J16" s="584"/>
      <c r="K16" s="440">
        <v>5.9999999999999929</v>
      </c>
      <c r="L16" s="44" t="s">
        <v>25</v>
      </c>
      <c r="M16" s="73"/>
      <c r="N16" s="228">
        <v>1</v>
      </c>
      <c r="O16" s="231">
        <v>2</v>
      </c>
      <c r="P16" s="228">
        <v>1</v>
      </c>
      <c r="Q16" s="231">
        <v>2</v>
      </c>
      <c r="R16" s="228">
        <v>0</v>
      </c>
      <c r="S16" s="231">
        <v>0</v>
      </c>
      <c r="T16" s="228">
        <v>0</v>
      </c>
      <c r="U16" s="231">
        <v>0</v>
      </c>
    </row>
    <row r="17" spans="2:21" s="10" customFormat="1" ht="26.25" customHeight="1" x14ac:dyDescent="0.25">
      <c r="B17" s="33" t="s">
        <v>90</v>
      </c>
      <c r="C17" s="439" t="s">
        <v>89</v>
      </c>
      <c r="D17" s="92"/>
      <c r="E17" s="578" t="s">
        <v>92</v>
      </c>
      <c r="F17" s="578"/>
      <c r="G17" s="578"/>
      <c r="H17" s="578"/>
      <c r="I17" s="578"/>
      <c r="J17" s="578"/>
      <c r="K17" s="440">
        <v>64</v>
      </c>
      <c r="L17" s="44" t="s">
        <v>91</v>
      </c>
      <c r="M17" s="185"/>
      <c r="N17" s="228">
        <v>37</v>
      </c>
      <c r="O17" s="231">
        <v>0</v>
      </c>
      <c r="P17" s="228">
        <v>37</v>
      </c>
      <c r="Q17" s="231">
        <v>0</v>
      </c>
      <c r="R17" s="228">
        <v>37</v>
      </c>
      <c r="S17" s="231">
        <v>0</v>
      </c>
      <c r="T17" s="228">
        <v>37</v>
      </c>
      <c r="U17" s="231">
        <v>0</v>
      </c>
    </row>
    <row r="18" spans="2:21" s="10" customFormat="1" ht="30" customHeight="1" x14ac:dyDescent="0.25">
      <c r="B18" s="33" t="s">
        <v>93</v>
      </c>
      <c r="C18" s="439" t="s">
        <v>94</v>
      </c>
      <c r="D18" s="93"/>
      <c r="E18" s="603" t="s">
        <v>26</v>
      </c>
      <c r="F18" s="603"/>
      <c r="G18" s="603"/>
      <c r="H18" s="603"/>
      <c r="I18" s="603"/>
      <c r="J18" s="603"/>
      <c r="K18" s="440">
        <v>20</v>
      </c>
      <c r="L18" s="44" t="s">
        <v>10</v>
      </c>
      <c r="M18" s="73"/>
      <c r="N18" s="228">
        <v>0</v>
      </c>
      <c r="O18" s="233">
        <v>0</v>
      </c>
      <c r="P18" s="228">
        <v>0</v>
      </c>
      <c r="Q18" s="233">
        <v>0</v>
      </c>
      <c r="R18" s="228">
        <v>0</v>
      </c>
      <c r="S18" s="233">
        <v>0</v>
      </c>
      <c r="T18" s="228">
        <v>0</v>
      </c>
      <c r="U18" s="233">
        <v>0</v>
      </c>
    </row>
    <row r="19" spans="2:21" s="10" customFormat="1" ht="26.25" customHeight="1" x14ac:dyDescent="0.25">
      <c r="B19" s="33" t="s">
        <v>95</v>
      </c>
      <c r="C19" s="439" t="s">
        <v>96</v>
      </c>
      <c r="D19" s="92"/>
      <c r="E19" s="578" t="s">
        <v>92</v>
      </c>
      <c r="F19" s="578"/>
      <c r="G19" s="578"/>
      <c r="H19" s="578"/>
      <c r="I19" s="578"/>
      <c r="J19" s="578"/>
      <c r="K19" s="440">
        <v>228</v>
      </c>
      <c r="L19" s="44" t="s">
        <v>91</v>
      </c>
      <c r="M19" s="73"/>
      <c r="N19" s="436">
        <v>44</v>
      </c>
      <c r="O19" s="233">
        <v>0</v>
      </c>
      <c r="P19" s="228">
        <v>25</v>
      </c>
      <c r="Q19" s="233">
        <v>0</v>
      </c>
      <c r="R19" s="228">
        <v>28</v>
      </c>
      <c r="S19" s="233">
        <v>0</v>
      </c>
      <c r="T19" s="228">
        <v>22</v>
      </c>
      <c r="U19" s="233">
        <v>0</v>
      </c>
    </row>
    <row r="20" spans="2:21" s="10" customFormat="1" ht="11.25" customHeight="1" x14ac:dyDescent="0.25">
      <c r="B20" s="33" t="s">
        <v>98</v>
      </c>
      <c r="C20" s="439" t="s">
        <v>97</v>
      </c>
      <c r="D20" s="93"/>
      <c r="E20" s="603" t="s">
        <v>26</v>
      </c>
      <c r="F20" s="603"/>
      <c r="G20" s="603"/>
      <c r="H20" s="603"/>
      <c r="I20" s="603"/>
      <c r="J20" s="603"/>
      <c r="K20" s="440">
        <v>5.9999999999999432</v>
      </c>
      <c r="L20" s="44" t="s">
        <v>10</v>
      </c>
      <c r="M20" s="73"/>
      <c r="N20" s="228">
        <v>0</v>
      </c>
      <c r="O20" s="233">
        <v>0</v>
      </c>
      <c r="P20" s="228">
        <v>0</v>
      </c>
      <c r="Q20" s="233">
        <v>0</v>
      </c>
      <c r="R20" s="228">
        <v>0</v>
      </c>
      <c r="S20" s="233">
        <v>0</v>
      </c>
      <c r="T20" s="228">
        <v>0</v>
      </c>
      <c r="U20" s="233">
        <v>0</v>
      </c>
    </row>
    <row r="21" spans="2:21" s="10" customFormat="1" ht="23.25" customHeight="1" x14ac:dyDescent="0.25">
      <c r="B21" s="33" t="s">
        <v>100</v>
      </c>
      <c r="C21" s="439" t="s">
        <v>99</v>
      </c>
      <c r="D21" s="93"/>
      <c r="E21" s="603" t="s">
        <v>26</v>
      </c>
      <c r="F21" s="603"/>
      <c r="G21" s="603"/>
      <c r="H21" s="603"/>
      <c r="I21" s="603"/>
      <c r="J21" s="603"/>
      <c r="K21" s="440">
        <v>234.00000000000006</v>
      </c>
      <c r="L21" s="44" t="s">
        <v>10</v>
      </c>
      <c r="M21" s="73"/>
      <c r="N21" s="228">
        <v>0</v>
      </c>
      <c r="O21" s="233">
        <v>0</v>
      </c>
      <c r="P21" s="228">
        <v>0</v>
      </c>
      <c r="Q21" s="233">
        <v>0</v>
      </c>
      <c r="R21" s="228">
        <v>0</v>
      </c>
      <c r="S21" s="233">
        <v>0</v>
      </c>
      <c r="T21" s="228">
        <v>0</v>
      </c>
      <c r="U21" s="233">
        <v>0</v>
      </c>
    </row>
    <row r="22" spans="2:21" s="10" customFormat="1" ht="17.25" customHeight="1" x14ac:dyDescent="0.25">
      <c r="B22" s="33" t="s">
        <v>102</v>
      </c>
      <c r="C22" s="439" t="s">
        <v>101</v>
      </c>
      <c r="D22" s="93"/>
      <c r="E22" s="603" t="s">
        <v>26</v>
      </c>
      <c r="F22" s="603"/>
      <c r="G22" s="603"/>
      <c r="H22" s="603"/>
      <c r="I22" s="603"/>
      <c r="J22" s="603"/>
      <c r="K22" s="440">
        <v>6</v>
      </c>
      <c r="L22" s="44" t="s">
        <v>10</v>
      </c>
      <c r="M22" s="73"/>
      <c r="N22" s="228">
        <v>0</v>
      </c>
      <c r="O22" s="233">
        <v>0</v>
      </c>
      <c r="P22" s="228">
        <v>0</v>
      </c>
      <c r="Q22" s="233">
        <v>0</v>
      </c>
      <c r="R22" s="228">
        <v>0</v>
      </c>
      <c r="S22" s="233">
        <v>0</v>
      </c>
      <c r="T22" s="228">
        <v>0</v>
      </c>
      <c r="U22" s="233">
        <v>0</v>
      </c>
    </row>
    <row r="23" spans="2:21" s="10" customFormat="1" ht="27.75" customHeight="1" x14ac:dyDescent="0.25">
      <c r="B23" s="33" t="s">
        <v>104</v>
      </c>
      <c r="C23" s="441" t="s">
        <v>103</v>
      </c>
      <c r="D23" s="93"/>
      <c r="E23" s="603" t="s">
        <v>105</v>
      </c>
      <c r="F23" s="603"/>
      <c r="G23" s="603"/>
      <c r="H23" s="603"/>
      <c r="I23" s="603"/>
      <c r="J23" s="603"/>
      <c r="K23" s="440">
        <v>48</v>
      </c>
      <c r="L23" s="44" t="s">
        <v>10</v>
      </c>
      <c r="M23" s="73"/>
      <c r="N23" s="228">
        <v>0</v>
      </c>
      <c r="O23" s="233">
        <v>0</v>
      </c>
      <c r="P23" s="228">
        <v>0</v>
      </c>
      <c r="Q23" s="233">
        <v>0</v>
      </c>
      <c r="R23" s="228">
        <v>0</v>
      </c>
      <c r="S23" s="233">
        <v>0</v>
      </c>
      <c r="T23" s="228">
        <v>0</v>
      </c>
      <c r="U23" s="233">
        <v>0</v>
      </c>
    </row>
    <row r="24" spans="2:21" s="10" customFormat="1" ht="9.75" customHeight="1" x14ac:dyDescent="0.25">
      <c r="B24" s="33" t="s">
        <v>106</v>
      </c>
      <c r="C24" s="440" t="s">
        <v>257</v>
      </c>
      <c r="D24" s="93"/>
      <c r="E24" s="603" t="s">
        <v>26</v>
      </c>
      <c r="F24" s="603"/>
      <c r="G24" s="603"/>
      <c r="H24" s="603"/>
      <c r="I24" s="603"/>
      <c r="J24" s="603"/>
      <c r="K24" s="440">
        <v>6</v>
      </c>
      <c r="L24" s="44" t="s">
        <v>10</v>
      </c>
      <c r="M24" s="73"/>
      <c r="N24" s="228">
        <v>0</v>
      </c>
      <c r="O24" s="233">
        <v>0</v>
      </c>
      <c r="P24" s="228">
        <v>0</v>
      </c>
      <c r="Q24" s="233">
        <v>0</v>
      </c>
      <c r="R24" s="228">
        <v>0</v>
      </c>
      <c r="S24" s="233">
        <v>0</v>
      </c>
      <c r="T24" s="228">
        <v>0</v>
      </c>
      <c r="U24" s="233">
        <v>0</v>
      </c>
    </row>
    <row r="25" spans="2:21" s="10" customFormat="1" ht="29.25" customHeight="1" x14ac:dyDescent="0.25">
      <c r="B25" s="32" t="s">
        <v>108</v>
      </c>
      <c r="C25" s="439" t="s">
        <v>258</v>
      </c>
      <c r="D25" s="92"/>
      <c r="E25" s="578" t="s">
        <v>92</v>
      </c>
      <c r="F25" s="578"/>
      <c r="G25" s="578"/>
      <c r="H25" s="578"/>
      <c r="I25" s="578"/>
      <c r="J25" s="578"/>
      <c r="K25" s="131">
        <v>49</v>
      </c>
      <c r="L25" s="44" t="s">
        <v>91</v>
      </c>
      <c r="M25" s="73"/>
      <c r="N25" s="436">
        <v>4</v>
      </c>
      <c r="O25" s="233">
        <v>0</v>
      </c>
      <c r="P25" s="228">
        <v>0</v>
      </c>
      <c r="Q25" s="233">
        <v>0</v>
      </c>
      <c r="R25" s="228">
        <v>0</v>
      </c>
      <c r="S25" s="233">
        <v>0</v>
      </c>
      <c r="T25" s="228">
        <v>0</v>
      </c>
      <c r="U25" s="233">
        <v>0</v>
      </c>
    </row>
    <row r="26" spans="2:21" s="10" customFormat="1" ht="15" customHeight="1" x14ac:dyDescent="0.25">
      <c r="B26" s="33" t="s">
        <v>109</v>
      </c>
      <c r="C26" s="440" t="s">
        <v>110</v>
      </c>
      <c r="D26" s="93"/>
      <c r="E26" s="578" t="s">
        <v>26</v>
      </c>
      <c r="F26" s="578"/>
      <c r="G26" s="578"/>
      <c r="H26" s="578"/>
      <c r="I26" s="578"/>
      <c r="J26" s="578"/>
      <c r="K26" s="440">
        <v>6</v>
      </c>
      <c r="L26" s="44" t="s">
        <v>10</v>
      </c>
      <c r="M26" s="73"/>
      <c r="N26" s="228">
        <v>0</v>
      </c>
      <c r="O26" s="233">
        <v>0</v>
      </c>
      <c r="P26" s="228">
        <v>0</v>
      </c>
      <c r="Q26" s="233">
        <v>0</v>
      </c>
      <c r="R26" s="228">
        <v>0</v>
      </c>
      <c r="S26" s="233">
        <v>0</v>
      </c>
      <c r="T26" s="228">
        <v>0</v>
      </c>
      <c r="U26" s="233">
        <v>0</v>
      </c>
    </row>
    <row r="27" spans="2:21" s="10" customFormat="1" ht="24.75" customHeight="1" x14ac:dyDescent="0.25">
      <c r="B27" s="33" t="s">
        <v>111</v>
      </c>
      <c r="C27" s="439" t="s">
        <v>259</v>
      </c>
      <c r="D27" s="96"/>
      <c r="E27" s="578" t="s">
        <v>26</v>
      </c>
      <c r="F27" s="578"/>
      <c r="G27" s="578"/>
      <c r="H27" s="578"/>
      <c r="I27" s="578"/>
      <c r="J27" s="578"/>
      <c r="K27" s="440">
        <v>19</v>
      </c>
      <c r="L27" s="44" t="s">
        <v>10</v>
      </c>
      <c r="M27" s="73"/>
      <c r="N27" s="436">
        <v>36</v>
      </c>
      <c r="O27" s="233">
        <v>0</v>
      </c>
      <c r="P27" s="228">
        <v>0</v>
      </c>
      <c r="Q27" s="233">
        <v>0</v>
      </c>
      <c r="R27" s="228">
        <v>0</v>
      </c>
      <c r="S27" s="233">
        <v>0</v>
      </c>
      <c r="T27" s="228">
        <v>0</v>
      </c>
      <c r="U27" s="233">
        <v>0</v>
      </c>
    </row>
    <row r="28" spans="2:21" s="10" customFormat="1" ht="31.5" customHeight="1" thickBot="1" x14ac:dyDescent="0.3">
      <c r="B28" s="33" t="s">
        <v>112</v>
      </c>
      <c r="C28" s="439" t="s">
        <v>260</v>
      </c>
      <c r="D28" s="93"/>
      <c r="E28" s="578" t="s">
        <v>254</v>
      </c>
      <c r="F28" s="578"/>
      <c r="G28" s="578"/>
      <c r="H28" s="578"/>
      <c r="I28" s="578"/>
      <c r="J28" s="578"/>
      <c r="K28" s="440">
        <v>133</v>
      </c>
      <c r="L28" s="44" t="s">
        <v>10</v>
      </c>
      <c r="M28" s="73"/>
      <c r="N28" s="308">
        <v>0</v>
      </c>
      <c r="O28" s="235">
        <v>0</v>
      </c>
      <c r="P28" s="308">
        <v>0</v>
      </c>
      <c r="Q28" s="235">
        <v>0</v>
      </c>
      <c r="R28" s="308">
        <v>0</v>
      </c>
      <c r="S28" s="235">
        <v>0</v>
      </c>
      <c r="T28" s="308">
        <v>0</v>
      </c>
      <c r="U28" s="235">
        <v>0</v>
      </c>
    </row>
    <row r="29" spans="2:21" s="10" customFormat="1" ht="16.5" customHeight="1" thickBot="1" x14ac:dyDescent="0.3">
      <c r="B29" s="224"/>
      <c r="C29" s="225"/>
      <c r="D29" s="226"/>
      <c r="E29" s="442"/>
      <c r="F29" s="442"/>
      <c r="G29" s="442"/>
      <c r="H29" s="442"/>
      <c r="I29" s="442"/>
      <c r="J29" s="442"/>
      <c r="K29" s="442"/>
      <c r="L29" s="227"/>
      <c r="M29" s="39" t="s">
        <v>228</v>
      </c>
      <c r="N29" s="381">
        <f>SUM(N15:N28)</f>
        <v>122</v>
      </c>
      <c r="O29" s="373">
        <f>SUM(O14:O27)</f>
        <v>2</v>
      </c>
      <c r="P29" s="381">
        <f>SUM(P15:P28)</f>
        <v>63</v>
      </c>
      <c r="Q29" s="373">
        <f>SUM(Q14:Q27)</f>
        <v>2</v>
      </c>
      <c r="R29" s="381">
        <f>SUM(R15:R28)</f>
        <v>65</v>
      </c>
      <c r="S29" s="373">
        <f>SUM(S14:S27)</f>
        <v>0</v>
      </c>
      <c r="T29" s="381">
        <f>SUM(T15:T28)</f>
        <v>59</v>
      </c>
      <c r="U29" s="373">
        <f>SUM(U14:U27)</f>
        <v>0</v>
      </c>
    </row>
    <row r="30" spans="2:21" s="37" customFormat="1" ht="11.25" customHeight="1" thickBot="1" x14ac:dyDescent="0.3">
      <c r="B30" s="558" t="s">
        <v>160</v>
      </c>
      <c r="C30" s="559"/>
      <c r="D30" s="559"/>
      <c r="E30" s="559"/>
      <c r="F30" s="559"/>
      <c r="G30" s="559"/>
      <c r="H30" s="559"/>
      <c r="I30" s="559"/>
      <c r="J30" s="559"/>
      <c r="K30" s="559"/>
      <c r="L30" s="560"/>
      <c r="M30" s="98"/>
      <c r="N30" s="349"/>
      <c r="O30" s="350"/>
      <c r="P30" s="349"/>
      <c r="Q30" s="350"/>
      <c r="R30" s="349"/>
      <c r="S30" s="350"/>
      <c r="T30" s="349"/>
      <c r="U30" s="350"/>
    </row>
    <row r="31" spans="2:21" s="9" customFormat="1" ht="18.75" customHeight="1" x14ac:dyDescent="0.25">
      <c r="B31" s="33" t="s">
        <v>114</v>
      </c>
      <c r="C31" s="439" t="s">
        <v>261</v>
      </c>
      <c r="D31" s="92"/>
      <c r="E31" s="578" t="s">
        <v>92</v>
      </c>
      <c r="F31" s="578"/>
      <c r="G31" s="578"/>
      <c r="H31" s="578"/>
      <c r="I31" s="578"/>
      <c r="J31" s="578"/>
      <c r="K31" s="440">
        <v>198</v>
      </c>
      <c r="L31" s="44" t="s">
        <v>91</v>
      </c>
      <c r="M31" s="73"/>
      <c r="N31" s="228">
        <v>80</v>
      </c>
      <c r="O31" s="229">
        <v>0</v>
      </c>
      <c r="P31" s="228">
        <v>80</v>
      </c>
      <c r="Q31" s="229">
        <v>0</v>
      </c>
      <c r="R31" s="228">
        <v>0</v>
      </c>
      <c r="S31" s="229">
        <v>0</v>
      </c>
      <c r="T31" s="228">
        <v>0</v>
      </c>
      <c r="U31" s="229">
        <v>0</v>
      </c>
    </row>
    <row r="32" spans="2:21" s="9" customFormat="1" ht="15" customHeight="1" x14ac:dyDescent="0.25">
      <c r="B32" s="32" t="s">
        <v>117</v>
      </c>
      <c r="C32" s="440" t="s">
        <v>118</v>
      </c>
      <c r="D32" s="93"/>
      <c r="E32" s="578" t="s">
        <v>26</v>
      </c>
      <c r="F32" s="578"/>
      <c r="G32" s="578"/>
      <c r="H32" s="578"/>
      <c r="I32" s="578"/>
      <c r="J32" s="578"/>
      <c r="K32" s="440">
        <v>6</v>
      </c>
      <c r="L32" s="44" t="s">
        <v>10</v>
      </c>
      <c r="M32" s="73"/>
      <c r="N32" s="228">
        <v>0</v>
      </c>
      <c r="O32" s="233">
        <v>0</v>
      </c>
      <c r="P32" s="228">
        <v>0</v>
      </c>
      <c r="Q32" s="233">
        <v>0</v>
      </c>
      <c r="R32" s="228">
        <v>0</v>
      </c>
      <c r="S32" s="233">
        <v>0</v>
      </c>
      <c r="T32" s="228">
        <v>0</v>
      </c>
      <c r="U32" s="233">
        <v>0</v>
      </c>
    </row>
    <row r="33" spans="2:21" s="9" customFormat="1" ht="27" customHeight="1" x14ac:dyDescent="0.25">
      <c r="B33" s="32" t="s">
        <v>120</v>
      </c>
      <c r="C33" s="439" t="s">
        <v>119</v>
      </c>
      <c r="D33" s="24"/>
      <c r="E33" s="578" t="s">
        <v>255</v>
      </c>
      <c r="F33" s="578"/>
      <c r="G33" s="578"/>
      <c r="H33" s="578"/>
      <c r="I33" s="578"/>
      <c r="J33" s="578"/>
      <c r="K33" s="440">
        <v>152</v>
      </c>
      <c r="L33" s="44" t="s">
        <v>25</v>
      </c>
      <c r="M33" s="73"/>
      <c r="N33" s="446">
        <v>61</v>
      </c>
      <c r="O33" s="348">
        <v>22</v>
      </c>
      <c r="P33" s="470">
        <v>61</v>
      </c>
      <c r="Q33" s="348">
        <v>22</v>
      </c>
      <c r="R33" s="446">
        <v>50</v>
      </c>
      <c r="S33" s="348">
        <v>21</v>
      </c>
      <c r="T33" s="228">
        <v>86</v>
      </c>
      <c r="U33" s="239">
        <v>0</v>
      </c>
    </row>
    <row r="34" spans="2:21" s="9" customFormat="1" ht="16.5" customHeight="1" x14ac:dyDescent="0.25">
      <c r="B34" s="32" t="s">
        <v>121</v>
      </c>
      <c r="C34" s="440" t="s">
        <v>122</v>
      </c>
      <c r="D34" s="96"/>
      <c r="E34" s="578" t="s">
        <v>26</v>
      </c>
      <c r="F34" s="578"/>
      <c r="G34" s="578"/>
      <c r="H34" s="578"/>
      <c r="I34" s="578"/>
      <c r="J34" s="578"/>
      <c r="K34" s="440">
        <v>6</v>
      </c>
      <c r="L34" s="44" t="s">
        <v>10</v>
      </c>
      <c r="M34" s="73"/>
      <c r="N34" s="228">
        <v>0</v>
      </c>
      <c r="O34" s="239">
        <v>0</v>
      </c>
      <c r="P34" s="228">
        <v>0</v>
      </c>
      <c r="Q34" s="239">
        <v>0</v>
      </c>
      <c r="R34" s="446">
        <v>0</v>
      </c>
      <c r="S34" s="348">
        <v>0</v>
      </c>
      <c r="T34" s="228">
        <v>0</v>
      </c>
      <c r="U34" s="239">
        <v>0</v>
      </c>
    </row>
    <row r="35" spans="2:21" s="9" customFormat="1" ht="24.75" customHeight="1" x14ac:dyDescent="0.25">
      <c r="B35" s="32" t="s">
        <v>123</v>
      </c>
      <c r="C35" s="439" t="s">
        <v>124</v>
      </c>
      <c r="D35" s="92"/>
      <c r="E35" s="578" t="s">
        <v>92</v>
      </c>
      <c r="F35" s="578"/>
      <c r="G35" s="578"/>
      <c r="H35" s="578"/>
      <c r="I35" s="578"/>
      <c r="J35" s="578"/>
      <c r="K35" s="440">
        <v>118</v>
      </c>
      <c r="L35" s="44" t="s">
        <v>91</v>
      </c>
      <c r="M35" s="73"/>
      <c r="N35" s="446">
        <v>62</v>
      </c>
      <c r="O35" s="239">
        <v>0</v>
      </c>
      <c r="P35" s="446">
        <v>62</v>
      </c>
      <c r="Q35" s="239">
        <v>0</v>
      </c>
      <c r="R35" s="446">
        <v>47</v>
      </c>
      <c r="S35" s="348">
        <v>0</v>
      </c>
      <c r="T35" s="228">
        <v>40</v>
      </c>
      <c r="U35" s="239">
        <v>0</v>
      </c>
    </row>
    <row r="36" spans="2:21" s="9" customFormat="1" ht="15" customHeight="1" x14ac:dyDescent="0.25">
      <c r="B36" s="32" t="s">
        <v>125</v>
      </c>
      <c r="C36" s="440" t="s">
        <v>126</v>
      </c>
      <c r="D36" s="93"/>
      <c r="E36" s="578" t="s">
        <v>26</v>
      </c>
      <c r="F36" s="578"/>
      <c r="G36" s="578"/>
      <c r="H36" s="578"/>
      <c r="I36" s="578"/>
      <c r="J36" s="578"/>
      <c r="K36" s="440">
        <v>6</v>
      </c>
      <c r="L36" s="44" t="s">
        <v>10</v>
      </c>
      <c r="M36" s="73"/>
      <c r="N36" s="228">
        <v>0</v>
      </c>
      <c r="O36" s="239">
        <v>0</v>
      </c>
      <c r="P36" s="228">
        <v>0</v>
      </c>
      <c r="Q36" s="239">
        <v>0</v>
      </c>
      <c r="R36" s="446">
        <v>0</v>
      </c>
      <c r="S36" s="348">
        <v>0</v>
      </c>
      <c r="T36" s="228">
        <v>0</v>
      </c>
      <c r="U36" s="239">
        <v>0</v>
      </c>
    </row>
    <row r="37" spans="2:21" s="9" customFormat="1" ht="26.25" customHeight="1" x14ac:dyDescent="0.25">
      <c r="B37" s="32" t="s">
        <v>127</v>
      </c>
      <c r="C37" s="439" t="s">
        <v>128</v>
      </c>
      <c r="D37" s="24"/>
      <c r="E37" s="578" t="s">
        <v>255</v>
      </c>
      <c r="F37" s="578"/>
      <c r="G37" s="578"/>
      <c r="H37" s="578"/>
      <c r="I37" s="578"/>
      <c r="J37" s="578"/>
      <c r="K37" s="440">
        <v>155</v>
      </c>
      <c r="L37" s="44" t="s">
        <v>25</v>
      </c>
      <c r="M37" s="73"/>
      <c r="N37" s="436">
        <v>62</v>
      </c>
      <c r="O37" s="348">
        <v>5</v>
      </c>
      <c r="P37" s="446">
        <v>60</v>
      </c>
      <c r="Q37" s="348">
        <v>5</v>
      </c>
      <c r="R37" s="446">
        <v>34</v>
      </c>
      <c r="S37" s="348">
        <v>5</v>
      </c>
      <c r="T37" s="228">
        <v>89</v>
      </c>
      <c r="U37" s="348">
        <v>4</v>
      </c>
    </row>
    <row r="38" spans="2:21" s="9" customFormat="1" ht="15.75" customHeight="1" x14ac:dyDescent="0.25">
      <c r="B38" s="32" t="s">
        <v>129</v>
      </c>
      <c r="C38" s="439" t="s">
        <v>130</v>
      </c>
      <c r="D38" s="92"/>
      <c r="E38" s="578" t="s">
        <v>92</v>
      </c>
      <c r="F38" s="578"/>
      <c r="G38" s="578"/>
      <c r="H38" s="578"/>
      <c r="I38" s="578"/>
      <c r="J38" s="578"/>
      <c r="K38" s="440">
        <v>6</v>
      </c>
      <c r="L38" s="44" t="s">
        <v>10</v>
      </c>
      <c r="M38" s="73"/>
      <c r="N38" s="228">
        <v>1</v>
      </c>
      <c r="O38" s="239">
        <v>0</v>
      </c>
      <c r="P38" s="228">
        <v>1</v>
      </c>
      <c r="Q38" s="239">
        <v>0</v>
      </c>
      <c r="R38" s="446">
        <v>1</v>
      </c>
      <c r="S38" s="348">
        <v>0</v>
      </c>
      <c r="T38" s="228">
        <v>1</v>
      </c>
      <c r="U38" s="239">
        <v>0</v>
      </c>
    </row>
    <row r="39" spans="2:21" s="9" customFormat="1" ht="26.25" customHeight="1" x14ac:dyDescent="0.25">
      <c r="B39" s="32" t="s">
        <v>131</v>
      </c>
      <c r="C39" s="439" t="s">
        <v>132</v>
      </c>
      <c r="D39" s="92"/>
      <c r="E39" s="578" t="s">
        <v>92</v>
      </c>
      <c r="F39" s="578"/>
      <c r="G39" s="578"/>
      <c r="H39" s="578"/>
      <c r="I39" s="578"/>
      <c r="J39" s="578"/>
      <c r="K39" s="440">
        <v>239</v>
      </c>
      <c r="L39" s="44" t="s">
        <v>91</v>
      </c>
      <c r="M39" s="73"/>
      <c r="N39" s="436">
        <v>104</v>
      </c>
      <c r="O39" s="239">
        <v>0</v>
      </c>
      <c r="P39" s="446">
        <v>102</v>
      </c>
      <c r="Q39" s="239">
        <v>0</v>
      </c>
      <c r="R39" s="446">
        <v>57</v>
      </c>
      <c r="S39" s="348">
        <v>0</v>
      </c>
      <c r="T39" s="228">
        <v>116</v>
      </c>
      <c r="U39" s="239">
        <v>0</v>
      </c>
    </row>
    <row r="40" spans="2:21" s="9" customFormat="1" ht="15" customHeight="1" x14ac:dyDescent="0.25">
      <c r="B40" s="32" t="s">
        <v>133</v>
      </c>
      <c r="C40" s="439" t="s">
        <v>134</v>
      </c>
      <c r="D40" s="93"/>
      <c r="E40" s="578" t="s">
        <v>26</v>
      </c>
      <c r="F40" s="578"/>
      <c r="G40" s="578"/>
      <c r="H40" s="578"/>
      <c r="I40" s="578"/>
      <c r="J40" s="578"/>
      <c r="K40" s="440">
        <v>6</v>
      </c>
      <c r="L40" s="44" t="s">
        <v>10</v>
      </c>
      <c r="M40" s="73"/>
      <c r="N40" s="228">
        <v>0</v>
      </c>
      <c r="O40" s="233">
        <v>0</v>
      </c>
      <c r="P40" s="228">
        <v>0</v>
      </c>
      <c r="Q40" s="233">
        <v>0</v>
      </c>
      <c r="R40" s="446">
        <v>0</v>
      </c>
      <c r="S40" s="447">
        <v>0</v>
      </c>
      <c r="T40" s="228">
        <v>0</v>
      </c>
      <c r="U40" s="233">
        <v>0</v>
      </c>
    </row>
    <row r="41" spans="2:21" s="9" customFormat="1" ht="26.25" customHeight="1" x14ac:dyDescent="0.25">
      <c r="B41" s="32" t="s">
        <v>135</v>
      </c>
      <c r="C41" s="439" t="s">
        <v>136</v>
      </c>
      <c r="D41" s="92"/>
      <c r="E41" s="578" t="s">
        <v>92</v>
      </c>
      <c r="F41" s="578"/>
      <c r="G41" s="578"/>
      <c r="H41" s="578"/>
      <c r="I41" s="578"/>
      <c r="J41" s="578"/>
      <c r="K41" s="440">
        <v>173</v>
      </c>
      <c r="L41" s="44" t="s">
        <v>91</v>
      </c>
      <c r="M41" s="73"/>
      <c r="N41" s="436">
        <v>63</v>
      </c>
      <c r="O41" s="233">
        <v>0</v>
      </c>
      <c r="P41" s="446">
        <v>53</v>
      </c>
      <c r="Q41" s="233">
        <v>0</v>
      </c>
      <c r="R41" s="446">
        <v>43</v>
      </c>
      <c r="S41" s="447">
        <v>0</v>
      </c>
      <c r="T41" s="228">
        <v>24</v>
      </c>
      <c r="U41" s="233">
        <v>0</v>
      </c>
    </row>
    <row r="42" spans="2:21" s="9" customFormat="1" ht="17.25" customHeight="1" x14ac:dyDescent="0.25">
      <c r="B42" s="32" t="s">
        <v>137</v>
      </c>
      <c r="C42" s="439" t="s">
        <v>138</v>
      </c>
      <c r="D42" s="92"/>
      <c r="E42" s="578" t="s">
        <v>92</v>
      </c>
      <c r="F42" s="578"/>
      <c r="G42" s="578"/>
      <c r="H42" s="578"/>
      <c r="I42" s="578"/>
      <c r="J42" s="578"/>
      <c r="K42" s="440">
        <v>6</v>
      </c>
      <c r="L42" s="44" t="s">
        <v>91</v>
      </c>
      <c r="M42" s="73"/>
      <c r="N42" s="228">
        <v>2</v>
      </c>
      <c r="O42" s="233">
        <v>0</v>
      </c>
      <c r="P42" s="228">
        <v>2</v>
      </c>
      <c r="Q42" s="233">
        <v>0</v>
      </c>
      <c r="R42" s="446">
        <v>2</v>
      </c>
      <c r="S42" s="447">
        <v>0</v>
      </c>
      <c r="T42" s="228">
        <v>2</v>
      </c>
      <c r="U42" s="233">
        <v>0</v>
      </c>
    </row>
    <row r="43" spans="2:21" s="9" customFormat="1" ht="21.75" customHeight="1" thickBot="1" x14ac:dyDescent="0.3">
      <c r="B43" s="32" t="s">
        <v>139</v>
      </c>
      <c r="C43" s="439" t="s">
        <v>140</v>
      </c>
      <c r="D43" s="92"/>
      <c r="E43" s="578" t="s">
        <v>92</v>
      </c>
      <c r="F43" s="578"/>
      <c r="G43" s="578"/>
      <c r="H43" s="578"/>
      <c r="I43" s="578"/>
      <c r="J43" s="578"/>
      <c r="K43" s="440">
        <v>69</v>
      </c>
      <c r="L43" s="44" t="s">
        <v>91</v>
      </c>
      <c r="M43" s="73"/>
      <c r="N43" s="436">
        <v>54</v>
      </c>
      <c r="O43" s="235">
        <v>0</v>
      </c>
      <c r="P43" s="446">
        <v>51</v>
      </c>
      <c r="Q43" s="235">
        <v>0</v>
      </c>
      <c r="R43" s="446">
        <v>9</v>
      </c>
      <c r="S43" s="448">
        <v>0</v>
      </c>
      <c r="T43" s="228">
        <v>4</v>
      </c>
      <c r="U43" s="235">
        <v>0</v>
      </c>
    </row>
    <row r="44" spans="2:21" s="9" customFormat="1" ht="15.75" customHeight="1" thickBot="1" x14ac:dyDescent="0.3">
      <c r="B44" s="238"/>
      <c r="C44" s="225"/>
      <c r="D44" s="226"/>
      <c r="E44" s="442"/>
      <c r="F44" s="442"/>
      <c r="G44" s="442"/>
      <c r="H44" s="442"/>
      <c r="I44" s="442"/>
      <c r="J44" s="442"/>
      <c r="K44" s="442"/>
      <c r="L44" s="227"/>
      <c r="M44" s="39" t="s">
        <v>228</v>
      </c>
      <c r="N44" s="436">
        <f t="shared" ref="N44:U44" si="0">SUM(N31:N43)</f>
        <v>489</v>
      </c>
      <c r="O44" s="449">
        <f t="shared" si="0"/>
        <v>27</v>
      </c>
      <c r="P44" s="446">
        <f t="shared" si="0"/>
        <v>472</v>
      </c>
      <c r="Q44" s="449">
        <f t="shared" si="0"/>
        <v>27</v>
      </c>
      <c r="R44" s="446">
        <f t="shared" si="0"/>
        <v>243</v>
      </c>
      <c r="S44" s="449">
        <f t="shared" si="0"/>
        <v>26</v>
      </c>
      <c r="T44" s="228">
        <f t="shared" si="0"/>
        <v>362</v>
      </c>
      <c r="U44" s="241">
        <f t="shared" si="0"/>
        <v>4</v>
      </c>
    </row>
    <row r="45" spans="2:21" s="37" customFormat="1" ht="10.5" customHeight="1" x14ac:dyDescent="0.25">
      <c r="B45" s="558" t="s">
        <v>161</v>
      </c>
      <c r="C45" s="559"/>
      <c r="D45" s="559"/>
      <c r="E45" s="559"/>
      <c r="F45" s="559"/>
      <c r="G45" s="559"/>
      <c r="H45" s="559"/>
      <c r="I45" s="559"/>
      <c r="J45" s="559"/>
      <c r="K45" s="559"/>
      <c r="L45" s="560"/>
      <c r="M45" s="98"/>
      <c r="N45" s="351"/>
      <c r="O45" s="352"/>
      <c r="P45" s="351"/>
      <c r="Q45" s="352"/>
      <c r="R45" s="351"/>
      <c r="S45" s="352"/>
      <c r="T45" s="351"/>
      <c r="U45" s="352"/>
    </row>
    <row r="46" spans="2:21" s="9" customFormat="1" ht="20.25" customHeight="1" x14ac:dyDescent="0.25">
      <c r="B46" s="32" t="s">
        <v>142</v>
      </c>
      <c r="C46" s="439" t="s">
        <v>141</v>
      </c>
      <c r="D46" s="29"/>
      <c r="E46" s="579" t="s">
        <v>2</v>
      </c>
      <c r="F46" s="579"/>
      <c r="G46" s="579"/>
      <c r="H46" s="579"/>
      <c r="I46" s="579"/>
      <c r="J46" s="580"/>
      <c r="K46" s="440">
        <v>491</v>
      </c>
      <c r="L46" s="44" t="s">
        <v>4</v>
      </c>
      <c r="M46" s="73"/>
      <c r="N46" s="218"/>
      <c r="O46" s="219"/>
      <c r="P46" s="218"/>
      <c r="Q46" s="219"/>
      <c r="R46" s="218"/>
      <c r="S46" s="219"/>
      <c r="T46" s="218"/>
      <c r="U46" s="219"/>
    </row>
    <row r="47" spans="2:21" s="84" customFormat="1" ht="11.25" customHeight="1" thickBot="1" x14ac:dyDescent="0.3">
      <c r="B47" s="558" t="s">
        <v>181</v>
      </c>
      <c r="C47" s="559"/>
      <c r="D47" s="559"/>
      <c r="E47" s="559"/>
      <c r="F47" s="559"/>
      <c r="G47" s="559"/>
      <c r="H47" s="559"/>
      <c r="I47" s="559"/>
      <c r="J47" s="559"/>
      <c r="K47" s="559"/>
      <c r="L47" s="560"/>
      <c r="M47" s="98"/>
      <c r="N47" s="353"/>
      <c r="O47" s="354"/>
      <c r="P47" s="353"/>
      <c r="Q47" s="354"/>
      <c r="R47" s="353"/>
      <c r="S47" s="354"/>
      <c r="T47" s="353"/>
      <c r="U47" s="354"/>
    </row>
    <row r="48" spans="2:21" s="9" customFormat="1" ht="23.25" customHeight="1" x14ac:dyDescent="0.25">
      <c r="B48" s="32" t="s">
        <v>190</v>
      </c>
      <c r="C48" s="439" t="s">
        <v>193</v>
      </c>
      <c r="D48" s="92"/>
      <c r="E48" s="578" t="s">
        <v>92</v>
      </c>
      <c r="F48" s="578"/>
      <c r="G48" s="578"/>
      <c r="H48" s="578"/>
      <c r="I48" s="578"/>
      <c r="J48" s="578"/>
      <c r="K48" s="440">
        <v>348</v>
      </c>
      <c r="L48" s="44" t="s">
        <v>91</v>
      </c>
      <c r="M48" s="73"/>
      <c r="N48" s="436">
        <v>96</v>
      </c>
      <c r="O48" s="233">
        <v>0</v>
      </c>
      <c r="P48" s="228">
        <v>39</v>
      </c>
      <c r="Q48" s="233">
        <v>0</v>
      </c>
      <c r="R48" s="228">
        <v>0</v>
      </c>
      <c r="S48" s="233">
        <v>0</v>
      </c>
      <c r="T48" s="228">
        <v>0</v>
      </c>
      <c r="U48" s="233">
        <v>0</v>
      </c>
    </row>
    <row r="49" spans="2:21" s="9" customFormat="1" ht="21" customHeight="1" x14ac:dyDescent="0.25">
      <c r="B49" s="32" t="s">
        <v>191</v>
      </c>
      <c r="C49" s="439" t="s">
        <v>192</v>
      </c>
      <c r="D49" s="86"/>
      <c r="E49" s="578" t="s">
        <v>26</v>
      </c>
      <c r="F49" s="578"/>
      <c r="G49" s="578"/>
      <c r="H49" s="578"/>
      <c r="I49" s="578"/>
      <c r="J49" s="578"/>
      <c r="K49" s="440">
        <v>6</v>
      </c>
      <c r="L49" s="44" t="s">
        <v>10</v>
      </c>
      <c r="M49" s="73"/>
      <c r="N49" s="228">
        <v>0</v>
      </c>
      <c r="O49" s="233">
        <v>0</v>
      </c>
      <c r="P49" s="228">
        <v>0</v>
      </c>
      <c r="Q49" s="233">
        <v>0</v>
      </c>
      <c r="R49" s="228">
        <v>0</v>
      </c>
      <c r="S49" s="233">
        <v>0</v>
      </c>
      <c r="T49" s="228">
        <v>0</v>
      </c>
      <c r="U49" s="233">
        <v>0</v>
      </c>
    </row>
    <row r="50" spans="2:21" s="9" customFormat="1" ht="21" customHeight="1" x14ac:dyDescent="0.25">
      <c r="B50" s="32" t="s">
        <v>147</v>
      </c>
      <c r="C50" s="439" t="s">
        <v>146</v>
      </c>
      <c r="D50" s="86"/>
      <c r="E50" s="578" t="s">
        <v>26</v>
      </c>
      <c r="F50" s="578"/>
      <c r="G50" s="578"/>
      <c r="H50" s="578"/>
      <c r="I50" s="578"/>
      <c r="J50" s="578"/>
      <c r="K50" s="440">
        <v>175</v>
      </c>
      <c r="L50" s="44" t="s">
        <v>10</v>
      </c>
      <c r="M50" s="73"/>
      <c r="N50" s="228">
        <v>0</v>
      </c>
      <c r="O50" s="233">
        <v>0</v>
      </c>
      <c r="P50" s="228">
        <v>0</v>
      </c>
      <c r="Q50" s="233">
        <v>0</v>
      </c>
      <c r="R50" s="228">
        <v>0</v>
      </c>
      <c r="S50" s="233">
        <v>0</v>
      </c>
      <c r="T50" s="228">
        <v>0</v>
      </c>
      <c r="U50" s="233">
        <v>0</v>
      </c>
    </row>
    <row r="51" spans="2:21" s="9" customFormat="1" ht="21" customHeight="1" x14ac:dyDescent="0.25">
      <c r="B51" s="32" t="s">
        <v>149</v>
      </c>
      <c r="C51" s="439" t="s">
        <v>148</v>
      </c>
      <c r="D51" s="86"/>
      <c r="E51" s="578" t="s">
        <v>26</v>
      </c>
      <c r="F51" s="578"/>
      <c r="G51" s="578"/>
      <c r="H51" s="578"/>
      <c r="I51" s="578"/>
      <c r="J51" s="578"/>
      <c r="K51" s="440">
        <v>87</v>
      </c>
      <c r="L51" s="44" t="s">
        <v>10</v>
      </c>
      <c r="M51" s="73"/>
      <c r="N51" s="228">
        <v>0</v>
      </c>
      <c r="O51" s="233">
        <v>0</v>
      </c>
      <c r="P51" s="228">
        <v>0</v>
      </c>
      <c r="Q51" s="233">
        <v>0</v>
      </c>
      <c r="R51" s="228">
        <v>0</v>
      </c>
      <c r="S51" s="233">
        <v>0</v>
      </c>
      <c r="T51" s="228">
        <v>0</v>
      </c>
      <c r="U51" s="233">
        <v>0</v>
      </c>
    </row>
    <row r="52" spans="2:21" s="9" customFormat="1" ht="23.25" customHeight="1" x14ac:dyDescent="0.25">
      <c r="B52" s="32" t="s">
        <v>151</v>
      </c>
      <c r="C52" s="439" t="s">
        <v>150</v>
      </c>
      <c r="D52" s="92"/>
      <c r="E52" s="578" t="s">
        <v>92</v>
      </c>
      <c r="F52" s="578"/>
      <c r="G52" s="578"/>
      <c r="H52" s="578"/>
      <c r="I52" s="578"/>
      <c r="J52" s="578"/>
      <c r="K52" s="440">
        <v>466</v>
      </c>
      <c r="L52" s="44" t="s">
        <v>91</v>
      </c>
      <c r="M52" s="73"/>
      <c r="N52" s="436">
        <v>21</v>
      </c>
      <c r="O52" s="233">
        <v>0</v>
      </c>
      <c r="P52" s="228">
        <v>0</v>
      </c>
      <c r="Q52" s="233">
        <v>0</v>
      </c>
      <c r="R52" s="228">
        <v>0</v>
      </c>
      <c r="S52" s="233">
        <v>0</v>
      </c>
      <c r="T52" s="228">
        <v>0</v>
      </c>
      <c r="U52" s="233">
        <v>0</v>
      </c>
    </row>
    <row r="53" spans="2:21" s="9" customFormat="1" ht="23.25" customHeight="1" x14ac:dyDescent="0.25">
      <c r="B53" s="32" t="s">
        <v>153</v>
      </c>
      <c r="C53" s="439" t="s">
        <v>152</v>
      </c>
      <c r="D53" s="97"/>
      <c r="E53" s="578" t="s">
        <v>26</v>
      </c>
      <c r="F53" s="578"/>
      <c r="G53" s="578"/>
      <c r="H53" s="578"/>
      <c r="I53" s="578"/>
      <c r="J53" s="578"/>
      <c r="K53" s="440">
        <v>12</v>
      </c>
      <c r="L53" s="44" t="s">
        <v>10</v>
      </c>
      <c r="M53" s="73"/>
      <c r="N53" s="228">
        <v>0</v>
      </c>
      <c r="O53" s="233">
        <v>0</v>
      </c>
      <c r="P53" s="228">
        <v>0</v>
      </c>
      <c r="Q53" s="233">
        <v>0</v>
      </c>
      <c r="R53" s="228">
        <v>0</v>
      </c>
      <c r="S53" s="233">
        <v>0</v>
      </c>
      <c r="T53" s="228">
        <v>0</v>
      </c>
      <c r="U53" s="233">
        <v>0</v>
      </c>
    </row>
    <row r="54" spans="2:21" s="9" customFormat="1" ht="21" customHeight="1" x14ac:dyDescent="0.25">
      <c r="B54" s="32" t="s">
        <v>155</v>
      </c>
      <c r="C54" s="439" t="s">
        <v>154</v>
      </c>
      <c r="D54" s="97"/>
      <c r="E54" s="578" t="s">
        <v>26</v>
      </c>
      <c r="F54" s="578"/>
      <c r="G54" s="578"/>
      <c r="H54" s="578"/>
      <c r="I54" s="578"/>
      <c r="J54" s="578"/>
      <c r="K54" s="440">
        <v>149</v>
      </c>
      <c r="L54" s="44" t="s">
        <v>10</v>
      </c>
      <c r="M54" s="73"/>
      <c r="N54" s="228">
        <v>0</v>
      </c>
      <c r="O54" s="233">
        <v>0</v>
      </c>
      <c r="P54" s="228">
        <v>0</v>
      </c>
      <c r="Q54" s="233">
        <v>0</v>
      </c>
      <c r="R54" s="228">
        <v>0</v>
      </c>
      <c r="S54" s="233">
        <v>0</v>
      </c>
      <c r="T54" s="228">
        <v>0</v>
      </c>
      <c r="U54" s="233">
        <v>0</v>
      </c>
    </row>
    <row r="55" spans="2:21" s="9" customFormat="1" ht="21" customHeight="1" x14ac:dyDescent="0.25">
      <c r="B55" s="32" t="s">
        <v>157</v>
      </c>
      <c r="C55" s="439" t="s">
        <v>156</v>
      </c>
      <c r="D55" s="97"/>
      <c r="E55" s="578" t="s">
        <v>26</v>
      </c>
      <c r="F55" s="578"/>
      <c r="G55" s="578"/>
      <c r="H55" s="578"/>
      <c r="I55" s="578"/>
      <c r="J55" s="578"/>
      <c r="K55" s="440">
        <v>6</v>
      </c>
      <c r="L55" s="44" t="s">
        <v>10</v>
      </c>
      <c r="M55" s="73"/>
      <c r="N55" s="228">
        <v>0</v>
      </c>
      <c r="O55" s="233">
        <v>0</v>
      </c>
      <c r="P55" s="228">
        <v>0</v>
      </c>
      <c r="Q55" s="233">
        <v>0</v>
      </c>
      <c r="R55" s="228">
        <v>0</v>
      </c>
      <c r="S55" s="233">
        <v>0</v>
      </c>
      <c r="T55" s="228">
        <v>0</v>
      </c>
      <c r="U55" s="233">
        <v>0</v>
      </c>
    </row>
    <row r="56" spans="2:21" s="9" customFormat="1" ht="21" customHeight="1" thickBot="1" x14ac:dyDescent="0.3">
      <c r="B56" s="140" t="s">
        <v>159</v>
      </c>
      <c r="C56" s="141" t="s">
        <v>158</v>
      </c>
      <c r="D56" s="142"/>
      <c r="E56" s="604" t="s">
        <v>26</v>
      </c>
      <c r="F56" s="604"/>
      <c r="G56" s="604"/>
      <c r="H56" s="604"/>
      <c r="I56" s="604"/>
      <c r="J56" s="604"/>
      <c r="K56" s="443">
        <v>94</v>
      </c>
      <c r="L56" s="144" t="s">
        <v>10</v>
      </c>
      <c r="M56" s="73"/>
      <c r="N56" s="308">
        <v>0</v>
      </c>
      <c r="O56" s="235">
        <v>0</v>
      </c>
      <c r="P56" s="308">
        <v>0</v>
      </c>
      <c r="Q56" s="235">
        <v>0</v>
      </c>
      <c r="R56" s="308">
        <v>0</v>
      </c>
      <c r="S56" s="235">
        <v>0</v>
      </c>
      <c r="T56" s="308">
        <v>0</v>
      </c>
      <c r="U56" s="235">
        <v>0</v>
      </c>
    </row>
    <row r="57" spans="2:21" s="6" customFormat="1" ht="12.75" customHeight="1" thickBot="1" x14ac:dyDescent="0.3">
      <c r="B57" s="145"/>
      <c r="C57" s="26"/>
      <c r="D57" s="146"/>
      <c r="E57" s="146"/>
      <c r="F57" s="26"/>
      <c r="G57" s="26"/>
      <c r="H57" s="26"/>
      <c r="I57" s="26"/>
      <c r="J57" s="156" t="s">
        <v>31</v>
      </c>
      <c r="K57" s="147">
        <f>SUM(K11:K56)</f>
        <v>3847</v>
      </c>
      <c r="L57" s="157"/>
      <c r="M57" s="39" t="s">
        <v>228</v>
      </c>
      <c r="N57" s="372">
        <f t="shared" ref="N57:O57" si="1">SUM(N48:N56)</f>
        <v>117</v>
      </c>
      <c r="O57" s="242">
        <f t="shared" si="1"/>
        <v>0</v>
      </c>
      <c r="P57" s="372">
        <f t="shared" ref="P57:Q57" si="2">SUM(P48:P56)</f>
        <v>39</v>
      </c>
      <c r="Q57" s="242">
        <f t="shared" si="2"/>
        <v>0</v>
      </c>
      <c r="R57" s="372">
        <f t="shared" ref="R57:S57" si="3">SUM(R48:R56)</f>
        <v>0</v>
      </c>
      <c r="S57" s="242">
        <f t="shared" si="3"/>
        <v>0</v>
      </c>
      <c r="T57" s="372">
        <f t="shared" ref="T57:U57" si="4">SUM(T48:T56)</f>
        <v>0</v>
      </c>
      <c r="U57" s="242">
        <f t="shared" si="4"/>
        <v>0</v>
      </c>
    </row>
    <row r="58" spans="2:21" s="6" customFormat="1" ht="12.75" customHeight="1" thickBot="1" x14ac:dyDescent="0.3">
      <c r="B58" s="153"/>
      <c r="C58" s="3"/>
      <c r="D58" s="2"/>
      <c r="E58" s="2"/>
      <c r="F58" s="3"/>
      <c r="G58" s="3"/>
      <c r="H58" s="3"/>
      <c r="I58" s="3"/>
      <c r="J58" s="154"/>
      <c r="K58" s="155"/>
      <c r="L58" s="74"/>
      <c r="M58" s="74"/>
      <c r="N58" s="218"/>
      <c r="O58" s="219"/>
      <c r="P58" s="218"/>
      <c r="Q58" s="219"/>
      <c r="R58" s="218"/>
      <c r="S58" s="219"/>
      <c r="T58" s="218"/>
      <c r="U58" s="219"/>
    </row>
    <row r="59" spans="2:21" s="6" customFormat="1" ht="23.25" thickBot="1" x14ac:dyDescent="0.3">
      <c r="B59" s="136" t="s">
        <v>3</v>
      </c>
      <c r="C59" s="570" t="s">
        <v>185</v>
      </c>
      <c r="D59" s="571"/>
      <c r="E59" s="571"/>
      <c r="F59" s="571"/>
      <c r="G59" s="571"/>
      <c r="H59" s="571"/>
      <c r="I59" s="137"/>
      <c r="J59" s="137"/>
      <c r="K59" s="138" t="s">
        <v>14</v>
      </c>
      <c r="L59" s="139" t="s">
        <v>16</v>
      </c>
      <c r="M59" s="71"/>
      <c r="N59" s="250" t="s">
        <v>226</v>
      </c>
      <c r="O59" s="251" t="s">
        <v>225</v>
      </c>
      <c r="P59" s="250" t="s">
        <v>226</v>
      </c>
      <c r="Q59" s="251" t="s">
        <v>225</v>
      </c>
      <c r="R59" s="250" t="s">
        <v>226</v>
      </c>
      <c r="S59" s="251" t="s">
        <v>225</v>
      </c>
      <c r="T59" s="250" t="s">
        <v>226</v>
      </c>
      <c r="U59" s="251" t="s">
        <v>225</v>
      </c>
    </row>
    <row r="60" spans="2:21" s="11" customFormat="1" ht="11.25" x14ac:dyDescent="0.2">
      <c r="B60" s="132" t="s">
        <v>15</v>
      </c>
      <c r="C60" s="572"/>
      <c r="D60" s="573"/>
      <c r="E60" s="573"/>
      <c r="F60" s="573"/>
      <c r="G60" s="573"/>
      <c r="H60" s="574"/>
      <c r="I60" s="133"/>
      <c r="J60" s="133"/>
      <c r="K60" s="134" t="s">
        <v>32</v>
      </c>
      <c r="L60" s="135"/>
      <c r="M60" s="72"/>
      <c r="N60" s="228">
        <v>0</v>
      </c>
      <c r="O60" s="215">
        <v>0</v>
      </c>
      <c r="P60" s="228">
        <v>0</v>
      </c>
      <c r="Q60" s="215">
        <v>0</v>
      </c>
      <c r="R60" s="228">
        <v>0</v>
      </c>
      <c r="S60" s="215">
        <v>0</v>
      </c>
      <c r="T60" s="228">
        <v>0</v>
      </c>
      <c r="U60" s="215">
        <v>0</v>
      </c>
    </row>
    <row r="61" spans="2:21" s="37" customFormat="1" ht="10.5" customHeight="1" x14ac:dyDescent="0.25">
      <c r="B61" s="558" t="s">
        <v>184</v>
      </c>
      <c r="C61" s="559"/>
      <c r="D61" s="559"/>
      <c r="E61" s="559"/>
      <c r="F61" s="559"/>
      <c r="G61" s="559"/>
      <c r="H61" s="559"/>
      <c r="I61" s="559"/>
      <c r="J61" s="559"/>
      <c r="K61" s="559"/>
      <c r="L61" s="560"/>
      <c r="M61" s="98"/>
      <c r="N61" s="374"/>
      <c r="O61" s="358"/>
      <c r="P61" s="374"/>
      <c r="Q61" s="358"/>
      <c r="R61" s="374"/>
      <c r="S61" s="358"/>
      <c r="T61" s="374"/>
      <c r="U61" s="358"/>
    </row>
    <row r="62" spans="2:21" s="37" customFormat="1" ht="12.75" customHeight="1" x14ac:dyDescent="0.25">
      <c r="B62" s="33" t="s">
        <v>196</v>
      </c>
      <c r="C62" s="440" t="s">
        <v>197</v>
      </c>
      <c r="D62" s="92"/>
      <c r="E62" s="575" t="s">
        <v>92</v>
      </c>
      <c r="F62" s="576"/>
      <c r="G62" s="576"/>
      <c r="H62" s="576"/>
      <c r="I62" s="576"/>
      <c r="J62" s="577"/>
      <c r="K62" s="440">
        <v>143</v>
      </c>
      <c r="L62" s="44" t="s">
        <v>91</v>
      </c>
      <c r="M62" s="98"/>
      <c r="N62" s="436">
        <v>11</v>
      </c>
      <c r="O62" s="215">
        <v>0</v>
      </c>
      <c r="P62" s="228">
        <v>8</v>
      </c>
      <c r="Q62" s="215">
        <v>0</v>
      </c>
      <c r="R62" s="228">
        <v>0</v>
      </c>
      <c r="S62" s="215">
        <v>0</v>
      </c>
      <c r="T62" s="228">
        <v>0</v>
      </c>
      <c r="U62" s="215">
        <v>0</v>
      </c>
    </row>
    <row r="63" spans="2:21" s="9" customFormat="1" ht="15" customHeight="1" x14ac:dyDescent="0.25">
      <c r="B63" s="33" t="s">
        <v>162</v>
      </c>
      <c r="C63" s="440" t="s">
        <v>163</v>
      </c>
      <c r="D63" s="130"/>
      <c r="E63" s="567" t="s">
        <v>26</v>
      </c>
      <c r="F63" s="568"/>
      <c r="G63" s="568"/>
      <c r="H63" s="568"/>
      <c r="I63" s="568"/>
      <c r="J63" s="569"/>
      <c r="K63" s="440">
        <v>6</v>
      </c>
      <c r="L63" s="44" t="s">
        <v>10</v>
      </c>
      <c r="M63" s="73"/>
      <c r="N63" s="228">
        <v>0</v>
      </c>
      <c r="O63" s="215">
        <v>0</v>
      </c>
      <c r="P63" s="228">
        <v>0</v>
      </c>
      <c r="Q63" s="215">
        <v>0</v>
      </c>
      <c r="R63" s="228">
        <v>0</v>
      </c>
      <c r="S63" s="215">
        <v>0</v>
      </c>
      <c r="T63" s="228">
        <v>0</v>
      </c>
      <c r="U63" s="215">
        <v>0</v>
      </c>
    </row>
    <row r="64" spans="2:21" s="9" customFormat="1" ht="14.25" customHeight="1" x14ac:dyDescent="0.25">
      <c r="B64" s="33" t="s">
        <v>164</v>
      </c>
      <c r="C64" s="440" t="s">
        <v>165</v>
      </c>
      <c r="D64" s="28"/>
      <c r="E64" s="567" t="s">
        <v>26</v>
      </c>
      <c r="F64" s="568"/>
      <c r="G64" s="568"/>
      <c r="H64" s="568"/>
      <c r="I64" s="568"/>
      <c r="J64" s="569"/>
      <c r="K64" s="440">
        <v>150</v>
      </c>
      <c r="L64" s="44" t="s">
        <v>10</v>
      </c>
      <c r="M64" s="73"/>
      <c r="N64" s="228">
        <v>0</v>
      </c>
      <c r="O64" s="215">
        <v>0</v>
      </c>
      <c r="P64" s="228">
        <v>0</v>
      </c>
      <c r="Q64" s="215">
        <v>0</v>
      </c>
      <c r="R64" s="228">
        <v>0</v>
      </c>
      <c r="S64" s="215">
        <v>0</v>
      </c>
      <c r="T64" s="228">
        <v>0</v>
      </c>
      <c r="U64" s="215">
        <v>0</v>
      </c>
    </row>
    <row r="65" spans="2:21" s="37" customFormat="1" ht="10.5" customHeight="1" x14ac:dyDescent="0.25">
      <c r="B65" s="558" t="s">
        <v>180</v>
      </c>
      <c r="C65" s="559"/>
      <c r="D65" s="559"/>
      <c r="E65" s="559"/>
      <c r="F65" s="559"/>
      <c r="G65" s="559"/>
      <c r="H65" s="559"/>
      <c r="I65" s="559"/>
      <c r="J65" s="559"/>
      <c r="K65" s="559"/>
      <c r="L65" s="560"/>
      <c r="M65" s="98"/>
      <c r="N65" s="357"/>
      <c r="O65" s="358"/>
      <c r="P65" s="357"/>
      <c r="Q65" s="358"/>
      <c r="R65" s="357"/>
      <c r="S65" s="358"/>
      <c r="T65" s="357"/>
      <c r="U65" s="358"/>
    </row>
    <row r="66" spans="2:21" s="9" customFormat="1" ht="15.75" customHeight="1" x14ac:dyDescent="0.25">
      <c r="B66" s="33" t="s">
        <v>167</v>
      </c>
      <c r="C66" s="440" t="s">
        <v>166</v>
      </c>
      <c r="D66" s="28"/>
      <c r="E66" s="567" t="s">
        <v>26</v>
      </c>
      <c r="F66" s="568"/>
      <c r="G66" s="568"/>
      <c r="H66" s="568"/>
      <c r="I66" s="568"/>
      <c r="J66" s="569"/>
      <c r="K66" s="440">
        <v>30</v>
      </c>
      <c r="L66" s="44" t="s">
        <v>10</v>
      </c>
      <c r="M66" s="73"/>
      <c r="N66" s="228">
        <v>0</v>
      </c>
      <c r="O66" s="215">
        <v>0</v>
      </c>
      <c r="P66" s="228">
        <v>0</v>
      </c>
      <c r="Q66" s="215">
        <v>0</v>
      </c>
      <c r="R66" s="228">
        <v>0</v>
      </c>
      <c r="S66" s="215">
        <v>0</v>
      </c>
      <c r="T66" s="228">
        <v>0</v>
      </c>
      <c r="U66" s="215">
        <v>0</v>
      </c>
    </row>
    <row r="67" spans="2:21" s="9" customFormat="1" ht="15.75" customHeight="1" x14ac:dyDescent="0.25">
      <c r="B67" s="33" t="s">
        <v>169</v>
      </c>
      <c r="C67" s="440" t="s">
        <v>168</v>
      </c>
      <c r="D67" s="28"/>
      <c r="E67" s="567" t="s">
        <v>26</v>
      </c>
      <c r="F67" s="568"/>
      <c r="G67" s="568"/>
      <c r="H67" s="568"/>
      <c r="I67" s="568"/>
      <c r="J67" s="569"/>
      <c r="K67" s="28">
        <v>6</v>
      </c>
      <c r="L67" s="44" t="s">
        <v>10</v>
      </c>
      <c r="M67" s="73"/>
      <c r="N67" s="228">
        <v>0</v>
      </c>
      <c r="O67" s="215">
        <v>0</v>
      </c>
      <c r="P67" s="228">
        <v>0</v>
      </c>
      <c r="Q67" s="215">
        <v>0</v>
      </c>
      <c r="R67" s="228">
        <v>0</v>
      </c>
      <c r="S67" s="215">
        <v>0</v>
      </c>
      <c r="T67" s="228">
        <v>0</v>
      </c>
      <c r="U67" s="215">
        <v>0</v>
      </c>
    </row>
    <row r="68" spans="2:21" s="9" customFormat="1" ht="12" customHeight="1" x14ac:dyDescent="0.25">
      <c r="B68" s="33" t="s">
        <v>171</v>
      </c>
      <c r="C68" s="445" t="s">
        <v>170</v>
      </c>
      <c r="D68" s="28"/>
      <c r="E68" s="567" t="s">
        <v>26</v>
      </c>
      <c r="F68" s="568"/>
      <c r="G68" s="568"/>
      <c r="H68" s="568"/>
      <c r="I68" s="568"/>
      <c r="J68" s="569"/>
      <c r="K68" s="28">
        <v>123</v>
      </c>
      <c r="L68" s="44" t="s">
        <v>10</v>
      </c>
      <c r="M68" s="73"/>
      <c r="N68" s="228">
        <v>0</v>
      </c>
      <c r="O68" s="215">
        <v>0</v>
      </c>
      <c r="P68" s="228">
        <v>0</v>
      </c>
      <c r="Q68" s="215">
        <v>0</v>
      </c>
      <c r="R68" s="228">
        <v>0</v>
      </c>
      <c r="S68" s="215">
        <v>0</v>
      </c>
      <c r="T68" s="228">
        <v>0</v>
      </c>
      <c r="U68" s="215">
        <v>0</v>
      </c>
    </row>
    <row r="69" spans="2:21" s="9" customFormat="1" ht="12.75" customHeight="1" x14ac:dyDescent="0.25">
      <c r="B69" s="33" t="s">
        <v>173</v>
      </c>
      <c r="C69" s="440" t="s">
        <v>172</v>
      </c>
      <c r="D69" s="28"/>
      <c r="E69" s="567" t="s">
        <v>26</v>
      </c>
      <c r="F69" s="568"/>
      <c r="G69" s="568"/>
      <c r="H69" s="568"/>
      <c r="I69" s="568"/>
      <c r="J69" s="569"/>
      <c r="K69" s="28">
        <v>6</v>
      </c>
      <c r="L69" s="44" t="s">
        <v>10</v>
      </c>
      <c r="M69" s="73"/>
      <c r="N69" s="228">
        <v>0</v>
      </c>
      <c r="O69" s="215">
        <v>0</v>
      </c>
      <c r="P69" s="228">
        <v>0</v>
      </c>
      <c r="Q69" s="215">
        <v>0</v>
      </c>
      <c r="R69" s="228">
        <v>0</v>
      </c>
      <c r="S69" s="215">
        <v>0</v>
      </c>
      <c r="T69" s="228">
        <v>0</v>
      </c>
      <c r="U69" s="215">
        <v>0</v>
      </c>
    </row>
    <row r="70" spans="2:21" s="9" customFormat="1" ht="18.75" customHeight="1" x14ac:dyDescent="0.25">
      <c r="B70" s="33" t="s">
        <v>174</v>
      </c>
      <c r="C70" s="440" t="s">
        <v>175</v>
      </c>
      <c r="D70" s="28"/>
      <c r="E70" s="567" t="s">
        <v>26</v>
      </c>
      <c r="F70" s="568"/>
      <c r="G70" s="568"/>
      <c r="H70" s="568"/>
      <c r="I70" s="568"/>
      <c r="J70" s="569"/>
      <c r="K70" s="28">
        <v>50</v>
      </c>
      <c r="L70" s="44" t="s">
        <v>10</v>
      </c>
      <c r="M70" s="73"/>
      <c r="N70" s="228">
        <v>0</v>
      </c>
      <c r="O70" s="215">
        <v>0</v>
      </c>
      <c r="P70" s="228">
        <v>0</v>
      </c>
      <c r="Q70" s="215">
        <v>0</v>
      </c>
      <c r="R70" s="228">
        <v>0</v>
      </c>
      <c r="S70" s="215">
        <v>0</v>
      </c>
      <c r="T70" s="228">
        <v>0</v>
      </c>
      <c r="U70" s="215">
        <v>0</v>
      </c>
    </row>
    <row r="71" spans="2:21" s="9" customFormat="1" ht="15.6" customHeight="1" thickBot="1" x14ac:dyDescent="0.3">
      <c r="B71" s="103"/>
      <c r="C71" s="14" t="s">
        <v>176</v>
      </c>
      <c r="D71" s="31"/>
      <c r="E71" s="14" t="s">
        <v>2</v>
      </c>
      <c r="F71" s="14"/>
      <c r="G71" s="14"/>
      <c r="H71" s="14"/>
      <c r="I71" s="104"/>
      <c r="J71" s="105"/>
      <c r="K71" s="106"/>
      <c r="L71" s="107" t="s">
        <v>4</v>
      </c>
      <c r="M71" s="73"/>
      <c r="N71" s="218"/>
      <c r="O71" s="219"/>
      <c r="P71" s="218"/>
      <c r="Q71" s="219"/>
      <c r="R71" s="218"/>
      <c r="S71" s="219"/>
      <c r="T71" s="218"/>
      <c r="U71" s="219"/>
    </row>
    <row r="72" spans="2:21" s="9" customFormat="1" ht="12" thickBot="1" x14ac:dyDescent="0.3">
      <c r="B72" s="34"/>
      <c r="C72" s="35"/>
      <c r="D72" s="36"/>
      <c r="E72" s="36"/>
      <c r="F72" s="35"/>
      <c r="G72" s="35"/>
      <c r="H72" s="35"/>
      <c r="I72" s="35"/>
      <c r="J72" s="101" t="s">
        <v>31</v>
      </c>
      <c r="K72" s="38">
        <f>SUM(K61:K71)</f>
        <v>514</v>
      </c>
      <c r="L72" s="102"/>
      <c r="M72" s="39" t="s">
        <v>228</v>
      </c>
      <c r="N72" s="372">
        <f t="shared" ref="N72:O72" si="5">SUM(N60:N71)</f>
        <v>11</v>
      </c>
      <c r="O72" s="359">
        <f t="shared" si="5"/>
        <v>0</v>
      </c>
      <c r="P72" s="372">
        <f t="shared" ref="P72:Q72" si="6">SUM(P60:P71)</f>
        <v>8</v>
      </c>
      <c r="Q72" s="359">
        <f t="shared" si="6"/>
        <v>0</v>
      </c>
      <c r="R72" s="372">
        <f t="shared" ref="R72:S72" si="7">SUM(R60:R71)</f>
        <v>0</v>
      </c>
      <c r="S72" s="359">
        <f t="shared" si="7"/>
        <v>0</v>
      </c>
      <c r="T72" s="372">
        <f t="shared" ref="T72:U72" si="8">SUM(T60:T71)</f>
        <v>0</v>
      </c>
      <c r="U72" s="359">
        <f t="shared" si="8"/>
        <v>0</v>
      </c>
    </row>
    <row r="73" spans="2:21" s="6" customFormat="1" ht="15.75" thickBot="1" x14ac:dyDescent="0.3">
      <c r="B73" s="8"/>
      <c r="C73"/>
      <c r="D73" s="2"/>
      <c r="E73" s="1"/>
      <c r="F73"/>
      <c r="G73"/>
      <c r="H73"/>
      <c r="I73"/>
      <c r="J73"/>
      <c r="K73" s="11"/>
      <c r="L73" s="30"/>
      <c r="M73" s="74"/>
      <c r="N73" s="218"/>
      <c r="O73" s="219"/>
      <c r="P73" s="218"/>
      <c r="Q73" s="219"/>
      <c r="R73" s="218"/>
      <c r="S73" s="219"/>
      <c r="T73" s="218"/>
      <c r="U73" s="219"/>
    </row>
    <row r="74" spans="2:21" s="6" customFormat="1" ht="23.25" thickBot="1" x14ac:dyDescent="0.3">
      <c r="B74" s="136" t="s">
        <v>3</v>
      </c>
      <c r="C74" s="570" t="s">
        <v>240</v>
      </c>
      <c r="D74" s="571"/>
      <c r="E74" s="571"/>
      <c r="F74" s="571"/>
      <c r="G74" s="571"/>
      <c r="H74" s="571"/>
      <c r="I74" s="137"/>
      <c r="J74" s="137"/>
      <c r="K74" s="138" t="s">
        <v>14</v>
      </c>
      <c r="L74" s="139" t="s">
        <v>16</v>
      </c>
      <c r="M74" s="71"/>
      <c r="N74" s="250" t="s">
        <v>226</v>
      </c>
      <c r="O74" s="251" t="s">
        <v>225</v>
      </c>
      <c r="P74" s="250" t="s">
        <v>226</v>
      </c>
      <c r="Q74" s="251" t="s">
        <v>225</v>
      </c>
      <c r="R74" s="250" t="s">
        <v>226</v>
      </c>
      <c r="S74" s="251" t="s">
        <v>225</v>
      </c>
      <c r="T74" s="250" t="s">
        <v>226</v>
      </c>
      <c r="U74" s="251" t="s">
        <v>225</v>
      </c>
    </row>
    <row r="75" spans="2:21" s="11" customFormat="1" ht="11.25" x14ac:dyDescent="0.2">
      <c r="B75" s="132" t="s">
        <v>15</v>
      </c>
      <c r="C75" s="133"/>
      <c r="D75" s="133"/>
      <c r="E75" s="133"/>
      <c r="F75" s="133"/>
      <c r="G75" s="133"/>
      <c r="H75" s="133"/>
      <c r="I75" s="133"/>
      <c r="J75" s="133"/>
      <c r="K75" s="134" t="s">
        <v>32</v>
      </c>
      <c r="L75" s="135"/>
      <c r="M75" s="72"/>
      <c r="N75" s="375"/>
      <c r="O75" s="376"/>
      <c r="P75" s="375"/>
      <c r="Q75" s="376"/>
      <c r="R75" s="375"/>
      <c r="S75" s="376"/>
      <c r="T75" s="375"/>
      <c r="U75" s="376"/>
    </row>
    <row r="76" spans="2:21" s="37" customFormat="1" ht="10.5" customHeight="1" x14ac:dyDescent="0.25">
      <c r="B76" s="558" t="s">
        <v>195</v>
      </c>
      <c r="C76" s="559"/>
      <c r="D76" s="559"/>
      <c r="E76" s="559"/>
      <c r="F76" s="559"/>
      <c r="G76" s="559"/>
      <c r="H76" s="559"/>
      <c r="I76" s="559"/>
      <c r="J76" s="559"/>
      <c r="K76" s="559"/>
      <c r="L76" s="560"/>
      <c r="M76" s="98"/>
      <c r="N76" s="218"/>
      <c r="O76" s="219"/>
      <c r="P76" s="218"/>
      <c r="Q76" s="219"/>
      <c r="R76" s="218"/>
      <c r="S76" s="219"/>
      <c r="T76" s="218"/>
      <c r="U76" s="219"/>
    </row>
    <row r="77" spans="2:21" s="9" customFormat="1" ht="27.75" customHeight="1" thickBot="1" x14ac:dyDescent="0.3">
      <c r="B77" s="170" t="s">
        <v>199</v>
      </c>
      <c r="C77" s="141" t="s">
        <v>200</v>
      </c>
      <c r="D77" s="91"/>
      <c r="E77" s="575" t="s">
        <v>92</v>
      </c>
      <c r="F77" s="576"/>
      <c r="G77" s="576"/>
      <c r="H77" s="576"/>
      <c r="I77" s="576"/>
      <c r="J77" s="577"/>
      <c r="K77" s="443">
        <v>139</v>
      </c>
      <c r="L77" s="144" t="s">
        <v>91</v>
      </c>
      <c r="M77" s="73"/>
      <c r="N77" s="382">
        <v>14</v>
      </c>
      <c r="O77" s="235">
        <v>0</v>
      </c>
      <c r="P77" s="382">
        <v>14</v>
      </c>
      <c r="Q77" s="235">
        <v>0</v>
      </c>
      <c r="R77" s="382">
        <v>14</v>
      </c>
      <c r="S77" s="235">
        <v>0</v>
      </c>
      <c r="T77" s="382">
        <v>14</v>
      </c>
      <c r="U77" s="235">
        <v>0</v>
      </c>
    </row>
    <row r="78" spans="2:21" s="9" customFormat="1" ht="12" thickBot="1" x14ac:dyDescent="0.3">
      <c r="B78" s="172"/>
      <c r="C78" s="173"/>
      <c r="D78" s="174"/>
      <c r="E78" s="174"/>
      <c r="F78" s="173"/>
      <c r="G78" s="173"/>
      <c r="H78" s="173"/>
      <c r="I78" s="173"/>
      <c r="J78" s="175" t="s">
        <v>31</v>
      </c>
      <c r="K78" s="176">
        <f>SUM(K76:K77)</f>
        <v>139</v>
      </c>
      <c r="L78" s="177"/>
      <c r="M78" s="39" t="s">
        <v>228</v>
      </c>
      <c r="N78" s="372">
        <f t="shared" ref="N78:O78" si="9">SUM(N77)</f>
        <v>14</v>
      </c>
      <c r="O78" s="242">
        <f t="shared" si="9"/>
        <v>0</v>
      </c>
      <c r="P78" s="372">
        <f t="shared" ref="P78:Q78" si="10">SUM(P77)</f>
        <v>14</v>
      </c>
      <c r="Q78" s="242">
        <f t="shared" si="10"/>
        <v>0</v>
      </c>
      <c r="R78" s="372">
        <f t="shared" ref="R78:S78" si="11">SUM(R77)</f>
        <v>14</v>
      </c>
      <c r="S78" s="242">
        <f t="shared" si="11"/>
        <v>0</v>
      </c>
      <c r="T78" s="372">
        <f t="shared" ref="T78:U78" si="12">SUM(T77)</f>
        <v>14</v>
      </c>
      <c r="U78" s="242">
        <f t="shared" si="12"/>
        <v>0</v>
      </c>
    </row>
    <row r="79" spans="2:21" ht="15.75" thickBot="1" x14ac:dyDescent="0.3">
      <c r="N79" s="11"/>
      <c r="O79" s="11"/>
      <c r="P79" s="11"/>
      <c r="Q79" s="11"/>
      <c r="R79" s="11"/>
      <c r="S79" s="11"/>
      <c r="T79" s="11"/>
      <c r="U79" s="11"/>
    </row>
    <row r="80" spans="2:21" ht="15.75" thickBot="1" x14ac:dyDescent="0.3">
      <c r="H80" s="249" t="s">
        <v>228</v>
      </c>
      <c r="K80" s="245">
        <f>K29+K44+K57+K72+K78</f>
        <v>4500</v>
      </c>
      <c r="L80" s="246"/>
      <c r="M80" s="39" t="s">
        <v>228</v>
      </c>
      <c r="N80" s="372">
        <f t="shared" ref="N80:U80" si="13">N29+N44+N57+N72+N78</f>
        <v>753</v>
      </c>
      <c r="O80" s="248">
        <f t="shared" si="13"/>
        <v>29</v>
      </c>
      <c r="P80" s="372">
        <f t="shared" si="13"/>
        <v>596</v>
      </c>
      <c r="Q80" s="248">
        <f t="shared" si="13"/>
        <v>29</v>
      </c>
      <c r="R80" s="372">
        <f t="shared" si="13"/>
        <v>322</v>
      </c>
      <c r="S80" s="248">
        <f t="shared" si="13"/>
        <v>26</v>
      </c>
      <c r="T80" s="372">
        <f t="shared" si="13"/>
        <v>435</v>
      </c>
      <c r="U80" s="248">
        <f t="shared" si="13"/>
        <v>4</v>
      </c>
    </row>
    <row r="81" spans="2:21" s="1" customFormat="1" ht="15.75" thickBot="1" x14ac:dyDescent="0.3">
      <c r="B81" s="45"/>
      <c r="C81" s="46"/>
      <c r="K81" s="5"/>
      <c r="L81" s="47"/>
      <c r="M81" s="47"/>
      <c r="N81" s="47"/>
      <c r="O81" s="47"/>
      <c r="P81" s="47"/>
      <c r="Q81" s="47"/>
      <c r="R81" s="292"/>
      <c r="S81" s="292"/>
      <c r="T81" s="292"/>
      <c r="U81" s="292"/>
    </row>
    <row r="82" spans="2:21" s="48" customFormat="1" x14ac:dyDescent="0.25">
      <c r="B82" s="296" t="s">
        <v>246</v>
      </c>
      <c r="C82" s="297"/>
      <c r="D82" s="298"/>
      <c r="E82" s="298"/>
      <c r="F82" s="298"/>
      <c r="G82" s="298"/>
      <c r="H82" s="298"/>
      <c r="I82" s="298"/>
      <c r="J82" s="298"/>
      <c r="K82" s="299"/>
      <c r="L82" s="300"/>
      <c r="M82" s="301"/>
      <c r="N82" s="377">
        <v>1400</v>
      </c>
      <c r="O82" s="379">
        <v>1400</v>
      </c>
      <c r="P82" s="377">
        <v>1400</v>
      </c>
      <c r="Q82" s="379">
        <v>1400</v>
      </c>
      <c r="R82" s="377">
        <v>1400</v>
      </c>
      <c r="S82" s="379">
        <v>1400</v>
      </c>
      <c r="T82" s="377">
        <v>1400</v>
      </c>
      <c r="U82" s="379">
        <v>1400</v>
      </c>
    </row>
    <row r="83" spans="2:21" s="48" customFormat="1" ht="15.75" thickBot="1" x14ac:dyDescent="0.3">
      <c r="B83" s="302" t="s">
        <v>245</v>
      </c>
      <c r="C83" s="303"/>
      <c r="D83" s="304"/>
      <c r="E83" s="304"/>
      <c r="F83" s="304"/>
      <c r="G83" s="304"/>
      <c r="H83" s="304"/>
      <c r="I83" s="304"/>
      <c r="J83" s="304"/>
      <c r="K83" s="305"/>
      <c r="L83" s="306"/>
      <c r="M83" s="307"/>
      <c r="N83" s="378">
        <f t="shared" ref="N83:U83" si="14">(N29+N44+N78)/N82</f>
        <v>0.44642857142857145</v>
      </c>
      <c r="O83" s="380">
        <f t="shared" si="14"/>
        <v>2.0714285714285713E-2</v>
      </c>
      <c r="P83" s="378">
        <f t="shared" si="14"/>
        <v>0.39214285714285713</v>
      </c>
      <c r="Q83" s="380">
        <f t="shared" si="14"/>
        <v>2.0714285714285713E-2</v>
      </c>
      <c r="R83" s="378">
        <f t="shared" si="14"/>
        <v>0.23</v>
      </c>
      <c r="S83" s="380">
        <f t="shared" si="14"/>
        <v>1.8571428571428572E-2</v>
      </c>
      <c r="T83" s="378">
        <f t="shared" si="14"/>
        <v>0.31071428571428572</v>
      </c>
      <c r="U83" s="380">
        <f t="shared" si="14"/>
        <v>2.8571428571428571E-3</v>
      </c>
    </row>
    <row r="84" spans="2:21" s="48" customFormat="1" x14ac:dyDescent="0.25">
      <c r="B84" s="49"/>
      <c r="C84" s="50"/>
      <c r="L84" s="51"/>
      <c r="M84" s="51"/>
      <c r="N84" s="51"/>
      <c r="O84" s="51"/>
      <c r="P84" s="51"/>
      <c r="Q84" s="51"/>
    </row>
    <row r="85" spans="2:21" s="48" customFormat="1" x14ac:dyDescent="0.25">
      <c r="B85" s="49"/>
      <c r="C85" s="50" t="s">
        <v>251</v>
      </c>
      <c r="L85" s="51"/>
      <c r="M85" s="51"/>
      <c r="N85" s="51"/>
      <c r="O85" s="51"/>
      <c r="P85" s="51"/>
      <c r="Q85" s="51"/>
      <c r="R85" s="346"/>
      <c r="S85" s="346"/>
      <c r="T85" s="346"/>
      <c r="U85" s="346"/>
    </row>
    <row r="86" spans="2:21" s="81" customFormat="1" ht="15.75" thickBot="1" x14ac:dyDescent="0.3">
      <c r="B86" s="79"/>
      <c r="C86" s="80" t="s">
        <v>250</v>
      </c>
      <c r="L86" s="82"/>
      <c r="M86" s="82"/>
      <c r="N86" s="82"/>
      <c r="O86" s="82"/>
      <c r="P86" s="82"/>
      <c r="Q86" s="82"/>
      <c r="R86" s="83"/>
      <c r="S86" s="83"/>
      <c r="T86" s="83"/>
      <c r="U86" s="83"/>
    </row>
    <row r="87" spans="2:21" ht="15.75" thickBot="1" x14ac:dyDescent="0.3">
      <c r="L87" s="329"/>
      <c r="M87" s="113"/>
      <c r="N87" s="65">
        <v>42803</v>
      </c>
      <c r="O87" s="200" t="s">
        <v>74</v>
      </c>
      <c r="P87" s="65">
        <v>42782</v>
      </c>
      <c r="Q87" s="200" t="s">
        <v>74</v>
      </c>
      <c r="R87" s="65">
        <v>42668</v>
      </c>
      <c r="S87" s="200" t="s">
        <v>74</v>
      </c>
      <c r="T87" s="65">
        <v>42478</v>
      </c>
      <c r="U87" s="200" t="s">
        <v>74</v>
      </c>
    </row>
    <row r="88" spans="2:21" ht="15.75" thickBot="1" x14ac:dyDescent="0.3">
      <c r="C88" s="444" t="s">
        <v>22</v>
      </c>
      <c r="D88" s="26"/>
      <c r="E88" s="26"/>
      <c r="F88" s="26"/>
      <c r="G88" s="26"/>
      <c r="H88" s="26"/>
      <c r="I88" s="26"/>
      <c r="J88" s="26"/>
      <c r="K88" s="444" t="s">
        <v>14</v>
      </c>
      <c r="L88" s="444"/>
      <c r="M88" s="399"/>
      <c r="N88" s="56" t="s">
        <v>33</v>
      </c>
      <c r="O88" s="205"/>
      <c r="P88" s="56" t="s">
        <v>33</v>
      </c>
      <c r="Q88" s="205"/>
      <c r="R88" s="56" t="s">
        <v>33</v>
      </c>
      <c r="S88" s="205"/>
      <c r="T88" s="56" t="s">
        <v>33</v>
      </c>
      <c r="U88" s="205"/>
    </row>
    <row r="89" spans="2:21" s="43" customFormat="1" x14ac:dyDescent="0.25">
      <c r="B89" s="66"/>
      <c r="C89" s="75" t="s">
        <v>4</v>
      </c>
      <c r="D89" s="76"/>
      <c r="E89" s="561" t="s">
        <v>23</v>
      </c>
      <c r="F89" s="561"/>
      <c r="G89" s="561"/>
      <c r="H89" s="561"/>
      <c r="I89" s="561"/>
      <c r="J89" s="562"/>
      <c r="K89" s="77">
        <f t="shared" ref="K89:K102" si="15">SUMIF(L$11:L$79,C89,K$11:K$79)</f>
        <v>491</v>
      </c>
      <c r="L89" s="345" t="str">
        <f>C89</f>
        <v>A</v>
      </c>
      <c r="M89" s="400"/>
      <c r="N89" s="78">
        <f>K89/K$103</f>
        <v>0.10911111111111112</v>
      </c>
      <c r="O89" s="267">
        <f>N89-P89</f>
        <v>2.4193151022419701E-4</v>
      </c>
      <c r="P89" s="78">
        <v>0.10886917960088692</v>
      </c>
      <c r="Q89" s="267">
        <v>-3.9911307592177536E-10</v>
      </c>
      <c r="R89" s="78">
        <v>0.10886918</v>
      </c>
      <c r="S89" s="450">
        <f>R89-T89</f>
        <v>3.9911307592177536E-10</v>
      </c>
      <c r="T89" s="451">
        <v>0.10886917960088692</v>
      </c>
      <c r="U89" s="450">
        <v>0</v>
      </c>
    </row>
    <row r="90" spans="2:21" s="13" customFormat="1" x14ac:dyDescent="0.25">
      <c r="B90" s="15"/>
      <c r="C90" s="40" t="s">
        <v>5</v>
      </c>
      <c r="D90" s="16"/>
      <c r="E90" s="563" t="s">
        <v>29</v>
      </c>
      <c r="F90" s="563"/>
      <c r="G90" s="563"/>
      <c r="H90" s="563"/>
      <c r="I90" s="563"/>
      <c r="J90" s="564"/>
      <c r="K90" s="53">
        <f t="shared" si="15"/>
        <v>0</v>
      </c>
      <c r="L90" s="345" t="str">
        <f t="shared" ref="L90:L102" si="16">C90</f>
        <v>B</v>
      </c>
      <c r="M90" s="401"/>
      <c r="N90" s="78">
        <f t="shared" ref="N90:N102" si="17">K90/K$103</f>
        <v>0</v>
      </c>
      <c r="O90" s="267">
        <f t="shared" ref="O90:O102" si="18">N90-P90</f>
        <v>0</v>
      </c>
      <c r="P90" s="78">
        <v>0</v>
      </c>
      <c r="Q90" s="267">
        <v>0</v>
      </c>
      <c r="R90" s="78">
        <v>0</v>
      </c>
      <c r="S90" s="450">
        <f t="shared" ref="S90:S102" si="19">R90-T90</f>
        <v>0</v>
      </c>
      <c r="T90" s="451">
        <v>0</v>
      </c>
      <c r="U90" s="450">
        <v>0</v>
      </c>
    </row>
    <row r="91" spans="2:21" s="13" customFormat="1" x14ac:dyDescent="0.25">
      <c r="B91" s="15"/>
      <c r="C91" s="40" t="s">
        <v>6</v>
      </c>
      <c r="D91" s="17"/>
      <c r="E91" s="556" t="s">
        <v>0</v>
      </c>
      <c r="F91" s="556"/>
      <c r="G91" s="556"/>
      <c r="H91" s="556"/>
      <c r="I91" s="556"/>
      <c r="J91" s="557"/>
      <c r="K91" s="53">
        <f t="shared" si="15"/>
        <v>0</v>
      </c>
      <c r="L91" s="345" t="str">
        <f t="shared" si="16"/>
        <v>C</v>
      </c>
      <c r="M91" s="402"/>
      <c r="N91" s="78">
        <f t="shared" si="17"/>
        <v>0</v>
      </c>
      <c r="O91" s="267">
        <f t="shared" si="18"/>
        <v>0</v>
      </c>
      <c r="P91" s="78">
        <v>0</v>
      </c>
      <c r="Q91" s="267">
        <v>0</v>
      </c>
      <c r="R91" s="78">
        <v>0</v>
      </c>
      <c r="S91" s="450">
        <f t="shared" si="19"/>
        <v>0</v>
      </c>
      <c r="T91" s="451">
        <v>0</v>
      </c>
      <c r="U91" s="450">
        <v>0</v>
      </c>
    </row>
    <row r="92" spans="2:21" s="43" customFormat="1" x14ac:dyDescent="0.25">
      <c r="B92" s="66"/>
      <c r="C92" s="67" t="s">
        <v>7</v>
      </c>
      <c r="D92" s="68"/>
      <c r="E92" s="565" t="s">
        <v>79</v>
      </c>
      <c r="F92" s="565"/>
      <c r="G92" s="565"/>
      <c r="H92" s="565"/>
      <c r="I92" s="565"/>
      <c r="J92" s="566"/>
      <c r="K92" s="69">
        <f t="shared" si="15"/>
        <v>35</v>
      </c>
      <c r="L92" s="345" t="str">
        <f t="shared" si="16"/>
        <v>D</v>
      </c>
      <c r="M92" s="403"/>
      <c r="N92" s="78">
        <f t="shared" si="17"/>
        <v>7.7777777777777776E-3</v>
      </c>
      <c r="O92" s="267">
        <f t="shared" si="18"/>
        <v>1.7245627001723912E-5</v>
      </c>
      <c r="P92" s="78">
        <v>7.7605321507760536E-3</v>
      </c>
      <c r="Q92" s="267">
        <v>1.5077605396845994E-10</v>
      </c>
      <c r="R92" s="78">
        <v>7.7605319999999997E-3</v>
      </c>
      <c r="S92" s="450">
        <f t="shared" si="19"/>
        <v>-1.5077605396845994E-10</v>
      </c>
      <c r="T92" s="451">
        <v>7.7605321507760536E-3</v>
      </c>
      <c r="U92" s="450">
        <v>0</v>
      </c>
    </row>
    <row r="93" spans="2:21" s="13" customFormat="1" x14ac:dyDescent="0.25">
      <c r="B93" s="15"/>
      <c r="C93" s="40" t="s">
        <v>8</v>
      </c>
      <c r="D93" s="18"/>
      <c r="E93" s="556" t="s">
        <v>19</v>
      </c>
      <c r="F93" s="556"/>
      <c r="G93" s="556"/>
      <c r="H93" s="556"/>
      <c r="I93" s="556"/>
      <c r="J93" s="557"/>
      <c r="K93" s="53">
        <f t="shared" si="15"/>
        <v>0</v>
      </c>
      <c r="L93" s="345" t="str">
        <f t="shared" si="16"/>
        <v>E</v>
      </c>
      <c r="M93" s="404"/>
      <c r="N93" s="78">
        <f t="shared" si="17"/>
        <v>0</v>
      </c>
      <c r="O93" s="267">
        <f t="shared" si="18"/>
        <v>0</v>
      </c>
      <c r="P93" s="78">
        <v>0</v>
      </c>
      <c r="Q93" s="267">
        <v>0</v>
      </c>
      <c r="R93" s="78">
        <v>0</v>
      </c>
      <c r="S93" s="450">
        <f t="shared" si="19"/>
        <v>0</v>
      </c>
      <c r="T93" s="451">
        <v>0</v>
      </c>
      <c r="U93" s="450">
        <v>0</v>
      </c>
    </row>
    <row r="94" spans="2:21" s="13" customFormat="1" x14ac:dyDescent="0.25">
      <c r="B94" s="15"/>
      <c r="C94" s="40" t="s">
        <v>9</v>
      </c>
      <c r="D94" s="19"/>
      <c r="E94" s="556" t="s">
        <v>20</v>
      </c>
      <c r="F94" s="556"/>
      <c r="G94" s="556"/>
      <c r="H94" s="556"/>
      <c r="I94" s="556"/>
      <c r="J94" s="557"/>
      <c r="K94" s="53">
        <f t="shared" si="15"/>
        <v>0</v>
      </c>
      <c r="L94" s="345" t="str">
        <f t="shared" si="16"/>
        <v>F</v>
      </c>
      <c r="M94" s="405"/>
      <c r="N94" s="78">
        <f t="shared" si="17"/>
        <v>0</v>
      </c>
      <c r="O94" s="267">
        <f t="shared" si="18"/>
        <v>0</v>
      </c>
      <c r="P94" s="78">
        <v>0</v>
      </c>
      <c r="Q94" s="267">
        <v>0</v>
      </c>
      <c r="R94" s="78">
        <v>0</v>
      </c>
      <c r="S94" s="450">
        <f t="shared" si="19"/>
        <v>0</v>
      </c>
      <c r="T94" s="451">
        <v>0</v>
      </c>
      <c r="U94" s="450">
        <v>0</v>
      </c>
    </row>
    <row r="95" spans="2:21" s="13" customFormat="1" x14ac:dyDescent="0.25">
      <c r="B95" s="15"/>
      <c r="C95" s="40" t="s">
        <v>11</v>
      </c>
      <c r="D95" s="20"/>
      <c r="E95" s="556" t="s">
        <v>21</v>
      </c>
      <c r="F95" s="556"/>
      <c r="G95" s="556"/>
      <c r="H95" s="556"/>
      <c r="I95" s="556"/>
      <c r="J95" s="557"/>
      <c r="K95" s="53">
        <f t="shared" si="15"/>
        <v>0</v>
      </c>
      <c r="L95" s="345" t="str">
        <f t="shared" si="16"/>
        <v>G</v>
      </c>
      <c r="M95" s="406"/>
      <c r="N95" s="78">
        <f t="shared" si="17"/>
        <v>0</v>
      </c>
      <c r="O95" s="267">
        <f t="shared" si="18"/>
        <v>0</v>
      </c>
      <c r="P95" s="78">
        <v>0</v>
      </c>
      <c r="Q95" s="267">
        <v>0</v>
      </c>
      <c r="R95" s="78">
        <v>0</v>
      </c>
      <c r="S95" s="450">
        <f t="shared" si="19"/>
        <v>0</v>
      </c>
      <c r="T95" s="451">
        <v>0</v>
      </c>
      <c r="U95" s="450">
        <v>0</v>
      </c>
    </row>
    <row r="96" spans="2:21" s="13" customFormat="1" x14ac:dyDescent="0.25">
      <c r="B96" s="15"/>
      <c r="C96" s="40" t="s">
        <v>12</v>
      </c>
      <c r="D96" s="21"/>
      <c r="E96" s="556" t="s">
        <v>1</v>
      </c>
      <c r="F96" s="556"/>
      <c r="G96" s="556"/>
      <c r="H96" s="556"/>
      <c r="I96" s="556"/>
      <c r="J96" s="557"/>
      <c r="K96" s="53">
        <f t="shared" si="15"/>
        <v>13</v>
      </c>
      <c r="L96" s="345" t="str">
        <f t="shared" si="16"/>
        <v>H</v>
      </c>
      <c r="M96" s="407"/>
      <c r="N96" s="78">
        <f t="shared" si="17"/>
        <v>2.8888888888888888E-3</v>
      </c>
      <c r="O96" s="267">
        <f t="shared" si="18"/>
        <v>6.4055186006404218E-6</v>
      </c>
      <c r="P96" s="78">
        <v>2.8824833702882483E-3</v>
      </c>
      <c r="Q96" s="267">
        <v>3.7028824841425778E-10</v>
      </c>
      <c r="R96" s="78">
        <v>2.8824829999999999E-3</v>
      </c>
      <c r="S96" s="450">
        <f t="shared" si="19"/>
        <v>-3.7028824841425778E-10</v>
      </c>
      <c r="T96" s="451">
        <v>2.8824833702882483E-3</v>
      </c>
      <c r="U96" s="450">
        <v>0</v>
      </c>
    </row>
    <row r="97" spans="3:21" x14ac:dyDescent="0.25">
      <c r="C97" s="40" t="s">
        <v>13</v>
      </c>
      <c r="D97" s="22"/>
      <c r="E97" s="556" t="s">
        <v>18</v>
      </c>
      <c r="F97" s="556"/>
      <c r="G97" s="556"/>
      <c r="H97" s="556"/>
      <c r="I97" s="556"/>
      <c r="J97" s="557"/>
      <c r="K97" s="53">
        <f t="shared" si="15"/>
        <v>0</v>
      </c>
      <c r="L97" s="345" t="str">
        <f t="shared" si="16"/>
        <v>I</v>
      </c>
      <c r="M97" s="408"/>
      <c r="N97" s="78">
        <f t="shared" si="17"/>
        <v>0</v>
      </c>
      <c r="O97" s="267">
        <f t="shared" si="18"/>
        <v>0</v>
      </c>
      <c r="P97" s="78">
        <v>0</v>
      </c>
      <c r="Q97" s="267">
        <v>0</v>
      </c>
      <c r="R97" s="78">
        <v>0</v>
      </c>
      <c r="S97" s="450">
        <f t="shared" si="19"/>
        <v>0</v>
      </c>
      <c r="T97" s="451">
        <v>0</v>
      </c>
      <c r="U97" s="450">
        <v>0</v>
      </c>
    </row>
    <row r="98" spans="3:21" x14ac:dyDescent="0.25">
      <c r="C98" s="40" t="s">
        <v>17</v>
      </c>
      <c r="D98" s="23"/>
      <c r="E98" s="549" t="s">
        <v>27</v>
      </c>
      <c r="F98" s="549"/>
      <c r="G98" s="549"/>
      <c r="H98" s="549"/>
      <c r="I98" s="549"/>
      <c r="J98" s="550"/>
      <c r="K98" s="53">
        <f t="shared" si="15"/>
        <v>0</v>
      </c>
      <c r="L98" s="345" t="str">
        <f t="shared" si="16"/>
        <v>J</v>
      </c>
      <c r="M98" s="409"/>
      <c r="N98" s="78">
        <f t="shared" si="17"/>
        <v>0</v>
      </c>
      <c r="O98" s="267">
        <f t="shared" si="18"/>
        <v>0</v>
      </c>
      <c r="P98" s="78">
        <v>0</v>
      </c>
      <c r="Q98" s="267">
        <v>0</v>
      </c>
      <c r="R98" s="78">
        <v>0</v>
      </c>
      <c r="S98" s="450">
        <f t="shared" si="19"/>
        <v>0</v>
      </c>
      <c r="T98" s="451">
        <v>0</v>
      </c>
      <c r="U98" s="450">
        <v>0</v>
      </c>
    </row>
    <row r="99" spans="3:21" x14ac:dyDescent="0.25">
      <c r="C99" s="40" t="s">
        <v>25</v>
      </c>
      <c r="D99" s="24"/>
      <c r="E99" s="549" t="s">
        <v>256</v>
      </c>
      <c r="F99" s="549"/>
      <c r="G99" s="549"/>
      <c r="H99" s="549"/>
      <c r="I99" s="549"/>
      <c r="J99" s="550"/>
      <c r="K99" s="53">
        <f t="shared" si="15"/>
        <v>313</v>
      </c>
      <c r="L99" s="345" t="str">
        <f t="shared" si="16"/>
        <v>K</v>
      </c>
      <c r="M99" s="410"/>
      <c r="N99" s="78">
        <f t="shared" si="17"/>
        <v>6.9555555555555551E-2</v>
      </c>
      <c r="O99" s="267">
        <f t="shared" si="18"/>
        <v>1.5422517861542195E-4</v>
      </c>
      <c r="P99" s="78">
        <v>6.9401330376940129E-2</v>
      </c>
      <c r="Q99" s="267">
        <v>1.3303773769401256E-3</v>
      </c>
      <c r="R99" s="78">
        <v>6.8070953000000003E-2</v>
      </c>
      <c r="S99" s="450">
        <f t="shared" si="19"/>
        <v>3.3702882046563194E-2</v>
      </c>
      <c r="T99" s="451">
        <v>3.4368070953436809E-2</v>
      </c>
      <c r="U99" s="450">
        <v>0</v>
      </c>
    </row>
    <row r="100" spans="3:21" x14ac:dyDescent="0.25">
      <c r="C100" s="41" t="s">
        <v>24</v>
      </c>
      <c r="D100" s="90"/>
      <c r="E100" s="550" t="s">
        <v>30</v>
      </c>
      <c r="F100" s="551"/>
      <c r="G100" s="551"/>
      <c r="H100" s="551"/>
      <c r="I100" s="551"/>
      <c r="J100" s="551"/>
      <c r="K100" s="53">
        <f t="shared" si="15"/>
        <v>0</v>
      </c>
      <c r="L100" s="345" t="str">
        <f t="shared" si="16"/>
        <v>L</v>
      </c>
      <c r="M100" s="411"/>
      <c r="N100" s="78">
        <f t="shared" si="17"/>
        <v>0</v>
      </c>
      <c r="O100" s="267">
        <f t="shared" si="18"/>
        <v>0</v>
      </c>
      <c r="P100" s="78">
        <v>0</v>
      </c>
      <c r="Q100" s="267">
        <v>0</v>
      </c>
      <c r="R100" s="78">
        <v>0</v>
      </c>
      <c r="S100" s="450">
        <f t="shared" si="19"/>
        <v>0</v>
      </c>
      <c r="T100" s="451">
        <v>0</v>
      </c>
      <c r="U100" s="450">
        <v>0</v>
      </c>
    </row>
    <row r="101" spans="3:21" x14ac:dyDescent="0.25">
      <c r="C101" s="41" t="s">
        <v>91</v>
      </c>
      <c r="D101" s="91"/>
      <c r="E101" s="87" t="s">
        <v>92</v>
      </c>
      <c r="F101" s="88"/>
      <c r="G101" s="88"/>
      <c r="H101" s="88"/>
      <c r="I101" s="88"/>
      <c r="J101" s="88"/>
      <c r="K101" s="89">
        <f t="shared" si="15"/>
        <v>2240</v>
      </c>
      <c r="L101" s="345" t="str">
        <f t="shared" si="16"/>
        <v>M</v>
      </c>
      <c r="M101" s="412"/>
      <c r="N101" s="78">
        <f t="shared" si="17"/>
        <v>0.49777777777777776</v>
      </c>
      <c r="O101" s="267">
        <f t="shared" si="18"/>
        <v>0.1152944074895294</v>
      </c>
      <c r="P101" s="78">
        <v>0.38248337028824836</v>
      </c>
      <c r="Q101" s="267">
        <v>0.15277161828824837</v>
      </c>
      <c r="R101" s="78">
        <v>0.22971175199999999</v>
      </c>
      <c r="S101" s="450">
        <f t="shared" si="19"/>
        <v>-3.3702882146341484E-2</v>
      </c>
      <c r="T101" s="451">
        <v>0.26341463414634148</v>
      </c>
      <c r="U101" s="450">
        <v>1.330376940133049E-3</v>
      </c>
    </row>
    <row r="102" spans="3:21" ht="15.75" thickBot="1" x14ac:dyDescent="0.3">
      <c r="C102" s="42" t="s">
        <v>10</v>
      </c>
      <c r="D102" s="25"/>
      <c r="E102" s="552" t="s">
        <v>26</v>
      </c>
      <c r="F102" s="552"/>
      <c r="G102" s="552"/>
      <c r="H102" s="552"/>
      <c r="I102" s="552"/>
      <c r="J102" s="553"/>
      <c r="K102" s="54">
        <f t="shared" si="15"/>
        <v>1408</v>
      </c>
      <c r="L102" s="345" t="str">
        <f t="shared" si="16"/>
        <v>Z</v>
      </c>
      <c r="M102" s="413"/>
      <c r="N102" s="78">
        <f t="shared" si="17"/>
        <v>0.31288888888888888</v>
      </c>
      <c r="O102" s="416">
        <f t="shared" si="18"/>
        <v>-0.11571421532397141</v>
      </c>
      <c r="P102" s="78">
        <v>0.4286031042128603</v>
      </c>
      <c r="Q102" s="416">
        <v>-0.15410199578713968</v>
      </c>
      <c r="R102" s="415">
        <v>0.58270509999999998</v>
      </c>
      <c r="S102" s="458">
        <f t="shared" si="19"/>
        <v>2.2172941260834023E-10</v>
      </c>
      <c r="T102" s="459">
        <v>0.58270509977827056</v>
      </c>
      <c r="U102" s="458">
        <v>-1.3303769401329379E-3</v>
      </c>
    </row>
    <row r="103" spans="3:21" ht="15.75" thickBot="1" x14ac:dyDescent="0.3">
      <c r="J103" s="43" t="s">
        <v>34</v>
      </c>
      <c r="K103" s="55">
        <f>SUM(K89:K102)</f>
        <v>4500</v>
      </c>
      <c r="L103" s="277"/>
      <c r="M103" s="336"/>
      <c r="N103" s="331">
        <f>SUM(N89:N102)</f>
        <v>1</v>
      </c>
      <c r="O103" s="414"/>
      <c r="P103" s="331">
        <f>SUM(P89:P102)</f>
        <v>1</v>
      </c>
      <c r="Q103" s="414"/>
      <c r="R103" s="331">
        <f>SUM(R89:R102)</f>
        <v>1</v>
      </c>
      <c r="S103" s="414"/>
      <c r="T103" s="331">
        <f>SUM(T89:T102)</f>
        <v>1</v>
      </c>
      <c r="U103" s="414"/>
    </row>
  </sheetData>
  <mergeCells count="77">
    <mergeCell ref="R8:S8"/>
    <mergeCell ref="C9:H9"/>
    <mergeCell ref="B11:L11"/>
    <mergeCell ref="E12:J12"/>
    <mergeCell ref="N8:O8"/>
    <mergeCell ref="P8:Q8"/>
    <mergeCell ref="E24:J24"/>
    <mergeCell ref="E13:J13"/>
    <mergeCell ref="C14:H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36:J36"/>
    <mergeCell ref="E25:J25"/>
    <mergeCell ref="E26:J26"/>
    <mergeCell ref="E27:J27"/>
    <mergeCell ref="E28:J28"/>
    <mergeCell ref="B30:L30"/>
    <mergeCell ref="E31:J31"/>
    <mergeCell ref="E32:J32"/>
    <mergeCell ref="E33:J33"/>
    <mergeCell ref="E34:J34"/>
    <mergeCell ref="E35:J35"/>
    <mergeCell ref="E49:J49"/>
    <mergeCell ref="E37:J37"/>
    <mergeCell ref="E38:J38"/>
    <mergeCell ref="E39:J39"/>
    <mergeCell ref="E40:J40"/>
    <mergeCell ref="E41:J41"/>
    <mergeCell ref="E42:J42"/>
    <mergeCell ref="E43:J43"/>
    <mergeCell ref="B45:L45"/>
    <mergeCell ref="E46:J46"/>
    <mergeCell ref="B47:L47"/>
    <mergeCell ref="E48:J48"/>
    <mergeCell ref="E63:J63"/>
    <mergeCell ref="E50:J50"/>
    <mergeCell ref="E51:J51"/>
    <mergeCell ref="E52:J52"/>
    <mergeCell ref="E53:J53"/>
    <mergeCell ref="E54:J54"/>
    <mergeCell ref="E55:J55"/>
    <mergeCell ref="E95:J95"/>
    <mergeCell ref="E96:J96"/>
    <mergeCell ref="E70:J70"/>
    <mergeCell ref="C74:H74"/>
    <mergeCell ref="B76:L76"/>
    <mergeCell ref="E77:J77"/>
    <mergeCell ref="E89:J89"/>
    <mergeCell ref="E90:J90"/>
    <mergeCell ref="T8:U8"/>
    <mergeCell ref="E91:J91"/>
    <mergeCell ref="E92:J92"/>
    <mergeCell ref="E93:J93"/>
    <mergeCell ref="E94:J94"/>
    <mergeCell ref="E64:J64"/>
    <mergeCell ref="B65:L65"/>
    <mergeCell ref="E66:J66"/>
    <mergeCell ref="E67:J67"/>
    <mergeCell ref="E68:J68"/>
    <mergeCell ref="E69:J69"/>
    <mergeCell ref="E56:J56"/>
    <mergeCell ref="C59:H59"/>
    <mergeCell ref="C60:H60"/>
    <mergeCell ref="B61:L61"/>
    <mergeCell ref="E62:J62"/>
    <mergeCell ref="E97:J97"/>
    <mergeCell ref="E98:J98"/>
    <mergeCell ref="E99:J99"/>
    <mergeCell ref="E100:J100"/>
    <mergeCell ref="E102:J102"/>
  </mergeCells>
  <conditionalFormatting sqref="N42">
    <cfRule type="cellIs" dxfId="14538" priority="62" operator="greaterThan">
      <formula>P42</formula>
    </cfRule>
  </conditionalFormatting>
  <conditionalFormatting sqref="N33">
    <cfRule type="cellIs" dxfId="14537" priority="61" operator="greaterThan">
      <formula>P33</formula>
    </cfRule>
  </conditionalFormatting>
  <conditionalFormatting sqref="N33">
    <cfRule type="cellIs" dxfId="14536" priority="60" operator="greaterThan">
      <formula>P33</formula>
    </cfRule>
  </conditionalFormatting>
  <conditionalFormatting sqref="N33">
    <cfRule type="cellIs" dxfId="14535" priority="59" operator="greaterThan">
      <formula>P33</formula>
    </cfRule>
  </conditionalFormatting>
  <conditionalFormatting sqref="N61">
    <cfRule type="cellIs" dxfId="14534" priority="58" operator="greaterThan">
      <formula>P61</formula>
    </cfRule>
  </conditionalFormatting>
  <conditionalFormatting sqref="O89:O102">
    <cfRule type="cellIs" dxfId="14533" priority="56" operator="lessThan">
      <formula>-0.0001</formula>
    </cfRule>
    <cfRule type="cellIs" dxfId="14532" priority="57" operator="greaterThan">
      <formula>0.00016</formula>
    </cfRule>
  </conditionalFormatting>
  <conditionalFormatting sqref="O89:O102">
    <cfRule type="cellIs" dxfId="14531" priority="54" operator="lessThan">
      <formula>-0.0001</formula>
    </cfRule>
    <cfRule type="cellIs" dxfId="14530" priority="55" operator="greaterThan">
      <formula>0.00016</formula>
    </cfRule>
  </conditionalFormatting>
  <conditionalFormatting sqref="U89:U102">
    <cfRule type="cellIs" dxfId="14529" priority="51" operator="lessThan">
      <formula>-0.0001</formula>
    </cfRule>
    <cfRule type="cellIs" dxfId="14528" priority="52" operator="greaterThan">
      <formula>0.00016</formula>
    </cfRule>
  </conditionalFormatting>
  <conditionalFormatting sqref="U89:U102">
    <cfRule type="cellIs" dxfId="14527" priority="49" operator="lessThan">
      <formula>-0.0001</formula>
    </cfRule>
    <cfRule type="cellIs" dxfId="14526" priority="50" operator="greaterThan">
      <formula>0.00016</formula>
    </cfRule>
  </conditionalFormatting>
  <conditionalFormatting sqref="U89:U102">
    <cfRule type="cellIs" dxfId="14525" priority="43" operator="lessThan">
      <formula>-0.0001</formula>
    </cfRule>
    <cfRule type="cellIs" dxfId="14524" priority="44" operator="greaterThan">
      <formula>0.00016</formula>
    </cfRule>
  </conditionalFormatting>
  <conditionalFormatting sqref="U89:U102">
    <cfRule type="cellIs" dxfId="14523" priority="47" operator="lessThan">
      <formula>-0.0001</formula>
    </cfRule>
    <cfRule type="cellIs" dxfId="14522" priority="48" operator="greaterThan">
      <formula>0.00016</formula>
    </cfRule>
  </conditionalFormatting>
  <conditionalFormatting sqref="U89:U102">
    <cfRule type="cellIs" dxfId="14521" priority="45" operator="lessThan">
      <formula>-0.0001</formula>
    </cfRule>
    <cfRule type="cellIs" dxfId="14520" priority="46" operator="greaterThan">
      <formula>0.00016</formula>
    </cfRule>
  </conditionalFormatting>
  <conditionalFormatting sqref="U89:U102">
    <cfRule type="cellIs" dxfId="14519" priority="41" operator="lessThan">
      <formula>-0.0001</formula>
    </cfRule>
    <cfRule type="cellIs" dxfId="14518" priority="42" operator="greaterThan">
      <formula>0.00016</formula>
    </cfRule>
  </conditionalFormatting>
  <conditionalFormatting sqref="U89:U102">
    <cfRule type="cellIs" dxfId="14517" priority="39" operator="lessThan">
      <formula>-0.0001</formula>
    </cfRule>
    <cfRule type="cellIs" dxfId="14516" priority="40" operator="greaterThan">
      <formula>0.00016</formula>
    </cfRule>
  </conditionalFormatting>
  <conditionalFormatting sqref="U89:U102">
    <cfRule type="cellIs" dxfId="14515" priority="37" operator="lessThan">
      <formula>-0.0001</formula>
    </cfRule>
    <cfRule type="cellIs" dxfId="14514" priority="38" operator="greaterThan">
      <formula>0.00016</formula>
    </cfRule>
  </conditionalFormatting>
  <conditionalFormatting sqref="U89:U102">
    <cfRule type="cellIs" dxfId="14513" priority="35" operator="lessThan">
      <formula>-0.0001</formula>
    </cfRule>
    <cfRule type="cellIs" dxfId="14512" priority="36" operator="greaterThan">
      <formula>0.00016</formula>
    </cfRule>
  </conditionalFormatting>
  <conditionalFormatting sqref="U89:U102">
    <cfRule type="cellIs" dxfId="14511" priority="33" operator="lessThan">
      <formula>-0.0001</formula>
    </cfRule>
    <cfRule type="cellIs" dxfId="14510" priority="34" operator="greaterThan">
      <formula>0.00016</formula>
    </cfRule>
  </conditionalFormatting>
  <conditionalFormatting sqref="U89:U102">
    <cfRule type="cellIs" dxfId="14509" priority="31" operator="lessThan">
      <formula>-0.0001</formula>
    </cfRule>
    <cfRule type="cellIs" dxfId="14508" priority="32" operator="greaterThan">
      <formula>0.00016</formula>
    </cfRule>
  </conditionalFormatting>
  <conditionalFormatting sqref="U89:U102">
    <cfRule type="cellIs" dxfId="14507" priority="29" operator="lessThan">
      <formula>-0.0001</formula>
    </cfRule>
    <cfRule type="cellIs" dxfId="14506" priority="30" operator="greaterThan">
      <formula>0.00016</formula>
    </cfRule>
  </conditionalFormatting>
  <conditionalFormatting sqref="U89:U102">
    <cfRule type="cellIs" dxfId="14505" priority="27" operator="lessThan">
      <formula>-0.0001</formula>
    </cfRule>
    <cfRule type="cellIs" dxfId="14504" priority="28" operator="greaterThan">
      <formula>0.00016</formula>
    </cfRule>
  </conditionalFormatting>
  <conditionalFormatting sqref="U89:U102">
    <cfRule type="cellIs" dxfId="14503" priority="25" operator="lessThan">
      <formula>-0.0001</formula>
    </cfRule>
    <cfRule type="cellIs" dxfId="14502" priority="26" operator="greaterThan">
      <formula>0.00016</formula>
    </cfRule>
  </conditionalFormatting>
  <conditionalFormatting sqref="T42 T61">
    <cfRule type="cellIs" dxfId="14501" priority="53" operator="greaterThan">
      <formula>#REF!</formula>
    </cfRule>
  </conditionalFormatting>
  <conditionalFormatting sqref="S89:S102">
    <cfRule type="cellIs" dxfId="14500" priority="23" operator="lessThan">
      <formula>-0.0001</formula>
    </cfRule>
    <cfRule type="cellIs" dxfId="14499" priority="24" operator="greaterThan">
      <formula>0.00016</formula>
    </cfRule>
  </conditionalFormatting>
  <conditionalFormatting sqref="S89:S102">
    <cfRule type="cellIs" dxfId="14498" priority="21" operator="lessThan">
      <formula>-0.0001</formula>
    </cfRule>
    <cfRule type="cellIs" dxfId="14497" priority="22" operator="greaterThan">
      <formula>0.00016</formula>
    </cfRule>
  </conditionalFormatting>
  <conditionalFormatting sqref="R42">
    <cfRule type="cellIs" dxfId="14496" priority="20" operator="greaterThan">
      <formula>T42</formula>
    </cfRule>
  </conditionalFormatting>
  <conditionalFormatting sqref="R61">
    <cfRule type="cellIs" dxfId="14495" priority="19" operator="greaterThan">
      <formula>T61</formula>
    </cfRule>
  </conditionalFormatting>
  <conditionalFormatting sqref="R33">
    <cfRule type="cellIs" dxfId="14494" priority="18" operator="greaterThan">
      <formula>T33</formula>
    </cfRule>
  </conditionalFormatting>
  <conditionalFormatting sqref="R33">
    <cfRule type="cellIs" dxfId="14493" priority="17" operator="greaterThan">
      <formula>T33</formula>
    </cfRule>
  </conditionalFormatting>
  <conditionalFormatting sqref="R33">
    <cfRule type="cellIs" dxfId="14492" priority="16" operator="greaterThan">
      <formula>T33</formula>
    </cfRule>
  </conditionalFormatting>
  <conditionalFormatting sqref="P42">
    <cfRule type="cellIs" dxfId="14491" priority="15" operator="greaterThan">
      <formula>R42</formula>
    </cfRule>
  </conditionalFormatting>
  <conditionalFormatting sqref="P61">
    <cfRule type="cellIs" dxfId="14490" priority="11" operator="greaterThan">
      <formula>R61</formula>
    </cfRule>
  </conditionalFormatting>
  <conditionalFormatting sqref="Q89:Q102">
    <cfRule type="cellIs" dxfId="14489" priority="9" operator="lessThan">
      <formula>-0.0001</formula>
    </cfRule>
    <cfRule type="cellIs" dxfId="14488" priority="10" operator="greaterThan">
      <formula>0.00016</formula>
    </cfRule>
  </conditionalFormatting>
  <conditionalFormatting sqref="Q89:Q102">
    <cfRule type="cellIs" dxfId="14487" priority="7" operator="lessThan">
      <formula>-0.0001</formula>
    </cfRule>
    <cfRule type="cellIs" dxfId="14486" priority="8" operator="greaterThan">
      <formula>0.00016</formula>
    </cfRule>
  </conditionalFormatting>
  <conditionalFormatting sqref="P33">
    <cfRule type="cellIs" dxfId="14485" priority="3" operator="greaterThan">
      <formula>R33</formula>
    </cfRule>
  </conditionalFormatting>
  <conditionalFormatting sqref="P33">
    <cfRule type="cellIs" dxfId="14484" priority="2" operator="greaterThan">
      <formula>R33</formula>
    </cfRule>
  </conditionalFormatting>
  <conditionalFormatting sqref="P33">
    <cfRule type="cellIs" dxfId="14483" priority="1" operator="greaterThan">
      <formula>R33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104"/>
  <sheetViews>
    <sheetView topLeftCell="A81" workbookViewId="0">
      <selection activeCell="N90" sqref="N90:O103"/>
    </sheetView>
  </sheetViews>
  <sheetFormatPr defaultRowHeight="15" x14ac:dyDescent="0.25"/>
  <cols>
    <col min="1" max="1" width="2.42578125" customWidth="1"/>
    <col min="2" max="2" width="9.42578125" style="8" customWidth="1"/>
    <col min="3" max="3" width="33.85546875" customWidth="1"/>
    <col min="4" max="4" width="5.85546875" customWidth="1"/>
    <col min="8" max="8" width="23.140625" customWidth="1"/>
    <col min="9" max="9" width="9.140625" hidden="1" customWidth="1"/>
    <col min="10" max="10" width="11.5703125" hidden="1" customWidth="1"/>
    <col min="11" max="11" width="7.5703125" style="13" customWidth="1"/>
    <col min="12" max="12" width="6.28515625" style="30" customWidth="1"/>
    <col min="13" max="15" width="6.85546875" style="30" customWidth="1"/>
    <col min="16" max="16" width="7" style="6" customWidth="1"/>
    <col min="17" max="17" width="5.7109375" style="6" customWidth="1"/>
    <col min="18" max="18" width="7" style="6" customWidth="1"/>
    <col min="19" max="19" width="5.7109375" style="6" customWidth="1"/>
    <col min="20" max="20" width="7" style="6" customWidth="1"/>
    <col min="21" max="21" width="5.7109375" style="6" customWidth="1"/>
    <col min="22" max="22" width="7" style="6" customWidth="1"/>
    <col min="23" max="23" width="5.7109375" style="6" customWidth="1"/>
    <col min="24" max="24" width="6.7109375" customWidth="1"/>
    <col min="25" max="26" width="5.85546875" customWidth="1"/>
    <col min="27" max="27" width="6.140625" customWidth="1"/>
    <col min="28" max="31" width="5.85546875" customWidth="1"/>
  </cols>
  <sheetData>
    <row r="1" spans="2:31" ht="15.75" hidden="1" customHeight="1" thickBot="1" x14ac:dyDescent="0.3"/>
    <row r="2" spans="2:31" ht="15.75" customHeight="1" thickBot="1" x14ac:dyDescent="0.3"/>
    <row r="3" spans="2:31" ht="15.75" thickBot="1" x14ac:dyDescent="0.3">
      <c r="C3" s="4" t="s">
        <v>198</v>
      </c>
    </row>
    <row r="4" spans="2:31" s="1" customFormat="1" x14ac:dyDescent="0.25">
      <c r="B4" s="45"/>
      <c r="C4" s="46"/>
      <c r="L4" s="47"/>
      <c r="M4" s="47"/>
      <c r="N4" s="47"/>
      <c r="O4" s="47"/>
      <c r="P4" s="7"/>
      <c r="Q4" s="7"/>
      <c r="R4" s="7"/>
      <c r="S4" s="7"/>
      <c r="T4" s="7"/>
      <c r="U4" s="7"/>
      <c r="V4" s="7"/>
      <c r="W4" s="7"/>
    </row>
    <row r="5" spans="2:31" s="48" customFormat="1" x14ac:dyDescent="0.25">
      <c r="B5" s="49"/>
      <c r="C5" s="50" t="s">
        <v>186</v>
      </c>
      <c r="L5" s="51"/>
      <c r="M5" s="51"/>
      <c r="N5" s="51"/>
      <c r="O5" s="51"/>
      <c r="P5" s="52"/>
      <c r="Q5" s="52"/>
      <c r="R5" s="52"/>
      <c r="S5" s="52"/>
      <c r="T5" s="52"/>
      <c r="U5" s="52"/>
      <c r="V5" s="52"/>
      <c r="W5" s="52"/>
    </row>
    <row r="6" spans="2:31" s="48" customFormat="1" x14ac:dyDescent="0.25">
      <c r="B6" s="49"/>
      <c r="C6" s="50"/>
      <c r="L6" s="51"/>
      <c r="M6" s="51"/>
      <c r="N6" s="51"/>
      <c r="O6" s="51"/>
      <c r="P6" s="52"/>
      <c r="Q6" s="52"/>
      <c r="R6" s="52"/>
      <c r="S6" s="52"/>
      <c r="T6" s="52"/>
      <c r="U6" s="52"/>
      <c r="V6" s="52"/>
      <c r="W6" s="52"/>
    </row>
    <row r="7" spans="2:31" s="165" customFormat="1" ht="15.75" thickBot="1" x14ac:dyDescent="0.3">
      <c r="B7" s="166"/>
      <c r="C7" s="167" t="s">
        <v>202</v>
      </c>
      <c r="L7" s="168"/>
      <c r="M7" s="168"/>
      <c r="N7" s="168"/>
      <c r="O7" s="168"/>
      <c r="P7" s="169"/>
      <c r="Q7" s="169"/>
      <c r="R7" s="169"/>
      <c r="S7" s="169"/>
      <c r="T7" s="169"/>
      <c r="U7" s="169"/>
      <c r="V7" s="169"/>
      <c r="W7" s="169"/>
    </row>
    <row r="8" spans="2:31" ht="15.75" thickBot="1" x14ac:dyDescent="0.3">
      <c r="N8" s="554">
        <v>42782</v>
      </c>
      <c r="O8" s="599"/>
      <c r="P8" s="554">
        <v>42668</v>
      </c>
      <c r="Q8" s="599"/>
      <c r="R8" s="554">
        <v>42478</v>
      </c>
      <c r="S8" s="555"/>
      <c r="T8" s="554">
        <v>42473</v>
      </c>
      <c r="U8" s="555"/>
      <c r="V8" s="554">
        <v>42467</v>
      </c>
      <c r="W8" s="555"/>
      <c r="X8" s="554">
        <v>42383</v>
      </c>
      <c r="Y8" s="555"/>
      <c r="Z8" s="554">
        <v>42135</v>
      </c>
      <c r="AA8" s="555"/>
      <c r="AB8" s="554">
        <v>42102</v>
      </c>
      <c r="AC8" s="555"/>
      <c r="AD8" s="554">
        <v>42102</v>
      </c>
      <c r="AE8" s="555"/>
    </row>
    <row r="9" spans="2:31" ht="23.25" thickBot="1" x14ac:dyDescent="0.3">
      <c r="B9" s="136" t="s">
        <v>3</v>
      </c>
      <c r="C9" s="589" t="s">
        <v>183</v>
      </c>
      <c r="D9" s="590"/>
      <c r="E9" s="590"/>
      <c r="F9" s="590"/>
      <c r="G9" s="590"/>
      <c r="H9" s="591"/>
      <c r="I9" s="160"/>
      <c r="J9" s="160"/>
      <c r="K9" s="138" t="s">
        <v>14</v>
      </c>
      <c r="L9" s="139" t="s">
        <v>16</v>
      </c>
      <c r="M9" s="71"/>
      <c r="N9" s="250" t="s">
        <v>226</v>
      </c>
      <c r="O9" s="251" t="s">
        <v>225</v>
      </c>
      <c r="P9" s="250" t="s">
        <v>226</v>
      </c>
      <c r="Q9" s="251" t="s">
        <v>225</v>
      </c>
      <c r="R9" s="250" t="s">
        <v>226</v>
      </c>
      <c r="S9" s="251" t="s">
        <v>225</v>
      </c>
      <c r="T9" s="250" t="s">
        <v>226</v>
      </c>
      <c r="U9" s="251" t="s">
        <v>225</v>
      </c>
      <c r="V9" s="250" t="s">
        <v>226</v>
      </c>
      <c r="W9" s="251" t="s">
        <v>225</v>
      </c>
      <c r="X9" s="250" t="s">
        <v>226</v>
      </c>
      <c r="Y9" s="251" t="s">
        <v>225</v>
      </c>
      <c r="Z9" s="250" t="s">
        <v>226</v>
      </c>
      <c r="AA9" s="251" t="s">
        <v>225</v>
      </c>
      <c r="AB9" s="250" t="s">
        <v>226</v>
      </c>
      <c r="AC9" s="251" t="s">
        <v>225</v>
      </c>
      <c r="AD9" s="250" t="s">
        <v>226</v>
      </c>
      <c r="AE9" s="251" t="s">
        <v>225</v>
      </c>
    </row>
    <row r="10" spans="2:31" s="12" customFormat="1" ht="12" customHeight="1" x14ac:dyDescent="0.2">
      <c r="B10" s="164" t="s">
        <v>15</v>
      </c>
      <c r="C10" s="158"/>
      <c r="D10" s="158"/>
      <c r="E10" s="159"/>
      <c r="F10" s="159"/>
      <c r="G10" s="159"/>
      <c r="H10" s="159"/>
      <c r="I10" s="159"/>
      <c r="J10" s="161"/>
      <c r="K10" s="162" t="s">
        <v>32</v>
      </c>
      <c r="L10" s="163"/>
      <c r="M10" s="72"/>
      <c r="N10" s="220"/>
      <c r="O10" s="221"/>
      <c r="P10" s="220"/>
      <c r="Q10" s="221"/>
      <c r="R10" s="220"/>
      <c r="S10" s="221"/>
      <c r="T10" s="220"/>
      <c r="U10" s="221"/>
      <c r="V10" s="220"/>
      <c r="W10" s="221"/>
      <c r="X10" s="220"/>
      <c r="Y10" s="221"/>
      <c r="Z10" s="220"/>
      <c r="AA10" s="221"/>
      <c r="AB10" s="220"/>
      <c r="AC10" s="221"/>
      <c r="AD10" s="220"/>
      <c r="AE10" s="221"/>
    </row>
    <row r="11" spans="2:31" s="37" customFormat="1" ht="11.25" customHeight="1" x14ac:dyDescent="0.25">
      <c r="B11" s="592" t="s">
        <v>182</v>
      </c>
      <c r="C11" s="593"/>
      <c r="D11" s="593"/>
      <c r="E11" s="593"/>
      <c r="F11" s="593"/>
      <c r="G11" s="593"/>
      <c r="H11" s="593"/>
      <c r="I11" s="593"/>
      <c r="J11" s="593"/>
      <c r="K11" s="593"/>
      <c r="L11" s="594"/>
      <c r="M11" s="98"/>
      <c r="N11" s="210"/>
      <c r="O11" s="211"/>
      <c r="P11" s="210"/>
      <c r="Q11" s="211"/>
      <c r="R11" s="210"/>
      <c r="S11" s="211"/>
      <c r="T11" s="210"/>
      <c r="U11" s="211"/>
      <c r="V11" s="210"/>
      <c r="W11" s="211"/>
      <c r="X11" s="210"/>
      <c r="Y11" s="211"/>
      <c r="Z11" s="210"/>
      <c r="AA11" s="211"/>
      <c r="AB11" s="210"/>
      <c r="AC11" s="211"/>
      <c r="AD11" s="210"/>
      <c r="AE11" s="211"/>
    </row>
    <row r="12" spans="2:31" s="10" customFormat="1" ht="31.5" customHeight="1" x14ac:dyDescent="0.25">
      <c r="B12" s="33" t="s">
        <v>83</v>
      </c>
      <c r="C12" s="433" t="s">
        <v>82</v>
      </c>
      <c r="D12" s="18"/>
      <c r="E12" s="595" t="s">
        <v>79</v>
      </c>
      <c r="F12" s="595"/>
      <c r="G12" s="595"/>
      <c r="H12" s="595"/>
      <c r="I12" s="595"/>
      <c r="J12" s="595"/>
      <c r="K12" s="430">
        <v>27</v>
      </c>
      <c r="L12" s="44" t="s">
        <v>7</v>
      </c>
      <c r="M12" s="73"/>
      <c r="N12" s="212"/>
      <c r="O12" s="213"/>
      <c r="P12" s="212"/>
      <c r="Q12" s="213"/>
      <c r="R12" s="212"/>
      <c r="S12" s="213"/>
      <c r="T12" s="212"/>
      <c r="U12" s="213"/>
      <c r="V12" s="212"/>
      <c r="W12" s="213"/>
      <c r="X12" s="212"/>
      <c r="Y12" s="213"/>
      <c r="Z12" s="212"/>
      <c r="AA12" s="213"/>
      <c r="AB12" s="212"/>
      <c r="AC12" s="213"/>
      <c r="AD12" s="212"/>
      <c r="AE12" s="213"/>
    </row>
    <row r="13" spans="2:31" s="10" customFormat="1" ht="30" customHeight="1" x14ac:dyDescent="0.25">
      <c r="B13" s="33" t="s">
        <v>188</v>
      </c>
      <c r="C13" s="433" t="s">
        <v>187</v>
      </c>
      <c r="D13" s="18"/>
      <c r="E13" s="596" t="s">
        <v>79</v>
      </c>
      <c r="F13" s="597"/>
      <c r="G13" s="597"/>
      <c r="H13" s="597"/>
      <c r="I13" s="597"/>
      <c r="J13" s="598"/>
      <c r="K13" s="430">
        <v>8</v>
      </c>
      <c r="L13" s="44" t="s">
        <v>7</v>
      </c>
      <c r="M13" s="73"/>
      <c r="N13" s="212"/>
      <c r="O13" s="213"/>
      <c r="P13" s="212"/>
      <c r="Q13" s="213"/>
      <c r="R13" s="212"/>
      <c r="S13" s="213"/>
      <c r="T13" s="212"/>
      <c r="U13" s="213"/>
      <c r="V13" s="212"/>
      <c r="W13" s="213"/>
      <c r="X13" s="212"/>
      <c r="Y13" s="213"/>
      <c r="Z13" s="212"/>
      <c r="AA13" s="213"/>
      <c r="AB13" s="212"/>
      <c r="AC13" s="213"/>
      <c r="AD13" s="212"/>
      <c r="AE13" s="213"/>
    </row>
    <row r="14" spans="2:31" s="199" customFormat="1" ht="20.25" customHeight="1" thickBot="1" x14ac:dyDescent="0.3">
      <c r="B14" s="193"/>
      <c r="C14" s="587" t="s">
        <v>220</v>
      </c>
      <c r="D14" s="588"/>
      <c r="E14" s="588"/>
      <c r="F14" s="588"/>
      <c r="G14" s="588"/>
      <c r="H14" s="588"/>
      <c r="I14" s="194"/>
      <c r="J14" s="195"/>
      <c r="K14" s="196"/>
      <c r="L14" s="197"/>
      <c r="M14" s="198"/>
      <c r="N14" s="222"/>
      <c r="O14" s="223"/>
      <c r="P14" s="222"/>
      <c r="Q14" s="223"/>
      <c r="R14" s="222"/>
      <c r="S14" s="223"/>
      <c r="T14" s="222"/>
      <c r="U14" s="223"/>
      <c r="V14" s="222"/>
      <c r="W14" s="223"/>
      <c r="X14" s="222"/>
      <c r="Y14" s="223"/>
      <c r="Z14" s="222"/>
      <c r="AA14" s="223"/>
      <c r="AB14" s="222"/>
      <c r="AC14" s="223"/>
      <c r="AD14" s="222"/>
      <c r="AE14" s="223"/>
    </row>
    <row r="15" spans="2:31" s="10" customFormat="1" ht="20.25" customHeight="1" x14ac:dyDescent="0.25">
      <c r="B15" s="33" t="s">
        <v>189</v>
      </c>
      <c r="C15" s="433" t="s">
        <v>201</v>
      </c>
      <c r="D15" s="21"/>
      <c r="E15" s="584" t="s">
        <v>85</v>
      </c>
      <c r="F15" s="584"/>
      <c r="G15" s="584"/>
      <c r="H15" s="584"/>
      <c r="I15" s="584"/>
      <c r="J15" s="584"/>
      <c r="K15" s="430">
        <v>13</v>
      </c>
      <c r="L15" s="44" t="s">
        <v>12</v>
      </c>
      <c r="M15" s="73"/>
      <c r="N15" s="228">
        <v>0</v>
      </c>
      <c r="O15" s="229">
        <v>0</v>
      </c>
      <c r="P15" s="228">
        <v>0</v>
      </c>
      <c r="Q15" s="229">
        <v>0</v>
      </c>
      <c r="R15" s="228">
        <v>0</v>
      </c>
      <c r="S15" s="229">
        <v>0</v>
      </c>
      <c r="T15" s="228">
        <v>0</v>
      </c>
      <c r="U15" s="229">
        <v>0</v>
      </c>
      <c r="V15" s="228">
        <v>0</v>
      </c>
      <c r="W15" s="229">
        <v>0</v>
      </c>
      <c r="X15" s="228">
        <v>0</v>
      </c>
      <c r="Y15" s="229">
        <v>0</v>
      </c>
      <c r="Z15" s="228">
        <v>0</v>
      </c>
      <c r="AA15" s="229">
        <v>0</v>
      </c>
      <c r="AB15" s="228">
        <v>0</v>
      </c>
      <c r="AC15" s="229">
        <v>0</v>
      </c>
      <c r="AD15" s="228">
        <v>0</v>
      </c>
      <c r="AE15" s="229">
        <v>0</v>
      </c>
    </row>
    <row r="16" spans="2:31" s="10" customFormat="1" ht="16.5" customHeight="1" x14ac:dyDescent="0.25">
      <c r="B16" s="33" t="s">
        <v>86</v>
      </c>
      <c r="C16" s="433" t="s">
        <v>87</v>
      </c>
      <c r="D16" s="24"/>
      <c r="E16" s="584" t="s">
        <v>85</v>
      </c>
      <c r="F16" s="584"/>
      <c r="G16" s="584"/>
      <c r="H16" s="584"/>
      <c r="I16" s="584"/>
      <c r="J16" s="584"/>
      <c r="K16" s="430">
        <v>5.9999999999999929</v>
      </c>
      <c r="L16" s="44" t="s">
        <v>25</v>
      </c>
      <c r="M16" s="73"/>
      <c r="N16" s="228">
        <v>1</v>
      </c>
      <c r="O16" s="231">
        <v>2</v>
      </c>
      <c r="P16" s="228">
        <v>0</v>
      </c>
      <c r="Q16" s="231">
        <v>0</v>
      </c>
      <c r="R16" s="228">
        <v>0</v>
      </c>
      <c r="S16" s="231">
        <v>0</v>
      </c>
      <c r="T16" s="228">
        <v>0</v>
      </c>
      <c r="U16" s="231">
        <v>0</v>
      </c>
      <c r="V16" s="228">
        <v>0</v>
      </c>
      <c r="W16" s="231">
        <v>0</v>
      </c>
      <c r="X16" s="228">
        <v>0</v>
      </c>
      <c r="Y16" s="231">
        <v>0</v>
      </c>
      <c r="Z16" s="228">
        <v>0</v>
      </c>
      <c r="AA16" s="231">
        <v>0</v>
      </c>
      <c r="AB16" s="230">
        <v>0</v>
      </c>
      <c r="AC16" s="231">
        <v>0</v>
      </c>
      <c r="AD16" s="230">
        <v>0</v>
      </c>
      <c r="AE16" s="231">
        <v>0</v>
      </c>
    </row>
    <row r="17" spans="2:31" s="10" customFormat="1" ht="26.25" customHeight="1" x14ac:dyDescent="0.25">
      <c r="B17" s="33" t="s">
        <v>90</v>
      </c>
      <c r="C17" s="433" t="s">
        <v>89</v>
      </c>
      <c r="D17" s="92"/>
      <c r="E17" s="578" t="s">
        <v>92</v>
      </c>
      <c r="F17" s="578"/>
      <c r="G17" s="578"/>
      <c r="H17" s="578"/>
      <c r="I17" s="578"/>
      <c r="J17" s="578"/>
      <c r="K17" s="430">
        <v>64</v>
      </c>
      <c r="L17" s="44" t="s">
        <v>91</v>
      </c>
      <c r="M17" s="185"/>
      <c r="N17" s="228">
        <v>37</v>
      </c>
      <c r="O17" s="231">
        <v>0</v>
      </c>
      <c r="P17" s="228">
        <v>37</v>
      </c>
      <c r="Q17" s="231">
        <v>0</v>
      </c>
      <c r="R17" s="228">
        <v>37</v>
      </c>
      <c r="S17" s="231">
        <v>0</v>
      </c>
      <c r="T17" s="228">
        <v>37</v>
      </c>
      <c r="U17" s="231">
        <v>0</v>
      </c>
      <c r="V17" s="228">
        <v>37</v>
      </c>
      <c r="W17" s="231">
        <v>0</v>
      </c>
      <c r="X17" s="232">
        <v>37</v>
      </c>
      <c r="Y17" s="231">
        <v>0</v>
      </c>
      <c r="Z17" s="232">
        <v>37</v>
      </c>
      <c r="AA17" s="231">
        <v>0</v>
      </c>
      <c r="AB17" s="232">
        <v>30</v>
      </c>
      <c r="AC17" s="231">
        <v>0</v>
      </c>
      <c r="AD17" s="232">
        <v>30</v>
      </c>
      <c r="AE17" s="231">
        <v>0</v>
      </c>
    </row>
    <row r="18" spans="2:31" s="10" customFormat="1" ht="30" customHeight="1" x14ac:dyDescent="0.25">
      <c r="B18" s="33" t="s">
        <v>93</v>
      </c>
      <c r="C18" s="433" t="s">
        <v>94</v>
      </c>
      <c r="D18" s="93"/>
      <c r="E18" s="603" t="s">
        <v>26</v>
      </c>
      <c r="F18" s="603"/>
      <c r="G18" s="603"/>
      <c r="H18" s="603"/>
      <c r="I18" s="603"/>
      <c r="J18" s="603"/>
      <c r="K18" s="430">
        <v>20</v>
      </c>
      <c r="L18" s="44" t="s">
        <v>10</v>
      </c>
      <c r="M18" s="73"/>
      <c r="N18" s="228">
        <v>0</v>
      </c>
      <c r="O18" s="233">
        <v>0</v>
      </c>
      <c r="P18" s="228">
        <v>0</v>
      </c>
      <c r="Q18" s="233">
        <v>0</v>
      </c>
      <c r="R18" s="228">
        <v>0</v>
      </c>
      <c r="S18" s="233">
        <v>0</v>
      </c>
      <c r="T18" s="228">
        <v>0</v>
      </c>
      <c r="U18" s="233">
        <v>0</v>
      </c>
      <c r="V18" s="228">
        <v>0</v>
      </c>
      <c r="W18" s="233">
        <v>0</v>
      </c>
      <c r="X18" s="228">
        <v>0</v>
      </c>
      <c r="Y18" s="233">
        <v>0</v>
      </c>
      <c r="Z18" s="228">
        <v>0</v>
      </c>
      <c r="AA18" s="233">
        <v>0</v>
      </c>
      <c r="AB18" s="230">
        <v>0</v>
      </c>
      <c r="AC18" s="233">
        <v>0</v>
      </c>
      <c r="AD18" s="230">
        <v>0</v>
      </c>
      <c r="AE18" s="233">
        <v>0</v>
      </c>
    </row>
    <row r="19" spans="2:31" s="10" customFormat="1" ht="26.25" customHeight="1" x14ac:dyDescent="0.25">
      <c r="B19" s="33" t="s">
        <v>95</v>
      </c>
      <c r="C19" s="433" t="s">
        <v>96</v>
      </c>
      <c r="D19" s="92"/>
      <c r="E19" s="578" t="s">
        <v>92</v>
      </c>
      <c r="F19" s="578"/>
      <c r="G19" s="578"/>
      <c r="H19" s="578"/>
      <c r="I19" s="578"/>
      <c r="J19" s="578"/>
      <c r="K19" s="430">
        <v>228</v>
      </c>
      <c r="L19" s="44" t="s">
        <v>91</v>
      </c>
      <c r="M19" s="73"/>
      <c r="N19" s="228">
        <v>25</v>
      </c>
      <c r="O19" s="233">
        <v>0</v>
      </c>
      <c r="P19" s="228">
        <v>28</v>
      </c>
      <c r="Q19" s="233">
        <v>0</v>
      </c>
      <c r="R19" s="228">
        <v>22</v>
      </c>
      <c r="S19" s="233">
        <v>0</v>
      </c>
      <c r="T19" s="228">
        <v>22</v>
      </c>
      <c r="U19" s="233">
        <v>0</v>
      </c>
      <c r="V19" s="228">
        <v>22</v>
      </c>
      <c r="W19" s="233">
        <v>0</v>
      </c>
      <c r="X19" s="228">
        <v>11</v>
      </c>
      <c r="Y19" s="233">
        <v>0</v>
      </c>
      <c r="Z19" s="228">
        <v>20</v>
      </c>
      <c r="AA19" s="233">
        <v>0</v>
      </c>
      <c r="AB19" s="230">
        <v>0</v>
      </c>
      <c r="AC19" s="233">
        <v>0</v>
      </c>
      <c r="AD19" s="230">
        <v>0</v>
      </c>
      <c r="AE19" s="233">
        <v>0</v>
      </c>
    </row>
    <row r="20" spans="2:31" s="10" customFormat="1" ht="11.25" customHeight="1" x14ac:dyDescent="0.25">
      <c r="B20" s="33" t="s">
        <v>98</v>
      </c>
      <c r="C20" s="433" t="s">
        <v>97</v>
      </c>
      <c r="D20" s="93"/>
      <c r="E20" s="603" t="s">
        <v>26</v>
      </c>
      <c r="F20" s="603"/>
      <c r="G20" s="603"/>
      <c r="H20" s="603"/>
      <c r="I20" s="603"/>
      <c r="J20" s="603"/>
      <c r="K20" s="430">
        <v>5.9999999999999432</v>
      </c>
      <c r="L20" s="44" t="s">
        <v>10</v>
      </c>
      <c r="M20" s="73"/>
      <c r="N20" s="228">
        <v>0</v>
      </c>
      <c r="O20" s="233">
        <v>0</v>
      </c>
      <c r="P20" s="228">
        <v>0</v>
      </c>
      <c r="Q20" s="233">
        <v>0</v>
      </c>
      <c r="R20" s="228">
        <v>0</v>
      </c>
      <c r="S20" s="233">
        <v>0</v>
      </c>
      <c r="T20" s="228">
        <v>0</v>
      </c>
      <c r="U20" s="233">
        <v>0</v>
      </c>
      <c r="V20" s="228">
        <v>0</v>
      </c>
      <c r="W20" s="233">
        <v>0</v>
      </c>
      <c r="X20" s="232">
        <v>0</v>
      </c>
      <c r="Y20" s="233">
        <v>0</v>
      </c>
      <c r="Z20" s="232">
        <v>0</v>
      </c>
      <c r="AA20" s="233">
        <v>0</v>
      </c>
      <c r="AB20" s="230">
        <v>0</v>
      </c>
      <c r="AC20" s="233">
        <v>0</v>
      </c>
      <c r="AD20" s="230">
        <v>0</v>
      </c>
      <c r="AE20" s="233">
        <v>0</v>
      </c>
    </row>
    <row r="21" spans="2:31" s="10" customFormat="1" ht="23.25" customHeight="1" x14ac:dyDescent="0.25">
      <c r="B21" s="33" t="s">
        <v>100</v>
      </c>
      <c r="C21" s="433" t="s">
        <v>99</v>
      </c>
      <c r="D21" s="93"/>
      <c r="E21" s="603" t="s">
        <v>26</v>
      </c>
      <c r="F21" s="603"/>
      <c r="G21" s="603"/>
      <c r="H21" s="603"/>
      <c r="I21" s="603"/>
      <c r="J21" s="603"/>
      <c r="K21" s="430">
        <v>234.00000000000006</v>
      </c>
      <c r="L21" s="44" t="s">
        <v>10</v>
      </c>
      <c r="M21" s="73"/>
      <c r="N21" s="228">
        <v>0</v>
      </c>
      <c r="O21" s="233">
        <v>0</v>
      </c>
      <c r="P21" s="228">
        <v>0</v>
      </c>
      <c r="Q21" s="233">
        <v>0</v>
      </c>
      <c r="R21" s="228">
        <v>0</v>
      </c>
      <c r="S21" s="233">
        <v>0</v>
      </c>
      <c r="T21" s="228">
        <v>0</v>
      </c>
      <c r="U21" s="233">
        <v>0</v>
      </c>
      <c r="V21" s="228">
        <v>0</v>
      </c>
      <c r="W21" s="233">
        <v>0</v>
      </c>
      <c r="X21" s="228">
        <v>0</v>
      </c>
      <c r="Y21" s="233">
        <v>0</v>
      </c>
      <c r="Z21" s="228">
        <v>0</v>
      </c>
      <c r="AA21" s="233">
        <v>0</v>
      </c>
      <c r="AB21" s="230">
        <v>0</v>
      </c>
      <c r="AC21" s="233">
        <v>0</v>
      </c>
      <c r="AD21" s="230">
        <v>0</v>
      </c>
      <c r="AE21" s="233">
        <v>0</v>
      </c>
    </row>
    <row r="22" spans="2:31" s="10" customFormat="1" ht="17.25" customHeight="1" x14ac:dyDescent="0.25">
      <c r="B22" s="33" t="s">
        <v>102</v>
      </c>
      <c r="C22" s="433" t="s">
        <v>101</v>
      </c>
      <c r="D22" s="93"/>
      <c r="E22" s="603" t="s">
        <v>26</v>
      </c>
      <c r="F22" s="603"/>
      <c r="G22" s="603"/>
      <c r="H22" s="603"/>
      <c r="I22" s="603"/>
      <c r="J22" s="603"/>
      <c r="K22" s="430">
        <v>6</v>
      </c>
      <c r="L22" s="44" t="s">
        <v>10</v>
      </c>
      <c r="M22" s="73"/>
      <c r="N22" s="228">
        <v>0</v>
      </c>
      <c r="O22" s="233">
        <v>0</v>
      </c>
      <c r="P22" s="228">
        <v>0</v>
      </c>
      <c r="Q22" s="233">
        <v>0</v>
      </c>
      <c r="R22" s="228">
        <v>0</v>
      </c>
      <c r="S22" s="233">
        <v>0</v>
      </c>
      <c r="T22" s="228">
        <v>0</v>
      </c>
      <c r="U22" s="233">
        <v>0</v>
      </c>
      <c r="V22" s="228">
        <v>0</v>
      </c>
      <c r="W22" s="233">
        <v>0</v>
      </c>
      <c r="X22" s="228">
        <v>0</v>
      </c>
      <c r="Y22" s="233">
        <v>0</v>
      </c>
      <c r="Z22" s="228">
        <v>0</v>
      </c>
      <c r="AA22" s="233">
        <v>0</v>
      </c>
      <c r="AB22" s="230">
        <v>0</v>
      </c>
      <c r="AC22" s="233">
        <v>0</v>
      </c>
      <c r="AD22" s="230">
        <v>0</v>
      </c>
      <c r="AE22" s="233">
        <v>0</v>
      </c>
    </row>
    <row r="23" spans="2:31" s="10" customFormat="1" ht="27.75" customHeight="1" x14ac:dyDescent="0.25">
      <c r="B23" s="33" t="s">
        <v>104</v>
      </c>
      <c r="C23" s="432" t="s">
        <v>103</v>
      </c>
      <c r="D23" s="93"/>
      <c r="E23" s="603" t="s">
        <v>105</v>
      </c>
      <c r="F23" s="603"/>
      <c r="G23" s="603"/>
      <c r="H23" s="603"/>
      <c r="I23" s="603"/>
      <c r="J23" s="603"/>
      <c r="K23" s="430">
        <v>48</v>
      </c>
      <c r="L23" s="44" t="s">
        <v>10</v>
      </c>
      <c r="M23" s="73"/>
      <c r="N23" s="228">
        <v>0</v>
      </c>
      <c r="O23" s="233">
        <v>0</v>
      </c>
      <c r="P23" s="228">
        <v>0</v>
      </c>
      <c r="Q23" s="233">
        <v>0</v>
      </c>
      <c r="R23" s="228">
        <v>0</v>
      </c>
      <c r="S23" s="233">
        <v>0</v>
      </c>
      <c r="T23" s="228">
        <v>0</v>
      </c>
      <c r="U23" s="233">
        <v>0</v>
      </c>
      <c r="V23" s="228">
        <v>0</v>
      </c>
      <c r="W23" s="233">
        <v>0</v>
      </c>
      <c r="X23" s="228">
        <v>0</v>
      </c>
      <c r="Y23" s="233">
        <v>0</v>
      </c>
      <c r="Z23" s="228">
        <v>0</v>
      </c>
      <c r="AA23" s="233">
        <v>0</v>
      </c>
      <c r="AB23" s="230">
        <v>0</v>
      </c>
      <c r="AC23" s="233">
        <v>0</v>
      </c>
      <c r="AD23" s="230">
        <v>0</v>
      </c>
      <c r="AE23" s="233">
        <v>0</v>
      </c>
    </row>
    <row r="24" spans="2:31" s="10" customFormat="1" ht="9.75" customHeight="1" x14ac:dyDescent="0.25">
      <c r="B24" s="33" t="s">
        <v>106</v>
      </c>
      <c r="C24" s="430" t="s">
        <v>101</v>
      </c>
      <c r="D24" s="93"/>
      <c r="E24" s="603" t="s">
        <v>26</v>
      </c>
      <c r="F24" s="603"/>
      <c r="G24" s="603"/>
      <c r="H24" s="603"/>
      <c r="I24" s="603"/>
      <c r="J24" s="603"/>
      <c r="K24" s="430">
        <v>6</v>
      </c>
      <c r="L24" s="44" t="s">
        <v>10</v>
      </c>
      <c r="M24" s="73"/>
      <c r="N24" s="228">
        <v>0</v>
      </c>
      <c r="O24" s="233">
        <v>0</v>
      </c>
      <c r="P24" s="228">
        <v>0</v>
      </c>
      <c r="Q24" s="233">
        <v>0</v>
      </c>
      <c r="R24" s="228">
        <v>0</v>
      </c>
      <c r="S24" s="233">
        <v>0</v>
      </c>
      <c r="T24" s="228">
        <v>0</v>
      </c>
      <c r="U24" s="233">
        <v>0</v>
      </c>
      <c r="V24" s="228">
        <v>0</v>
      </c>
      <c r="W24" s="233">
        <v>0</v>
      </c>
      <c r="X24" s="228">
        <v>0</v>
      </c>
      <c r="Y24" s="233">
        <v>0</v>
      </c>
      <c r="Z24" s="228">
        <v>0</v>
      </c>
      <c r="AA24" s="233">
        <v>0</v>
      </c>
      <c r="AB24" s="230">
        <v>0</v>
      </c>
      <c r="AC24" s="233">
        <v>0</v>
      </c>
      <c r="AD24" s="230">
        <v>0</v>
      </c>
      <c r="AE24" s="233">
        <v>0</v>
      </c>
    </row>
    <row r="25" spans="2:31" s="10" customFormat="1" ht="29.25" customHeight="1" x14ac:dyDescent="0.25">
      <c r="B25" s="32" t="s">
        <v>108</v>
      </c>
      <c r="C25" s="433" t="s">
        <v>107</v>
      </c>
      <c r="D25" s="93"/>
      <c r="E25" s="603" t="s">
        <v>26</v>
      </c>
      <c r="F25" s="603"/>
      <c r="G25" s="603"/>
      <c r="H25" s="603"/>
      <c r="I25" s="603"/>
      <c r="J25" s="603"/>
      <c r="K25" s="131">
        <v>49</v>
      </c>
      <c r="L25" s="44" t="s">
        <v>10</v>
      </c>
      <c r="M25" s="73"/>
      <c r="N25" s="228">
        <v>0</v>
      </c>
      <c r="O25" s="233">
        <v>0</v>
      </c>
      <c r="P25" s="228">
        <v>0</v>
      </c>
      <c r="Q25" s="233">
        <v>0</v>
      </c>
      <c r="R25" s="228">
        <v>0</v>
      </c>
      <c r="S25" s="233">
        <v>0</v>
      </c>
      <c r="T25" s="228">
        <v>0</v>
      </c>
      <c r="U25" s="233">
        <v>0</v>
      </c>
      <c r="V25" s="228">
        <v>0</v>
      </c>
      <c r="W25" s="233">
        <v>0</v>
      </c>
      <c r="X25" s="228">
        <v>0</v>
      </c>
      <c r="Y25" s="233">
        <v>0</v>
      </c>
      <c r="Z25" s="228">
        <v>0</v>
      </c>
      <c r="AA25" s="233">
        <v>0</v>
      </c>
      <c r="AB25" s="230">
        <v>0</v>
      </c>
      <c r="AC25" s="233">
        <v>0</v>
      </c>
      <c r="AD25" s="230">
        <v>0</v>
      </c>
      <c r="AE25" s="233">
        <v>0</v>
      </c>
    </row>
    <row r="26" spans="2:31" s="10" customFormat="1" ht="15" customHeight="1" x14ac:dyDescent="0.25">
      <c r="B26" s="33" t="s">
        <v>109</v>
      </c>
      <c r="C26" s="430" t="s">
        <v>110</v>
      </c>
      <c r="D26" s="93"/>
      <c r="E26" s="578" t="s">
        <v>26</v>
      </c>
      <c r="F26" s="578"/>
      <c r="G26" s="578"/>
      <c r="H26" s="578"/>
      <c r="I26" s="578"/>
      <c r="J26" s="578"/>
      <c r="K26" s="430">
        <v>6</v>
      </c>
      <c r="L26" s="44" t="s">
        <v>10</v>
      </c>
      <c r="M26" s="73"/>
      <c r="N26" s="228">
        <v>0</v>
      </c>
      <c r="O26" s="233">
        <v>0</v>
      </c>
      <c r="P26" s="228">
        <v>0</v>
      </c>
      <c r="Q26" s="233">
        <v>0</v>
      </c>
      <c r="R26" s="228">
        <v>0</v>
      </c>
      <c r="S26" s="233">
        <v>0</v>
      </c>
      <c r="T26" s="228">
        <v>0</v>
      </c>
      <c r="U26" s="233">
        <v>0</v>
      </c>
      <c r="V26" s="228">
        <v>0</v>
      </c>
      <c r="W26" s="233">
        <v>0</v>
      </c>
      <c r="X26" s="228">
        <v>0</v>
      </c>
      <c r="Y26" s="233">
        <v>0</v>
      </c>
      <c r="Z26" s="228">
        <v>0</v>
      </c>
      <c r="AA26" s="233">
        <v>0</v>
      </c>
      <c r="AB26" s="230">
        <v>0</v>
      </c>
      <c r="AC26" s="233">
        <v>0</v>
      </c>
      <c r="AD26" s="230">
        <v>0</v>
      </c>
      <c r="AE26" s="233">
        <v>0</v>
      </c>
    </row>
    <row r="27" spans="2:31" s="10" customFormat="1" ht="24.75" customHeight="1" x14ac:dyDescent="0.25">
      <c r="B27" s="33" t="s">
        <v>111</v>
      </c>
      <c r="C27" s="433" t="s">
        <v>178</v>
      </c>
      <c r="D27" s="96"/>
      <c r="E27" s="578" t="s">
        <v>26</v>
      </c>
      <c r="F27" s="578"/>
      <c r="G27" s="578"/>
      <c r="H27" s="578"/>
      <c r="I27" s="578"/>
      <c r="J27" s="578"/>
      <c r="K27" s="430">
        <v>19</v>
      </c>
      <c r="L27" s="44" t="s">
        <v>10</v>
      </c>
      <c r="M27" s="73"/>
      <c r="N27" s="228">
        <v>0</v>
      </c>
      <c r="O27" s="233">
        <v>0</v>
      </c>
      <c r="P27" s="228">
        <v>0</v>
      </c>
      <c r="Q27" s="233">
        <v>0</v>
      </c>
      <c r="R27" s="228">
        <v>0</v>
      </c>
      <c r="S27" s="233">
        <v>0</v>
      </c>
      <c r="T27" s="228">
        <v>0</v>
      </c>
      <c r="U27" s="233">
        <v>0</v>
      </c>
      <c r="V27" s="228">
        <v>0</v>
      </c>
      <c r="W27" s="233">
        <v>0</v>
      </c>
      <c r="X27" s="228">
        <v>0</v>
      </c>
      <c r="Y27" s="233">
        <v>0</v>
      </c>
      <c r="Z27" s="228">
        <v>0</v>
      </c>
      <c r="AA27" s="233">
        <v>0</v>
      </c>
      <c r="AB27" s="230">
        <v>0</v>
      </c>
      <c r="AC27" s="233">
        <v>0</v>
      </c>
      <c r="AD27" s="230">
        <v>0</v>
      </c>
      <c r="AE27" s="233">
        <v>0</v>
      </c>
    </row>
    <row r="28" spans="2:31" s="10" customFormat="1" ht="31.5" customHeight="1" thickBot="1" x14ac:dyDescent="0.3">
      <c r="B28" s="33" t="s">
        <v>112</v>
      </c>
      <c r="C28" s="433" t="s">
        <v>179</v>
      </c>
      <c r="D28" s="93"/>
      <c r="E28" s="578" t="s">
        <v>254</v>
      </c>
      <c r="F28" s="578"/>
      <c r="G28" s="578"/>
      <c r="H28" s="578"/>
      <c r="I28" s="578"/>
      <c r="J28" s="578"/>
      <c r="K28" s="430">
        <v>133</v>
      </c>
      <c r="L28" s="44" t="s">
        <v>10</v>
      </c>
      <c r="M28" s="73"/>
      <c r="N28" s="308">
        <v>0</v>
      </c>
      <c r="O28" s="235">
        <v>0</v>
      </c>
      <c r="P28" s="308">
        <v>0</v>
      </c>
      <c r="Q28" s="235">
        <v>0</v>
      </c>
      <c r="R28" s="308">
        <v>0</v>
      </c>
      <c r="S28" s="235">
        <v>0</v>
      </c>
      <c r="T28" s="308">
        <v>0</v>
      </c>
      <c r="U28" s="235">
        <v>0</v>
      </c>
      <c r="V28" s="308">
        <v>0</v>
      </c>
      <c r="W28" s="235">
        <v>0</v>
      </c>
      <c r="X28" s="308">
        <v>0</v>
      </c>
      <c r="Y28" s="235">
        <v>0</v>
      </c>
      <c r="Z28" s="308">
        <v>0</v>
      </c>
      <c r="AA28" s="235">
        <v>0</v>
      </c>
      <c r="AB28" s="234">
        <v>0</v>
      </c>
      <c r="AC28" s="235">
        <v>0</v>
      </c>
      <c r="AD28" s="234">
        <v>0</v>
      </c>
      <c r="AE28" s="235">
        <v>0</v>
      </c>
    </row>
    <row r="29" spans="2:31" s="10" customFormat="1" ht="16.5" customHeight="1" thickBot="1" x14ac:dyDescent="0.3">
      <c r="B29" s="224"/>
      <c r="C29" s="225"/>
      <c r="D29" s="226"/>
      <c r="E29" s="429"/>
      <c r="F29" s="429"/>
      <c r="G29" s="429"/>
      <c r="H29" s="429"/>
      <c r="I29" s="429"/>
      <c r="J29" s="429"/>
      <c r="K29" s="429"/>
      <c r="L29" s="227"/>
      <c r="M29" s="39" t="s">
        <v>228</v>
      </c>
      <c r="N29" s="381">
        <f>SUM(N15:N28)</f>
        <v>63</v>
      </c>
      <c r="O29" s="373">
        <f>SUM(O14:O27)</f>
        <v>2</v>
      </c>
      <c r="P29" s="381">
        <f>SUM(P15:P28)</f>
        <v>65</v>
      </c>
      <c r="Q29" s="373">
        <f>SUM(Q14:Q27)</f>
        <v>0</v>
      </c>
      <c r="R29" s="381">
        <f>SUM(R15:R28)</f>
        <v>59</v>
      </c>
      <c r="S29" s="373">
        <f>SUM(S14:S27)</f>
        <v>0</v>
      </c>
      <c r="T29" s="381">
        <v>59</v>
      </c>
      <c r="U29" s="373">
        <v>0</v>
      </c>
      <c r="V29" s="381">
        <v>59</v>
      </c>
      <c r="W29" s="373">
        <v>0</v>
      </c>
      <c r="X29" s="242">
        <v>57</v>
      </c>
      <c r="Y29" s="237">
        <v>0</v>
      </c>
      <c r="Z29" s="242">
        <f>SUM(Z15:Z28)</f>
        <v>57</v>
      </c>
      <c r="AA29" s="237">
        <f>SUM(AA14:AA27)</f>
        <v>0</v>
      </c>
      <c r="AB29" s="236">
        <f>SUM(AB14:AB27)</f>
        <v>30</v>
      </c>
      <c r="AC29" s="237">
        <f>SUM(AC14:AC27)</f>
        <v>0</v>
      </c>
      <c r="AD29" s="236">
        <f>SUM(AD14:AD27)</f>
        <v>30</v>
      </c>
      <c r="AE29" s="237">
        <f>SUM(AE14:AE27)</f>
        <v>0</v>
      </c>
    </row>
    <row r="30" spans="2:31" s="37" customFormat="1" ht="11.25" customHeight="1" thickBot="1" x14ac:dyDescent="0.3">
      <c r="B30" s="558" t="s">
        <v>160</v>
      </c>
      <c r="C30" s="559"/>
      <c r="D30" s="559"/>
      <c r="E30" s="559"/>
      <c r="F30" s="559"/>
      <c r="G30" s="559"/>
      <c r="H30" s="559"/>
      <c r="I30" s="559"/>
      <c r="J30" s="559"/>
      <c r="K30" s="559"/>
      <c r="L30" s="560"/>
      <c r="M30" s="98"/>
      <c r="N30" s="349"/>
      <c r="O30" s="350"/>
      <c r="P30" s="349"/>
      <c r="Q30" s="350"/>
      <c r="R30" s="349"/>
      <c r="S30" s="350"/>
      <c r="T30" s="349"/>
      <c r="U30" s="350"/>
      <c r="V30" s="349"/>
      <c r="W30" s="350"/>
      <c r="X30" s="349"/>
      <c r="Y30" s="350"/>
      <c r="Z30" s="349"/>
      <c r="AA30" s="350"/>
      <c r="AB30" s="349"/>
      <c r="AC30" s="350"/>
      <c r="AD30" s="349"/>
      <c r="AE30" s="350"/>
    </row>
    <row r="31" spans="2:31" s="9" customFormat="1" ht="18.75" customHeight="1" x14ac:dyDescent="0.25">
      <c r="B31" s="33" t="s">
        <v>114</v>
      </c>
      <c r="C31" s="433" t="s">
        <v>204</v>
      </c>
      <c r="D31" s="92"/>
      <c r="E31" s="578" t="s">
        <v>92</v>
      </c>
      <c r="F31" s="578"/>
      <c r="G31" s="578"/>
      <c r="H31" s="578"/>
      <c r="I31" s="578"/>
      <c r="J31" s="578"/>
      <c r="K31" s="430">
        <v>198</v>
      </c>
      <c r="L31" s="44" t="s">
        <v>91</v>
      </c>
      <c r="M31" s="73"/>
      <c r="N31" s="228">
        <v>80</v>
      </c>
      <c r="O31" s="229">
        <v>0</v>
      </c>
      <c r="P31" s="228">
        <v>0</v>
      </c>
      <c r="Q31" s="229">
        <v>0</v>
      </c>
      <c r="R31" s="228">
        <v>0</v>
      </c>
      <c r="S31" s="229">
        <v>0</v>
      </c>
      <c r="T31" s="228">
        <v>0</v>
      </c>
      <c r="U31" s="229">
        <v>0</v>
      </c>
      <c r="V31" s="228">
        <v>0</v>
      </c>
      <c r="W31" s="229">
        <v>0</v>
      </c>
      <c r="X31" s="228">
        <v>0</v>
      </c>
      <c r="Y31" s="229">
        <v>0</v>
      </c>
      <c r="Z31" s="228">
        <v>0</v>
      </c>
      <c r="AA31" s="229">
        <v>0</v>
      </c>
      <c r="AB31" s="228">
        <v>0</v>
      </c>
      <c r="AC31" s="229">
        <v>0</v>
      </c>
      <c r="AD31" s="228">
        <v>0</v>
      </c>
      <c r="AE31" s="229">
        <v>0</v>
      </c>
    </row>
    <row r="32" spans="2:31" s="9" customFormat="1" ht="15" customHeight="1" x14ac:dyDescent="0.25">
      <c r="B32" s="32" t="s">
        <v>116</v>
      </c>
      <c r="C32" s="430" t="s">
        <v>115</v>
      </c>
      <c r="D32" s="93"/>
      <c r="E32" s="578" t="s">
        <v>26</v>
      </c>
      <c r="F32" s="578"/>
      <c r="G32" s="578"/>
      <c r="H32" s="578"/>
      <c r="I32" s="578"/>
      <c r="J32" s="578"/>
      <c r="K32" s="430">
        <v>10</v>
      </c>
      <c r="L32" s="44" t="s">
        <v>10</v>
      </c>
      <c r="M32" s="73"/>
      <c r="N32" s="228">
        <v>0</v>
      </c>
      <c r="O32" s="233">
        <v>0</v>
      </c>
      <c r="P32" s="228">
        <v>0</v>
      </c>
      <c r="Q32" s="233">
        <v>0</v>
      </c>
      <c r="R32" s="228">
        <v>0</v>
      </c>
      <c r="S32" s="233">
        <v>0</v>
      </c>
      <c r="T32" s="228">
        <v>0</v>
      </c>
      <c r="U32" s="233">
        <v>0</v>
      </c>
      <c r="V32" s="228">
        <v>0</v>
      </c>
      <c r="W32" s="233">
        <v>0</v>
      </c>
      <c r="X32" s="230">
        <v>0</v>
      </c>
      <c r="Y32" s="233">
        <v>0</v>
      </c>
      <c r="Z32" s="230">
        <v>0</v>
      </c>
      <c r="AA32" s="233">
        <v>0</v>
      </c>
      <c r="AB32" s="230">
        <v>0</v>
      </c>
      <c r="AC32" s="233">
        <v>0</v>
      </c>
      <c r="AD32" s="230">
        <v>0</v>
      </c>
      <c r="AE32" s="233">
        <v>0</v>
      </c>
    </row>
    <row r="33" spans="2:31" s="9" customFormat="1" ht="15" customHeight="1" x14ac:dyDescent="0.25">
      <c r="B33" s="32" t="s">
        <v>117</v>
      </c>
      <c r="C33" s="430" t="s">
        <v>118</v>
      </c>
      <c r="D33" s="93"/>
      <c r="E33" s="578" t="s">
        <v>26</v>
      </c>
      <c r="F33" s="578"/>
      <c r="G33" s="578"/>
      <c r="H33" s="578"/>
      <c r="I33" s="578"/>
      <c r="J33" s="578"/>
      <c r="K33" s="430">
        <v>6</v>
      </c>
      <c r="L33" s="44" t="s">
        <v>10</v>
      </c>
      <c r="M33" s="73"/>
      <c r="N33" s="228">
        <v>0</v>
      </c>
      <c r="O33" s="233">
        <v>0</v>
      </c>
      <c r="P33" s="228">
        <v>0</v>
      </c>
      <c r="Q33" s="233">
        <v>0</v>
      </c>
      <c r="R33" s="228">
        <v>0</v>
      </c>
      <c r="S33" s="233">
        <v>0</v>
      </c>
      <c r="T33" s="228">
        <v>0</v>
      </c>
      <c r="U33" s="233">
        <v>0</v>
      </c>
      <c r="V33" s="228">
        <v>0</v>
      </c>
      <c r="W33" s="233">
        <v>0</v>
      </c>
      <c r="X33" s="230">
        <v>0</v>
      </c>
      <c r="Y33" s="233">
        <v>0</v>
      </c>
      <c r="Z33" s="230">
        <v>0</v>
      </c>
      <c r="AA33" s="233">
        <v>0</v>
      </c>
      <c r="AB33" s="230">
        <v>0</v>
      </c>
      <c r="AC33" s="233">
        <v>0</v>
      </c>
      <c r="AD33" s="230">
        <v>0</v>
      </c>
      <c r="AE33" s="233">
        <v>0</v>
      </c>
    </row>
    <row r="34" spans="2:31" s="9" customFormat="1" ht="27" customHeight="1" x14ac:dyDescent="0.25">
      <c r="B34" s="32" t="s">
        <v>120</v>
      </c>
      <c r="C34" s="433" t="s">
        <v>119</v>
      </c>
      <c r="D34" s="24"/>
      <c r="E34" s="578" t="s">
        <v>255</v>
      </c>
      <c r="F34" s="578"/>
      <c r="G34" s="578"/>
      <c r="H34" s="578"/>
      <c r="I34" s="578"/>
      <c r="J34" s="578"/>
      <c r="K34" s="430">
        <v>152</v>
      </c>
      <c r="L34" s="44" t="s">
        <v>25</v>
      </c>
      <c r="M34" s="73"/>
      <c r="N34" s="436">
        <v>57</v>
      </c>
      <c r="O34" s="437">
        <v>20</v>
      </c>
      <c r="P34" s="446">
        <v>50</v>
      </c>
      <c r="Q34" s="348">
        <v>21</v>
      </c>
      <c r="R34" s="228">
        <v>86</v>
      </c>
      <c r="S34" s="239">
        <v>0</v>
      </c>
      <c r="T34" s="228">
        <v>86</v>
      </c>
      <c r="U34" s="239">
        <v>0</v>
      </c>
      <c r="V34" s="228">
        <v>86</v>
      </c>
      <c r="W34" s="239">
        <v>0</v>
      </c>
      <c r="X34" s="310">
        <v>86</v>
      </c>
      <c r="Y34" s="348">
        <v>0</v>
      </c>
      <c r="Z34" s="310">
        <v>86</v>
      </c>
      <c r="AA34" s="239">
        <v>0</v>
      </c>
      <c r="AB34" s="232">
        <v>68</v>
      </c>
      <c r="AC34" s="239">
        <v>0</v>
      </c>
      <c r="AD34" s="232">
        <v>68</v>
      </c>
      <c r="AE34" s="239">
        <v>0</v>
      </c>
    </row>
    <row r="35" spans="2:31" s="9" customFormat="1" ht="16.5" customHeight="1" x14ac:dyDescent="0.25">
      <c r="B35" s="32" t="s">
        <v>121</v>
      </c>
      <c r="C35" s="430" t="s">
        <v>122</v>
      </c>
      <c r="D35" s="96"/>
      <c r="E35" s="578" t="s">
        <v>26</v>
      </c>
      <c r="F35" s="578"/>
      <c r="G35" s="578"/>
      <c r="H35" s="578"/>
      <c r="I35" s="578"/>
      <c r="J35" s="578"/>
      <c r="K35" s="430">
        <v>6</v>
      </c>
      <c r="L35" s="44" t="s">
        <v>10</v>
      </c>
      <c r="M35" s="73"/>
      <c r="N35" s="228">
        <v>0</v>
      </c>
      <c r="O35" s="239">
        <v>0</v>
      </c>
      <c r="P35" s="446">
        <v>0</v>
      </c>
      <c r="Q35" s="348">
        <v>0</v>
      </c>
      <c r="R35" s="228">
        <v>0</v>
      </c>
      <c r="S35" s="239">
        <v>0</v>
      </c>
      <c r="T35" s="228">
        <v>0</v>
      </c>
      <c r="U35" s="239">
        <v>0</v>
      </c>
      <c r="V35" s="228">
        <v>0</v>
      </c>
      <c r="W35" s="239">
        <v>0</v>
      </c>
      <c r="X35" s="232">
        <v>0</v>
      </c>
      <c r="Y35" s="239">
        <v>0</v>
      </c>
      <c r="Z35" s="232">
        <v>0</v>
      </c>
      <c r="AA35" s="239">
        <v>0</v>
      </c>
      <c r="AB35" s="232">
        <v>0</v>
      </c>
      <c r="AC35" s="239">
        <v>0</v>
      </c>
      <c r="AD35" s="232">
        <v>0</v>
      </c>
      <c r="AE35" s="239">
        <v>0</v>
      </c>
    </row>
    <row r="36" spans="2:31" s="9" customFormat="1" ht="24.75" customHeight="1" x14ac:dyDescent="0.25">
      <c r="B36" s="32" t="s">
        <v>123</v>
      </c>
      <c r="C36" s="433" t="s">
        <v>124</v>
      </c>
      <c r="D36" s="92"/>
      <c r="E36" s="578" t="s">
        <v>92</v>
      </c>
      <c r="F36" s="578"/>
      <c r="G36" s="578"/>
      <c r="H36" s="578"/>
      <c r="I36" s="578"/>
      <c r="J36" s="578"/>
      <c r="K36" s="430">
        <v>118</v>
      </c>
      <c r="L36" s="44" t="s">
        <v>91</v>
      </c>
      <c r="M36" s="73"/>
      <c r="N36" s="436">
        <v>62</v>
      </c>
      <c r="O36" s="239">
        <v>0</v>
      </c>
      <c r="P36" s="446">
        <v>47</v>
      </c>
      <c r="Q36" s="348">
        <v>0</v>
      </c>
      <c r="R36" s="228">
        <v>40</v>
      </c>
      <c r="S36" s="239">
        <v>0</v>
      </c>
      <c r="T36" s="228">
        <v>40</v>
      </c>
      <c r="U36" s="239">
        <v>0</v>
      </c>
      <c r="V36" s="228">
        <v>40</v>
      </c>
      <c r="W36" s="239">
        <v>0</v>
      </c>
      <c r="X36" s="232">
        <v>40</v>
      </c>
      <c r="Y36" s="239">
        <v>0</v>
      </c>
      <c r="Z36" s="232">
        <v>40</v>
      </c>
      <c r="AA36" s="239">
        <v>0</v>
      </c>
      <c r="AB36" s="232">
        <v>40</v>
      </c>
      <c r="AC36" s="239">
        <v>0</v>
      </c>
      <c r="AD36" s="232">
        <v>40</v>
      </c>
      <c r="AE36" s="239">
        <v>0</v>
      </c>
    </row>
    <row r="37" spans="2:31" s="9" customFormat="1" ht="15" customHeight="1" x14ac:dyDescent="0.25">
      <c r="B37" s="32" t="s">
        <v>125</v>
      </c>
      <c r="C37" s="430" t="s">
        <v>126</v>
      </c>
      <c r="D37" s="93"/>
      <c r="E37" s="578" t="s">
        <v>26</v>
      </c>
      <c r="F37" s="578"/>
      <c r="G37" s="578"/>
      <c r="H37" s="578"/>
      <c r="I37" s="578"/>
      <c r="J37" s="578"/>
      <c r="K37" s="430">
        <v>6</v>
      </c>
      <c r="L37" s="44" t="s">
        <v>10</v>
      </c>
      <c r="M37" s="73"/>
      <c r="N37" s="228">
        <v>0</v>
      </c>
      <c r="O37" s="239">
        <v>0</v>
      </c>
      <c r="P37" s="446">
        <v>0</v>
      </c>
      <c r="Q37" s="348">
        <v>0</v>
      </c>
      <c r="R37" s="228">
        <v>0</v>
      </c>
      <c r="S37" s="239">
        <v>0</v>
      </c>
      <c r="T37" s="228">
        <v>0</v>
      </c>
      <c r="U37" s="239">
        <v>0</v>
      </c>
      <c r="V37" s="228">
        <v>0</v>
      </c>
      <c r="W37" s="239">
        <v>0</v>
      </c>
      <c r="X37" s="232">
        <v>0</v>
      </c>
      <c r="Y37" s="239">
        <v>0</v>
      </c>
      <c r="Z37" s="232">
        <v>0</v>
      </c>
      <c r="AA37" s="239">
        <v>0</v>
      </c>
      <c r="AB37" s="232">
        <v>0</v>
      </c>
      <c r="AC37" s="239">
        <v>0</v>
      </c>
      <c r="AD37" s="232">
        <v>0</v>
      </c>
      <c r="AE37" s="239">
        <v>0</v>
      </c>
    </row>
    <row r="38" spans="2:31" s="9" customFormat="1" ht="26.25" customHeight="1" x14ac:dyDescent="0.25">
      <c r="B38" s="32" t="s">
        <v>127</v>
      </c>
      <c r="C38" s="433" t="s">
        <v>128</v>
      </c>
      <c r="D38" s="24"/>
      <c r="E38" s="578" t="s">
        <v>255</v>
      </c>
      <c r="F38" s="578"/>
      <c r="G38" s="578"/>
      <c r="H38" s="578"/>
      <c r="I38" s="578"/>
      <c r="J38" s="578"/>
      <c r="K38" s="430">
        <v>155</v>
      </c>
      <c r="L38" s="44" t="s">
        <v>25</v>
      </c>
      <c r="M38" s="73"/>
      <c r="N38" s="436">
        <v>60</v>
      </c>
      <c r="O38" s="437">
        <v>5</v>
      </c>
      <c r="P38" s="446">
        <v>34</v>
      </c>
      <c r="Q38" s="348">
        <v>5</v>
      </c>
      <c r="R38" s="228">
        <v>89</v>
      </c>
      <c r="S38" s="348">
        <v>4</v>
      </c>
      <c r="T38" s="228">
        <v>89</v>
      </c>
      <c r="U38" s="348">
        <v>4</v>
      </c>
      <c r="V38" s="228">
        <v>89</v>
      </c>
      <c r="W38" s="348">
        <v>4</v>
      </c>
      <c r="X38" s="232">
        <v>89</v>
      </c>
      <c r="Y38" s="239">
        <v>4</v>
      </c>
      <c r="Z38" s="232">
        <v>89</v>
      </c>
      <c r="AA38" s="239">
        <v>0</v>
      </c>
      <c r="AB38" s="232">
        <v>84</v>
      </c>
      <c r="AC38" s="239">
        <v>0</v>
      </c>
      <c r="AD38" s="232">
        <v>84</v>
      </c>
      <c r="AE38" s="239">
        <v>0</v>
      </c>
    </row>
    <row r="39" spans="2:31" s="9" customFormat="1" ht="15.75" customHeight="1" x14ac:dyDescent="0.25">
      <c r="B39" s="32" t="s">
        <v>129</v>
      </c>
      <c r="C39" s="433" t="s">
        <v>130</v>
      </c>
      <c r="D39" s="92"/>
      <c r="E39" s="578" t="s">
        <v>92</v>
      </c>
      <c r="F39" s="578"/>
      <c r="G39" s="578"/>
      <c r="H39" s="578"/>
      <c r="I39" s="578"/>
      <c r="J39" s="578"/>
      <c r="K39" s="430">
        <v>6</v>
      </c>
      <c r="L39" s="44" t="s">
        <v>10</v>
      </c>
      <c r="M39" s="73"/>
      <c r="N39" s="228">
        <v>1</v>
      </c>
      <c r="O39" s="239">
        <v>0</v>
      </c>
      <c r="P39" s="446">
        <v>1</v>
      </c>
      <c r="Q39" s="348">
        <v>0</v>
      </c>
      <c r="R39" s="228">
        <v>1</v>
      </c>
      <c r="S39" s="239">
        <v>0</v>
      </c>
      <c r="T39" s="228">
        <v>1</v>
      </c>
      <c r="U39" s="239">
        <v>0</v>
      </c>
      <c r="V39" s="228">
        <v>1</v>
      </c>
      <c r="W39" s="239">
        <v>0</v>
      </c>
      <c r="X39" s="232">
        <v>1</v>
      </c>
      <c r="Y39" s="239">
        <v>0</v>
      </c>
      <c r="Z39" s="232">
        <v>1</v>
      </c>
      <c r="AA39" s="239">
        <v>0</v>
      </c>
      <c r="AB39" s="232">
        <v>0</v>
      </c>
      <c r="AC39" s="239">
        <v>0</v>
      </c>
      <c r="AD39" s="232">
        <v>0</v>
      </c>
      <c r="AE39" s="239">
        <v>0</v>
      </c>
    </row>
    <row r="40" spans="2:31" s="9" customFormat="1" ht="26.25" customHeight="1" x14ac:dyDescent="0.25">
      <c r="B40" s="32" t="s">
        <v>131</v>
      </c>
      <c r="C40" s="433" t="s">
        <v>132</v>
      </c>
      <c r="D40" s="92"/>
      <c r="E40" s="578" t="s">
        <v>92</v>
      </c>
      <c r="F40" s="578"/>
      <c r="G40" s="578"/>
      <c r="H40" s="578"/>
      <c r="I40" s="578"/>
      <c r="J40" s="578"/>
      <c r="K40" s="430">
        <v>239</v>
      </c>
      <c r="L40" s="44" t="s">
        <v>91</v>
      </c>
      <c r="M40" s="73"/>
      <c r="N40" s="436">
        <v>102</v>
      </c>
      <c r="O40" s="239">
        <v>0</v>
      </c>
      <c r="P40" s="446">
        <v>57</v>
      </c>
      <c r="Q40" s="348">
        <v>0</v>
      </c>
      <c r="R40" s="228">
        <v>116</v>
      </c>
      <c r="S40" s="239">
        <v>0</v>
      </c>
      <c r="T40" s="228">
        <v>116</v>
      </c>
      <c r="U40" s="239">
        <v>0</v>
      </c>
      <c r="V40" s="228">
        <v>116</v>
      </c>
      <c r="W40" s="239">
        <v>0</v>
      </c>
      <c r="X40" s="310">
        <v>85</v>
      </c>
      <c r="Y40" s="348">
        <v>0</v>
      </c>
      <c r="Z40" s="310">
        <v>85</v>
      </c>
      <c r="AA40" s="239">
        <v>0</v>
      </c>
      <c r="AB40" s="232">
        <v>62</v>
      </c>
      <c r="AC40" s="239">
        <v>0</v>
      </c>
      <c r="AD40" s="232">
        <v>62</v>
      </c>
      <c r="AE40" s="239">
        <v>0</v>
      </c>
    </row>
    <row r="41" spans="2:31" s="9" customFormat="1" ht="15" customHeight="1" x14ac:dyDescent="0.25">
      <c r="B41" s="32" t="s">
        <v>133</v>
      </c>
      <c r="C41" s="433" t="s">
        <v>134</v>
      </c>
      <c r="D41" s="93"/>
      <c r="E41" s="578" t="s">
        <v>26</v>
      </c>
      <c r="F41" s="578"/>
      <c r="G41" s="578"/>
      <c r="H41" s="578"/>
      <c r="I41" s="578"/>
      <c r="J41" s="578"/>
      <c r="K41" s="430">
        <v>6</v>
      </c>
      <c r="L41" s="44" t="s">
        <v>10</v>
      </c>
      <c r="M41" s="73"/>
      <c r="N41" s="228">
        <v>0</v>
      </c>
      <c r="O41" s="233">
        <v>0</v>
      </c>
      <c r="P41" s="446">
        <v>0</v>
      </c>
      <c r="Q41" s="447">
        <v>0</v>
      </c>
      <c r="R41" s="228">
        <v>0</v>
      </c>
      <c r="S41" s="233">
        <v>0</v>
      </c>
      <c r="T41" s="228">
        <v>0</v>
      </c>
      <c r="U41" s="233">
        <v>0</v>
      </c>
      <c r="V41" s="228">
        <v>0</v>
      </c>
      <c r="W41" s="233">
        <v>0</v>
      </c>
      <c r="X41" s="230">
        <v>0</v>
      </c>
      <c r="Y41" s="233">
        <v>0</v>
      </c>
      <c r="Z41" s="230">
        <v>0</v>
      </c>
      <c r="AA41" s="233">
        <v>0</v>
      </c>
      <c r="AB41" s="230">
        <v>0</v>
      </c>
      <c r="AC41" s="233">
        <v>0</v>
      </c>
      <c r="AD41" s="230">
        <v>0</v>
      </c>
      <c r="AE41" s="233">
        <v>0</v>
      </c>
    </row>
    <row r="42" spans="2:31" s="9" customFormat="1" ht="26.25" customHeight="1" x14ac:dyDescent="0.25">
      <c r="B42" s="32" t="s">
        <v>135</v>
      </c>
      <c r="C42" s="433" t="s">
        <v>136</v>
      </c>
      <c r="D42" s="92"/>
      <c r="E42" s="578" t="s">
        <v>92</v>
      </c>
      <c r="F42" s="578"/>
      <c r="G42" s="578"/>
      <c r="H42" s="578"/>
      <c r="I42" s="578"/>
      <c r="J42" s="578"/>
      <c r="K42" s="430">
        <v>173</v>
      </c>
      <c r="L42" s="44" t="s">
        <v>91</v>
      </c>
      <c r="M42" s="73"/>
      <c r="N42" s="436">
        <v>53</v>
      </c>
      <c r="O42" s="233">
        <v>0</v>
      </c>
      <c r="P42" s="446">
        <v>43</v>
      </c>
      <c r="Q42" s="447">
        <v>0</v>
      </c>
      <c r="R42" s="228">
        <v>24</v>
      </c>
      <c r="S42" s="233">
        <v>0</v>
      </c>
      <c r="T42" s="228">
        <v>24</v>
      </c>
      <c r="U42" s="233">
        <v>0</v>
      </c>
      <c r="V42" s="228">
        <v>24</v>
      </c>
      <c r="W42" s="233">
        <v>0</v>
      </c>
      <c r="X42" s="230">
        <v>24</v>
      </c>
      <c r="Y42" s="233">
        <v>0</v>
      </c>
      <c r="Z42" s="230">
        <v>0</v>
      </c>
      <c r="AA42" s="233">
        <v>0</v>
      </c>
      <c r="AB42" s="230">
        <v>0</v>
      </c>
      <c r="AC42" s="233">
        <v>0</v>
      </c>
      <c r="AD42" s="230">
        <v>0</v>
      </c>
      <c r="AE42" s="233">
        <v>0</v>
      </c>
    </row>
    <row r="43" spans="2:31" s="9" customFormat="1" ht="17.25" customHeight="1" x14ac:dyDescent="0.25">
      <c r="B43" s="32" t="s">
        <v>137</v>
      </c>
      <c r="C43" s="433" t="s">
        <v>138</v>
      </c>
      <c r="D43" s="92"/>
      <c r="E43" s="578" t="s">
        <v>92</v>
      </c>
      <c r="F43" s="578"/>
      <c r="G43" s="578"/>
      <c r="H43" s="578"/>
      <c r="I43" s="578"/>
      <c r="J43" s="578"/>
      <c r="K43" s="430">
        <v>6</v>
      </c>
      <c r="L43" s="44" t="s">
        <v>91</v>
      </c>
      <c r="M43" s="73"/>
      <c r="N43" s="228">
        <v>2</v>
      </c>
      <c r="O43" s="233">
        <v>0</v>
      </c>
      <c r="P43" s="446">
        <v>2</v>
      </c>
      <c r="Q43" s="447">
        <v>0</v>
      </c>
      <c r="R43" s="228">
        <v>2</v>
      </c>
      <c r="S43" s="233">
        <v>0</v>
      </c>
      <c r="T43" s="228">
        <v>2</v>
      </c>
      <c r="U43" s="233">
        <v>0</v>
      </c>
      <c r="V43" s="228">
        <v>0</v>
      </c>
      <c r="W43" s="233">
        <v>0</v>
      </c>
      <c r="X43" s="230">
        <v>0</v>
      </c>
      <c r="Y43" s="233">
        <v>0</v>
      </c>
      <c r="Z43" s="230">
        <v>0</v>
      </c>
      <c r="AA43" s="233">
        <v>0</v>
      </c>
      <c r="AB43" s="230">
        <v>0</v>
      </c>
      <c r="AC43" s="233">
        <v>0</v>
      </c>
      <c r="AD43" s="230">
        <v>0</v>
      </c>
      <c r="AE43" s="233">
        <v>0</v>
      </c>
    </row>
    <row r="44" spans="2:31" s="9" customFormat="1" ht="21.75" customHeight="1" thickBot="1" x14ac:dyDescent="0.3">
      <c r="B44" s="32" t="s">
        <v>139</v>
      </c>
      <c r="C44" s="433" t="s">
        <v>140</v>
      </c>
      <c r="D44" s="92"/>
      <c r="E44" s="578" t="s">
        <v>92</v>
      </c>
      <c r="F44" s="578"/>
      <c r="G44" s="578"/>
      <c r="H44" s="578"/>
      <c r="I44" s="578"/>
      <c r="J44" s="578"/>
      <c r="K44" s="430">
        <v>69</v>
      </c>
      <c r="L44" s="44" t="s">
        <v>91</v>
      </c>
      <c r="M44" s="73"/>
      <c r="N44" s="436">
        <v>51</v>
      </c>
      <c r="O44" s="235">
        <v>0</v>
      </c>
      <c r="P44" s="446">
        <v>9</v>
      </c>
      <c r="Q44" s="448">
        <v>0</v>
      </c>
      <c r="R44" s="228">
        <v>4</v>
      </c>
      <c r="S44" s="235">
        <v>0</v>
      </c>
      <c r="T44" s="228">
        <v>4</v>
      </c>
      <c r="U44" s="235">
        <v>0</v>
      </c>
      <c r="V44" s="228">
        <v>1</v>
      </c>
      <c r="W44" s="235">
        <v>0</v>
      </c>
      <c r="X44" s="234">
        <v>0</v>
      </c>
      <c r="Y44" s="235">
        <v>0</v>
      </c>
      <c r="Z44" s="234">
        <v>0</v>
      </c>
      <c r="AA44" s="235">
        <v>0</v>
      </c>
      <c r="AB44" s="234">
        <v>0</v>
      </c>
      <c r="AC44" s="235">
        <v>0</v>
      </c>
      <c r="AD44" s="234">
        <v>0</v>
      </c>
      <c r="AE44" s="235">
        <v>0</v>
      </c>
    </row>
    <row r="45" spans="2:31" s="9" customFormat="1" ht="15.75" customHeight="1" thickBot="1" x14ac:dyDescent="0.3">
      <c r="B45" s="238"/>
      <c r="C45" s="225"/>
      <c r="D45" s="226"/>
      <c r="E45" s="429"/>
      <c r="F45" s="429"/>
      <c r="G45" s="429"/>
      <c r="H45" s="429"/>
      <c r="I45" s="429"/>
      <c r="J45" s="429"/>
      <c r="K45" s="429"/>
      <c r="L45" s="227"/>
      <c r="M45" s="39" t="s">
        <v>228</v>
      </c>
      <c r="N45" s="436">
        <f t="shared" ref="N45:S45" si="0">SUM(N31:N44)</f>
        <v>468</v>
      </c>
      <c r="O45" s="438">
        <f t="shared" si="0"/>
        <v>25</v>
      </c>
      <c r="P45" s="446">
        <f t="shared" si="0"/>
        <v>243</v>
      </c>
      <c r="Q45" s="449">
        <f t="shared" si="0"/>
        <v>26</v>
      </c>
      <c r="R45" s="228">
        <f t="shared" si="0"/>
        <v>362</v>
      </c>
      <c r="S45" s="241">
        <f t="shared" si="0"/>
        <v>4</v>
      </c>
      <c r="T45" s="228">
        <v>362</v>
      </c>
      <c r="U45" s="241">
        <v>4</v>
      </c>
      <c r="V45" s="228">
        <v>357</v>
      </c>
      <c r="W45" s="241">
        <v>4</v>
      </c>
      <c r="X45" s="240">
        <v>301</v>
      </c>
      <c r="Y45" s="241">
        <v>4</v>
      </c>
      <c r="Z45" s="240">
        <f t="shared" ref="Z45:AE45" si="1">SUM(Z31:Z44)</f>
        <v>301</v>
      </c>
      <c r="AA45" s="241">
        <f t="shared" si="1"/>
        <v>0</v>
      </c>
      <c r="AB45" s="240">
        <f t="shared" si="1"/>
        <v>254</v>
      </c>
      <c r="AC45" s="241">
        <f t="shared" si="1"/>
        <v>0</v>
      </c>
      <c r="AD45" s="240">
        <f t="shared" si="1"/>
        <v>254</v>
      </c>
      <c r="AE45" s="241">
        <f t="shared" si="1"/>
        <v>0</v>
      </c>
    </row>
    <row r="46" spans="2:31" s="37" customFormat="1" ht="10.5" customHeight="1" x14ac:dyDescent="0.25">
      <c r="B46" s="558" t="s">
        <v>161</v>
      </c>
      <c r="C46" s="559"/>
      <c r="D46" s="559"/>
      <c r="E46" s="559"/>
      <c r="F46" s="559"/>
      <c r="G46" s="559"/>
      <c r="H46" s="559"/>
      <c r="I46" s="559"/>
      <c r="J46" s="559"/>
      <c r="K46" s="559"/>
      <c r="L46" s="560"/>
      <c r="M46" s="98"/>
      <c r="N46" s="351"/>
      <c r="O46" s="352"/>
      <c r="P46" s="351"/>
      <c r="Q46" s="352"/>
      <c r="R46" s="351"/>
      <c r="S46" s="352"/>
      <c r="T46" s="351"/>
      <c r="U46" s="352"/>
      <c r="V46" s="351"/>
      <c r="W46" s="352"/>
      <c r="X46" s="351"/>
      <c r="Y46" s="352"/>
      <c r="Z46" s="351"/>
      <c r="AA46" s="352"/>
      <c r="AB46" s="351"/>
      <c r="AC46" s="352"/>
      <c r="AD46" s="351"/>
      <c r="AE46" s="352"/>
    </row>
    <row r="47" spans="2:31" s="9" customFormat="1" ht="20.25" customHeight="1" x14ac:dyDescent="0.25">
      <c r="B47" s="32" t="s">
        <v>142</v>
      </c>
      <c r="C47" s="433" t="s">
        <v>141</v>
      </c>
      <c r="D47" s="29"/>
      <c r="E47" s="579" t="s">
        <v>2</v>
      </c>
      <c r="F47" s="579"/>
      <c r="G47" s="579"/>
      <c r="H47" s="579"/>
      <c r="I47" s="579"/>
      <c r="J47" s="580"/>
      <c r="K47" s="430">
        <v>491</v>
      </c>
      <c r="L47" s="44" t="s">
        <v>4</v>
      </c>
      <c r="M47" s="73"/>
      <c r="N47" s="218"/>
      <c r="O47" s="219"/>
      <c r="P47" s="218"/>
      <c r="Q47" s="219"/>
      <c r="R47" s="218"/>
      <c r="S47" s="219"/>
      <c r="T47" s="218"/>
      <c r="U47" s="219"/>
      <c r="V47" s="218"/>
      <c r="W47" s="219"/>
      <c r="X47" s="218"/>
      <c r="Y47" s="219"/>
      <c r="Z47" s="218"/>
      <c r="AA47" s="219"/>
      <c r="AB47" s="218"/>
      <c r="AC47" s="219"/>
      <c r="AD47" s="218"/>
      <c r="AE47" s="219"/>
    </row>
    <row r="48" spans="2:31" s="84" customFormat="1" ht="11.25" customHeight="1" thickBot="1" x14ac:dyDescent="0.3">
      <c r="B48" s="558" t="s">
        <v>181</v>
      </c>
      <c r="C48" s="559"/>
      <c r="D48" s="559"/>
      <c r="E48" s="559"/>
      <c r="F48" s="559"/>
      <c r="G48" s="559"/>
      <c r="H48" s="559"/>
      <c r="I48" s="559"/>
      <c r="J48" s="559"/>
      <c r="K48" s="559"/>
      <c r="L48" s="560"/>
      <c r="M48" s="98"/>
      <c r="N48" s="353"/>
      <c r="O48" s="354"/>
      <c r="P48" s="353"/>
      <c r="Q48" s="354"/>
      <c r="R48" s="353"/>
      <c r="S48" s="354"/>
      <c r="T48" s="353"/>
      <c r="U48" s="354"/>
      <c r="V48" s="353"/>
      <c r="W48" s="354"/>
      <c r="X48" s="353"/>
      <c r="Y48" s="354"/>
      <c r="Z48" s="353"/>
      <c r="AA48" s="354"/>
      <c r="AB48" s="355"/>
      <c r="AC48" s="356"/>
      <c r="AD48" s="355"/>
      <c r="AE48" s="356"/>
    </row>
    <row r="49" spans="2:31" s="9" customFormat="1" ht="23.25" customHeight="1" x14ac:dyDescent="0.25">
      <c r="B49" s="32" t="s">
        <v>190</v>
      </c>
      <c r="C49" s="433" t="s">
        <v>193</v>
      </c>
      <c r="D49" s="92"/>
      <c r="E49" s="578" t="s">
        <v>92</v>
      </c>
      <c r="F49" s="578"/>
      <c r="G49" s="578"/>
      <c r="H49" s="578"/>
      <c r="I49" s="578"/>
      <c r="J49" s="578"/>
      <c r="K49" s="430">
        <v>348</v>
      </c>
      <c r="L49" s="44" t="s">
        <v>91</v>
      </c>
      <c r="M49" s="73"/>
      <c r="N49" s="228">
        <v>39</v>
      </c>
      <c r="O49" s="233">
        <v>0</v>
      </c>
      <c r="P49" s="228">
        <v>0</v>
      </c>
      <c r="Q49" s="233">
        <v>0</v>
      </c>
      <c r="R49" s="228">
        <v>0</v>
      </c>
      <c r="S49" s="233">
        <v>0</v>
      </c>
      <c r="T49" s="228">
        <v>0</v>
      </c>
      <c r="U49" s="233">
        <v>0</v>
      </c>
      <c r="V49" s="228">
        <v>0</v>
      </c>
      <c r="W49" s="233">
        <v>0</v>
      </c>
      <c r="X49" s="230">
        <v>0</v>
      </c>
      <c r="Y49" s="233">
        <v>0</v>
      </c>
      <c r="Z49" s="230">
        <v>0</v>
      </c>
      <c r="AA49" s="233">
        <v>0</v>
      </c>
      <c r="AB49" s="228">
        <v>0</v>
      </c>
      <c r="AC49" s="229">
        <v>0</v>
      </c>
      <c r="AD49" s="228">
        <v>0</v>
      </c>
      <c r="AE49" s="229">
        <v>0</v>
      </c>
    </row>
    <row r="50" spans="2:31" s="9" customFormat="1" ht="21" customHeight="1" x14ac:dyDescent="0.25">
      <c r="B50" s="32" t="s">
        <v>191</v>
      </c>
      <c r="C50" s="433" t="s">
        <v>192</v>
      </c>
      <c r="D50" s="86"/>
      <c r="E50" s="578" t="s">
        <v>26</v>
      </c>
      <c r="F50" s="578"/>
      <c r="G50" s="578"/>
      <c r="H50" s="578"/>
      <c r="I50" s="578"/>
      <c r="J50" s="578"/>
      <c r="K50" s="430">
        <v>6</v>
      </c>
      <c r="L50" s="44" t="s">
        <v>10</v>
      </c>
      <c r="M50" s="73"/>
      <c r="N50" s="228">
        <v>0</v>
      </c>
      <c r="O50" s="233">
        <v>0</v>
      </c>
      <c r="P50" s="228">
        <v>0</v>
      </c>
      <c r="Q50" s="233">
        <v>0</v>
      </c>
      <c r="R50" s="228">
        <v>0</v>
      </c>
      <c r="S50" s="233">
        <v>0</v>
      </c>
      <c r="T50" s="228">
        <v>0</v>
      </c>
      <c r="U50" s="233">
        <v>0</v>
      </c>
      <c r="V50" s="228">
        <v>0</v>
      </c>
      <c r="W50" s="233">
        <v>0</v>
      </c>
      <c r="X50" s="230">
        <v>0</v>
      </c>
      <c r="Y50" s="233">
        <v>0</v>
      </c>
      <c r="Z50" s="230">
        <v>0</v>
      </c>
      <c r="AA50" s="233">
        <v>0</v>
      </c>
      <c r="AB50" s="230">
        <v>0</v>
      </c>
      <c r="AC50" s="233">
        <v>0</v>
      </c>
      <c r="AD50" s="230">
        <v>0</v>
      </c>
      <c r="AE50" s="233">
        <v>0</v>
      </c>
    </row>
    <row r="51" spans="2:31" s="9" customFormat="1" ht="21" customHeight="1" x14ac:dyDescent="0.25">
      <c r="B51" s="32" t="s">
        <v>147</v>
      </c>
      <c r="C51" s="433" t="s">
        <v>146</v>
      </c>
      <c r="D51" s="86"/>
      <c r="E51" s="578" t="s">
        <v>26</v>
      </c>
      <c r="F51" s="578"/>
      <c r="G51" s="578"/>
      <c r="H51" s="578"/>
      <c r="I51" s="578"/>
      <c r="J51" s="578"/>
      <c r="K51" s="430">
        <v>175</v>
      </c>
      <c r="L51" s="44" t="s">
        <v>10</v>
      </c>
      <c r="M51" s="73"/>
      <c r="N51" s="228">
        <v>0</v>
      </c>
      <c r="O51" s="233">
        <v>0</v>
      </c>
      <c r="P51" s="228">
        <v>0</v>
      </c>
      <c r="Q51" s="233">
        <v>0</v>
      </c>
      <c r="R51" s="228">
        <v>0</v>
      </c>
      <c r="S51" s="233">
        <v>0</v>
      </c>
      <c r="T51" s="228">
        <v>0</v>
      </c>
      <c r="U51" s="233">
        <v>0</v>
      </c>
      <c r="V51" s="228">
        <v>0</v>
      </c>
      <c r="W51" s="233">
        <v>0</v>
      </c>
      <c r="X51" s="230">
        <v>0</v>
      </c>
      <c r="Y51" s="233">
        <v>0</v>
      </c>
      <c r="Z51" s="230">
        <v>0</v>
      </c>
      <c r="AA51" s="233">
        <v>0</v>
      </c>
      <c r="AB51" s="230">
        <v>0</v>
      </c>
      <c r="AC51" s="233">
        <v>0</v>
      </c>
      <c r="AD51" s="230">
        <v>0</v>
      </c>
      <c r="AE51" s="233">
        <v>0</v>
      </c>
    </row>
    <row r="52" spans="2:31" s="9" customFormat="1" ht="21" customHeight="1" x14ac:dyDescent="0.25">
      <c r="B52" s="32" t="s">
        <v>149</v>
      </c>
      <c r="C52" s="433" t="s">
        <v>148</v>
      </c>
      <c r="D52" s="86"/>
      <c r="E52" s="578" t="s">
        <v>26</v>
      </c>
      <c r="F52" s="578"/>
      <c r="G52" s="578"/>
      <c r="H52" s="578"/>
      <c r="I52" s="578"/>
      <c r="J52" s="578"/>
      <c r="K52" s="430">
        <v>87</v>
      </c>
      <c r="L52" s="44" t="s">
        <v>10</v>
      </c>
      <c r="M52" s="73"/>
      <c r="N52" s="228">
        <v>0</v>
      </c>
      <c r="O52" s="233">
        <v>0</v>
      </c>
      <c r="P52" s="228">
        <v>0</v>
      </c>
      <c r="Q52" s="233">
        <v>0</v>
      </c>
      <c r="R52" s="228">
        <v>0</v>
      </c>
      <c r="S52" s="233">
        <v>0</v>
      </c>
      <c r="T52" s="228">
        <v>0</v>
      </c>
      <c r="U52" s="233">
        <v>0</v>
      </c>
      <c r="V52" s="228">
        <v>0</v>
      </c>
      <c r="W52" s="233">
        <v>0</v>
      </c>
      <c r="X52" s="230">
        <v>0</v>
      </c>
      <c r="Y52" s="233">
        <v>0</v>
      </c>
      <c r="Z52" s="230">
        <v>0</v>
      </c>
      <c r="AA52" s="233">
        <v>0</v>
      </c>
      <c r="AB52" s="230">
        <v>0</v>
      </c>
      <c r="AC52" s="233">
        <v>0</v>
      </c>
      <c r="AD52" s="230">
        <v>0</v>
      </c>
      <c r="AE52" s="233">
        <v>0</v>
      </c>
    </row>
    <row r="53" spans="2:31" s="9" customFormat="1" ht="23.25" customHeight="1" x14ac:dyDescent="0.25">
      <c r="B53" s="32" t="s">
        <v>151</v>
      </c>
      <c r="C53" s="433" t="s">
        <v>150</v>
      </c>
      <c r="D53" s="86"/>
      <c r="E53" s="578" t="s">
        <v>26</v>
      </c>
      <c r="F53" s="578"/>
      <c r="G53" s="578"/>
      <c r="H53" s="578"/>
      <c r="I53" s="578"/>
      <c r="J53" s="578"/>
      <c r="K53" s="430">
        <v>466</v>
      </c>
      <c r="L53" s="44" t="s">
        <v>10</v>
      </c>
      <c r="M53" s="73"/>
      <c r="N53" s="228">
        <v>0</v>
      </c>
      <c r="O53" s="233">
        <v>0</v>
      </c>
      <c r="P53" s="228">
        <v>0</v>
      </c>
      <c r="Q53" s="233">
        <v>0</v>
      </c>
      <c r="R53" s="228">
        <v>0</v>
      </c>
      <c r="S53" s="233">
        <v>0</v>
      </c>
      <c r="T53" s="228">
        <v>0</v>
      </c>
      <c r="U53" s="233">
        <v>0</v>
      </c>
      <c r="V53" s="228">
        <v>0</v>
      </c>
      <c r="W53" s="233">
        <v>0</v>
      </c>
      <c r="X53" s="230">
        <v>0</v>
      </c>
      <c r="Y53" s="233">
        <v>0</v>
      </c>
      <c r="Z53" s="230">
        <v>0</v>
      </c>
      <c r="AA53" s="233">
        <v>0</v>
      </c>
      <c r="AB53" s="230">
        <v>0</v>
      </c>
      <c r="AC53" s="233">
        <v>0</v>
      </c>
      <c r="AD53" s="230">
        <v>0</v>
      </c>
      <c r="AE53" s="233">
        <v>0</v>
      </c>
    </row>
    <row r="54" spans="2:31" s="9" customFormat="1" ht="23.25" customHeight="1" x14ac:dyDescent="0.25">
      <c r="B54" s="32" t="s">
        <v>153</v>
      </c>
      <c r="C54" s="433" t="s">
        <v>152</v>
      </c>
      <c r="D54" s="97"/>
      <c r="E54" s="578" t="s">
        <v>26</v>
      </c>
      <c r="F54" s="578"/>
      <c r="G54" s="578"/>
      <c r="H54" s="578"/>
      <c r="I54" s="578"/>
      <c r="J54" s="578"/>
      <c r="K54" s="430">
        <v>12</v>
      </c>
      <c r="L54" s="44" t="s">
        <v>10</v>
      </c>
      <c r="M54" s="73"/>
      <c r="N54" s="228">
        <v>0</v>
      </c>
      <c r="O54" s="233">
        <v>0</v>
      </c>
      <c r="P54" s="228">
        <v>0</v>
      </c>
      <c r="Q54" s="233">
        <v>0</v>
      </c>
      <c r="R54" s="228">
        <v>0</v>
      </c>
      <c r="S54" s="233">
        <v>0</v>
      </c>
      <c r="T54" s="228">
        <v>0</v>
      </c>
      <c r="U54" s="233">
        <v>0</v>
      </c>
      <c r="V54" s="228">
        <v>0</v>
      </c>
      <c r="W54" s="233">
        <v>0</v>
      </c>
      <c r="X54" s="230">
        <v>0</v>
      </c>
      <c r="Y54" s="233">
        <v>0</v>
      </c>
      <c r="Z54" s="230">
        <v>0</v>
      </c>
      <c r="AA54" s="233">
        <v>0</v>
      </c>
      <c r="AB54" s="230">
        <v>0</v>
      </c>
      <c r="AC54" s="233">
        <v>0</v>
      </c>
      <c r="AD54" s="230">
        <v>0</v>
      </c>
      <c r="AE54" s="233">
        <v>0</v>
      </c>
    </row>
    <row r="55" spans="2:31" s="9" customFormat="1" ht="21" customHeight="1" x14ac:dyDescent="0.25">
      <c r="B55" s="32" t="s">
        <v>155</v>
      </c>
      <c r="C55" s="433" t="s">
        <v>154</v>
      </c>
      <c r="D55" s="97"/>
      <c r="E55" s="578" t="s">
        <v>26</v>
      </c>
      <c r="F55" s="578"/>
      <c r="G55" s="578"/>
      <c r="H55" s="578"/>
      <c r="I55" s="578"/>
      <c r="J55" s="578"/>
      <c r="K55" s="430">
        <v>149</v>
      </c>
      <c r="L55" s="44" t="s">
        <v>10</v>
      </c>
      <c r="M55" s="73"/>
      <c r="N55" s="228">
        <v>0</v>
      </c>
      <c r="O55" s="233">
        <v>0</v>
      </c>
      <c r="P55" s="228">
        <v>0</v>
      </c>
      <c r="Q55" s="233">
        <v>0</v>
      </c>
      <c r="R55" s="228">
        <v>0</v>
      </c>
      <c r="S55" s="233">
        <v>0</v>
      </c>
      <c r="T55" s="228">
        <v>0</v>
      </c>
      <c r="U55" s="233">
        <v>0</v>
      </c>
      <c r="V55" s="228">
        <v>0</v>
      </c>
      <c r="W55" s="233">
        <v>0</v>
      </c>
      <c r="X55" s="230">
        <v>0</v>
      </c>
      <c r="Y55" s="233">
        <v>0</v>
      </c>
      <c r="Z55" s="230">
        <v>0</v>
      </c>
      <c r="AA55" s="233">
        <v>0</v>
      </c>
      <c r="AB55" s="230">
        <v>0</v>
      </c>
      <c r="AC55" s="233">
        <v>0</v>
      </c>
      <c r="AD55" s="230">
        <v>0</v>
      </c>
      <c r="AE55" s="233">
        <v>0</v>
      </c>
    </row>
    <row r="56" spans="2:31" s="9" customFormat="1" ht="21" customHeight="1" x14ac:dyDescent="0.25">
      <c r="B56" s="32" t="s">
        <v>157</v>
      </c>
      <c r="C56" s="433" t="s">
        <v>156</v>
      </c>
      <c r="D56" s="97"/>
      <c r="E56" s="578" t="s">
        <v>26</v>
      </c>
      <c r="F56" s="578"/>
      <c r="G56" s="578"/>
      <c r="H56" s="578"/>
      <c r="I56" s="578"/>
      <c r="J56" s="578"/>
      <c r="K56" s="430">
        <v>6</v>
      </c>
      <c r="L56" s="44" t="s">
        <v>10</v>
      </c>
      <c r="M56" s="73"/>
      <c r="N56" s="228">
        <v>0</v>
      </c>
      <c r="O56" s="233">
        <v>0</v>
      </c>
      <c r="P56" s="228">
        <v>0</v>
      </c>
      <c r="Q56" s="233">
        <v>0</v>
      </c>
      <c r="R56" s="228">
        <v>0</v>
      </c>
      <c r="S56" s="233">
        <v>0</v>
      </c>
      <c r="T56" s="228">
        <v>0</v>
      </c>
      <c r="U56" s="233">
        <v>0</v>
      </c>
      <c r="V56" s="228">
        <v>0</v>
      </c>
      <c r="W56" s="233">
        <v>0</v>
      </c>
      <c r="X56" s="230">
        <v>0</v>
      </c>
      <c r="Y56" s="233">
        <v>0</v>
      </c>
      <c r="Z56" s="230">
        <v>0</v>
      </c>
      <c r="AA56" s="233">
        <v>0</v>
      </c>
      <c r="AB56" s="230">
        <v>0</v>
      </c>
      <c r="AC56" s="233">
        <v>0</v>
      </c>
      <c r="AD56" s="230">
        <v>0</v>
      </c>
      <c r="AE56" s="233">
        <v>0</v>
      </c>
    </row>
    <row r="57" spans="2:31" s="9" customFormat="1" ht="21" customHeight="1" thickBot="1" x14ac:dyDescent="0.3">
      <c r="B57" s="140" t="s">
        <v>159</v>
      </c>
      <c r="C57" s="141" t="s">
        <v>158</v>
      </c>
      <c r="D57" s="142"/>
      <c r="E57" s="604" t="s">
        <v>26</v>
      </c>
      <c r="F57" s="604"/>
      <c r="G57" s="604"/>
      <c r="H57" s="604"/>
      <c r="I57" s="604"/>
      <c r="J57" s="604"/>
      <c r="K57" s="431">
        <v>94</v>
      </c>
      <c r="L57" s="144" t="s">
        <v>10</v>
      </c>
      <c r="M57" s="73"/>
      <c r="N57" s="308">
        <v>0</v>
      </c>
      <c r="O57" s="235">
        <v>0</v>
      </c>
      <c r="P57" s="308">
        <v>0</v>
      </c>
      <c r="Q57" s="235">
        <v>0</v>
      </c>
      <c r="R57" s="308">
        <v>0</v>
      </c>
      <c r="S57" s="235">
        <v>0</v>
      </c>
      <c r="T57" s="308">
        <v>0</v>
      </c>
      <c r="U57" s="235">
        <v>0</v>
      </c>
      <c r="V57" s="308">
        <v>0</v>
      </c>
      <c r="W57" s="235">
        <v>0</v>
      </c>
      <c r="X57" s="230">
        <v>0</v>
      </c>
      <c r="Y57" s="235">
        <v>0</v>
      </c>
      <c r="Z57" s="234">
        <v>0</v>
      </c>
      <c r="AA57" s="235">
        <v>0</v>
      </c>
      <c r="AB57" s="234">
        <v>0</v>
      </c>
      <c r="AC57" s="235">
        <v>0</v>
      </c>
      <c r="AD57" s="234">
        <v>0</v>
      </c>
      <c r="AE57" s="235">
        <v>0</v>
      </c>
    </row>
    <row r="58" spans="2:31" s="6" customFormat="1" ht="12.75" customHeight="1" thickBot="1" x14ac:dyDescent="0.3">
      <c r="B58" s="145"/>
      <c r="C58" s="26"/>
      <c r="D58" s="146"/>
      <c r="E58" s="146"/>
      <c r="F58" s="26"/>
      <c r="G58" s="26"/>
      <c r="H58" s="26"/>
      <c r="I58" s="26"/>
      <c r="J58" s="156" t="s">
        <v>31</v>
      </c>
      <c r="K58" s="147">
        <f>SUM(K11:K57)</f>
        <v>3857</v>
      </c>
      <c r="L58" s="157"/>
      <c r="M58" s="39" t="s">
        <v>228</v>
      </c>
      <c r="N58" s="372">
        <f t="shared" ref="N58:S58" si="2">SUM(N49:N57)</f>
        <v>39</v>
      </c>
      <c r="O58" s="242">
        <f t="shared" si="2"/>
        <v>0</v>
      </c>
      <c r="P58" s="372">
        <f t="shared" si="2"/>
        <v>0</v>
      </c>
      <c r="Q58" s="242">
        <f t="shared" si="2"/>
        <v>0</v>
      </c>
      <c r="R58" s="372">
        <f t="shared" si="2"/>
        <v>0</v>
      </c>
      <c r="S58" s="242">
        <f t="shared" si="2"/>
        <v>0</v>
      </c>
      <c r="T58" s="372">
        <v>0</v>
      </c>
      <c r="U58" s="242">
        <v>0</v>
      </c>
      <c r="V58" s="372">
        <v>0</v>
      </c>
      <c r="W58" s="242">
        <v>0</v>
      </c>
      <c r="X58" s="242">
        <v>0</v>
      </c>
      <c r="Y58" s="242">
        <v>0</v>
      </c>
      <c r="Z58" s="242">
        <f t="shared" ref="Z58:AE58" si="3">SUM(Z49:Z57)</f>
        <v>0</v>
      </c>
      <c r="AA58" s="242">
        <f t="shared" si="3"/>
        <v>0</v>
      </c>
      <c r="AB58" s="242">
        <f t="shared" si="3"/>
        <v>0</v>
      </c>
      <c r="AC58" s="242">
        <f t="shared" si="3"/>
        <v>0</v>
      </c>
      <c r="AD58" s="242">
        <f t="shared" si="3"/>
        <v>0</v>
      </c>
      <c r="AE58" s="242">
        <f t="shared" si="3"/>
        <v>0</v>
      </c>
    </row>
    <row r="59" spans="2:31" s="6" customFormat="1" ht="12.75" customHeight="1" thickBot="1" x14ac:dyDescent="0.3">
      <c r="B59" s="153"/>
      <c r="C59" s="3"/>
      <c r="D59" s="2"/>
      <c r="E59" s="2"/>
      <c r="F59" s="3"/>
      <c r="G59" s="3"/>
      <c r="H59" s="3"/>
      <c r="I59" s="3"/>
      <c r="J59" s="154"/>
      <c r="K59" s="155"/>
      <c r="L59" s="74"/>
      <c r="M59" s="74"/>
      <c r="N59" s="218"/>
      <c r="O59" s="219"/>
      <c r="P59" s="218"/>
      <c r="Q59" s="219"/>
      <c r="R59" s="218"/>
      <c r="S59" s="219"/>
      <c r="T59" s="218"/>
      <c r="U59" s="219"/>
      <c r="V59" s="218"/>
      <c r="W59" s="219"/>
      <c r="X59" s="218"/>
      <c r="Y59" s="219"/>
      <c r="Z59" s="218"/>
      <c r="AA59" s="219"/>
      <c r="AB59" s="218"/>
      <c r="AC59" s="219"/>
      <c r="AD59" s="218"/>
      <c r="AE59" s="219"/>
    </row>
    <row r="60" spans="2:31" s="6" customFormat="1" ht="23.25" thickBot="1" x14ac:dyDescent="0.3">
      <c r="B60" s="136" t="s">
        <v>3</v>
      </c>
      <c r="C60" s="570" t="s">
        <v>185</v>
      </c>
      <c r="D60" s="571"/>
      <c r="E60" s="571"/>
      <c r="F60" s="571"/>
      <c r="G60" s="571"/>
      <c r="H60" s="571"/>
      <c r="I60" s="137"/>
      <c r="J60" s="137"/>
      <c r="K60" s="138" t="s">
        <v>14</v>
      </c>
      <c r="L60" s="139" t="s">
        <v>16</v>
      </c>
      <c r="M60" s="71"/>
      <c r="N60" s="250" t="s">
        <v>226</v>
      </c>
      <c r="O60" s="251" t="s">
        <v>225</v>
      </c>
      <c r="P60" s="250" t="s">
        <v>226</v>
      </c>
      <c r="Q60" s="251" t="s">
        <v>225</v>
      </c>
      <c r="R60" s="250" t="s">
        <v>226</v>
      </c>
      <c r="S60" s="251" t="s">
        <v>225</v>
      </c>
      <c r="T60" s="250" t="s">
        <v>226</v>
      </c>
      <c r="U60" s="251" t="s">
        <v>225</v>
      </c>
      <c r="V60" s="250" t="s">
        <v>226</v>
      </c>
      <c r="W60" s="251" t="s">
        <v>225</v>
      </c>
      <c r="X60" s="250" t="s">
        <v>226</v>
      </c>
      <c r="Y60" s="251" t="s">
        <v>225</v>
      </c>
      <c r="Z60" s="250" t="s">
        <v>226</v>
      </c>
      <c r="AA60" s="251" t="s">
        <v>225</v>
      </c>
      <c r="AB60" s="250" t="s">
        <v>226</v>
      </c>
      <c r="AC60" s="251" t="s">
        <v>225</v>
      </c>
      <c r="AD60" s="250" t="s">
        <v>226</v>
      </c>
      <c r="AE60" s="251" t="s">
        <v>225</v>
      </c>
    </row>
    <row r="61" spans="2:31" s="11" customFormat="1" ht="11.25" x14ac:dyDescent="0.2">
      <c r="B61" s="132" t="s">
        <v>15</v>
      </c>
      <c r="C61" s="572"/>
      <c r="D61" s="573"/>
      <c r="E61" s="573"/>
      <c r="F61" s="573"/>
      <c r="G61" s="573"/>
      <c r="H61" s="574"/>
      <c r="I61" s="133"/>
      <c r="J61" s="133"/>
      <c r="K61" s="134" t="s">
        <v>32</v>
      </c>
      <c r="L61" s="135"/>
      <c r="M61" s="72"/>
      <c r="N61" s="228">
        <v>0</v>
      </c>
      <c r="O61" s="215">
        <v>0</v>
      </c>
      <c r="P61" s="228">
        <v>0</v>
      </c>
      <c r="Q61" s="215">
        <v>0</v>
      </c>
      <c r="R61" s="228">
        <v>0</v>
      </c>
      <c r="S61" s="215">
        <v>0</v>
      </c>
      <c r="T61" s="228">
        <v>0</v>
      </c>
      <c r="U61" s="215">
        <v>0</v>
      </c>
      <c r="V61" s="228">
        <v>0</v>
      </c>
      <c r="W61" s="215">
        <v>0</v>
      </c>
      <c r="X61" s="214">
        <v>0</v>
      </c>
      <c r="Y61" s="215">
        <v>0</v>
      </c>
      <c r="Z61" s="214">
        <v>0</v>
      </c>
      <c r="AA61" s="215">
        <v>0</v>
      </c>
      <c r="AB61" s="214">
        <v>0</v>
      </c>
      <c r="AC61" s="215">
        <v>0</v>
      </c>
      <c r="AD61" s="214">
        <v>0</v>
      </c>
      <c r="AE61" s="215">
        <v>0</v>
      </c>
    </row>
    <row r="62" spans="2:31" s="37" customFormat="1" ht="10.5" customHeight="1" x14ac:dyDescent="0.25">
      <c r="B62" s="558" t="s">
        <v>184</v>
      </c>
      <c r="C62" s="559"/>
      <c r="D62" s="559"/>
      <c r="E62" s="559"/>
      <c r="F62" s="559"/>
      <c r="G62" s="559"/>
      <c r="H62" s="559"/>
      <c r="I62" s="559"/>
      <c r="J62" s="559"/>
      <c r="K62" s="559"/>
      <c r="L62" s="560"/>
      <c r="M62" s="98"/>
      <c r="N62" s="374"/>
      <c r="O62" s="358"/>
      <c r="P62" s="374"/>
      <c r="Q62" s="358"/>
      <c r="R62" s="374"/>
      <c r="S62" s="358"/>
      <c r="T62" s="374"/>
      <c r="U62" s="358"/>
      <c r="V62" s="374"/>
      <c r="W62" s="358"/>
      <c r="X62" s="357"/>
      <c r="Y62" s="358"/>
      <c r="Z62" s="357"/>
      <c r="AA62" s="358"/>
      <c r="AB62" s="357"/>
      <c r="AC62" s="358"/>
      <c r="AD62" s="357"/>
      <c r="AE62" s="358"/>
    </row>
    <row r="63" spans="2:31" s="37" customFormat="1" ht="12.75" customHeight="1" x14ac:dyDescent="0.25">
      <c r="B63" s="33" t="s">
        <v>196</v>
      </c>
      <c r="C63" s="430" t="s">
        <v>197</v>
      </c>
      <c r="D63" s="91"/>
      <c r="E63" s="575" t="s">
        <v>92</v>
      </c>
      <c r="F63" s="576"/>
      <c r="G63" s="576"/>
      <c r="H63" s="576"/>
      <c r="I63" s="576"/>
      <c r="J63" s="577"/>
      <c r="K63" s="430">
        <v>143</v>
      </c>
      <c r="L63" s="44" t="s">
        <v>91</v>
      </c>
      <c r="M63" s="98"/>
      <c r="N63" s="228">
        <v>8</v>
      </c>
      <c r="O63" s="215">
        <v>0</v>
      </c>
      <c r="P63" s="228">
        <v>0</v>
      </c>
      <c r="Q63" s="215">
        <v>0</v>
      </c>
      <c r="R63" s="228">
        <v>0</v>
      </c>
      <c r="S63" s="215">
        <v>0</v>
      </c>
      <c r="T63" s="228">
        <v>0</v>
      </c>
      <c r="U63" s="215">
        <v>0</v>
      </c>
      <c r="V63" s="228">
        <v>0</v>
      </c>
      <c r="W63" s="215">
        <v>0</v>
      </c>
      <c r="X63" s="214">
        <v>0</v>
      </c>
      <c r="Y63" s="215">
        <v>0</v>
      </c>
      <c r="Z63" s="214">
        <v>0</v>
      </c>
      <c r="AA63" s="215">
        <v>0</v>
      </c>
      <c r="AB63" s="214">
        <v>0</v>
      </c>
      <c r="AC63" s="215">
        <v>0</v>
      </c>
      <c r="AD63" s="214">
        <v>0</v>
      </c>
      <c r="AE63" s="215">
        <v>0</v>
      </c>
    </row>
    <row r="64" spans="2:31" s="9" customFormat="1" ht="15" customHeight="1" x14ac:dyDescent="0.25">
      <c r="B64" s="33" t="s">
        <v>162</v>
      </c>
      <c r="C64" s="430" t="s">
        <v>163</v>
      </c>
      <c r="D64" s="130"/>
      <c r="E64" s="567" t="s">
        <v>26</v>
      </c>
      <c r="F64" s="568"/>
      <c r="G64" s="568"/>
      <c r="H64" s="568"/>
      <c r="I64" s="568"/>
      <c r="J64" s="569"/>
      <c r="K64" s="430">
        <v>6</v>
      </c>
      <c r="L64" s="44" t="s">
        <v>10</v>
      </c>
      <c r="M64" s="73"/>
      <c r="N64" s="228">
        <v>0</v>
      </c>
      <c r="O64" s="215">
        <v>0</v>
      </c>
      <c r="P64" s="228">
        <v>0</v>
      </c>
      <c r="Q64" s="215">
        <v>0</v>
      </c>
      <c r="R64" s="228">
        <v>0</v>
      </c>
      <c r="S64" s="215">
        <v>0</v>
      </c>
      <c r="T64" s="228">
        <v>0</v>
      </c>
      <c r="U64" s="215">
        <v>0</v>
      </c>
      <c r="V64" s="228">
        <v>0</v>
      </c>
      <c r="W64" s="215">
        <v>0</v>
      </c>
      <c r="X64" s="214">
        <v>0</v>
      </c>
      <c r="Y64" s="215">
        <v>0</v>
      </c>
      <c r="Z64" s="214">
        <v>0</v>
      </c>
      <c r="AA64" s="215">
        <v>0</v>
      </c>
      <c r="AB64" s="214">
        <v>0</v>
      </c>
      <c r="AC64" s="215">
        <v>0</v>
      </c>
      <c r="AD64" s="214">
        <v>0</v>
      </c>
      <c r="AE64" s="215">
        <v>0</v>
      </c>
    </row>
    <row r="65" spans="2:31" s="9" customFormat="1" ht="14.25" customHeight="1" x14ac:dyDescent="0.25">
      <c r="B65" s="33" t="s">
        <v>164</v>
      </c>
      <c r="C65" s="430" t="s">
        <v>165</v>
      </c>
      <c r="D65" s="28"/>
      <c r="E65" s="567" t="s">
        <v>26</v>
      </c>
      <c r="F65" s="568"/>
      <c r="G65" s="568"/>
      <c r="H65" s="568"/>
      <c r="I65" s="568"/>
      <c r="J65" s="569"/>
      <c r="K65" s="430">
        <v>150</v>
      </c>
      <c r="L65" s="44" t="s">
        <v>10</v>
      </c>
      <c r="M65" s="73"/>
      <c r="N65" s="228">
        <v>0</v>
      </c>
      <c r="O65" s="215">
        <v>0</v>
      </c>
      <c r="P65" s="228">
        <v>0</v>
      </c>
      <c r="Q65" s="215">
        <v>0</v>
      </c>
      <c r="R65" s="228">
        <v>0</v>
      </c>
      <c r="S65" s="215">
        <v>0</v>
      </c>
      <c r="T65" s="228">
        <v>0</v>
      </c>
      <c r="U65" s="215">
        <v>0</v>
      </c>
      <c r="V65" s="228">
        <v>0</v>
      </c>
      <c r="W65" s="215">
        <v>0</v>
      </c>
      <c r="X65" s="214">
        <v>0</v>
      </c>
      <c r="Y65" s="215">
        <v>0</v>
      </c>
      <c r="Z65" s="214">
        <v>0</v>
      </c>
      <c r="AA65" s="215">
        <v>0</v>
      </c>
      <c r="AB65" s="214">
        <v>0</v>
      </c>
      <c r="AC65" s="215">
        <v>0</v>
      </c>
      <c r="AD65" s="214">
        <v>0</v>
      </c>
      <c r="AE65" s="215">
        <v>0</v>
      </c>
    </row>
    <row r="66" spans="2:31" s="37" customFormat="1" ht="10.5" customHeight="1" x14ac:dyDescent="0.25">
      <c r="B66" s="558" t="s">
        <v>180</v>
      </c>
      <c r="C66" s="559"/>
      <c r="D66" s="559"/>
      <c r="E66" s="559"/>
      <c r="F66" s="559"/>
      <c r="G66" s="559"/>
      <c r="H66" s="559"/>
      <c r="I66" s="559"/>
      <c r="J66" s="559"/>
      <c r="K66" s="559"/>
      <c r="L66" s="560"/>
      <c r="M66" s="98"/>
      <c r="N66" s="357"/>
      <c r="O66" s="358"/>
      <c r="P66" s="357"/>
      <c r="Q66" s="358"/>
      <c r="R66" s="357"/>
      <c r="S66" s="358"/>
      <c r="T66" s="357"/>
      <c r="U66" s="358"/>
      <c r="V66" s="357"/>
      <c r="W66" s="358"/>
      <c r="X66" s="357"/>
      <c r="Y66" s="358"/>
      <c r="Z66" s="357"/>
      <c r="AA66" s="358"/>
      <c r="AB66" s="357"/>
      <c r="AC66" s="358"/>
      <c r="AD66" s="357"/>
      <c r="AE66" s="358"/>
    </row>
    <row r="67" spans="2:31" s="9" customFormat="1" ht="15.75" customHeight="1" x14ac:dyDescent="0.25">
      <c r="B67" s="33" t="s">
        <v>167</v>
      </c>
      <c r="C67" s="430" t="s">
        <v>166</v>
      </c>
      <c r="D67" s="28"/>
      <c r="E67" s="567" t="s">
        <v>26</v>
      </c>
      <c r="F67" s="568"/>
      <c r="G67" s="568"/>
      <c r="H67" s="568"/>
      <c r="I67" s="568"/>
      <c r="J67" s="569"/>
      <c r="K67" s="430">
        <v>30</v>
      </c>
      <c r="L67" s="44" t="s">
        <v>10</v>
      </c>
      <c r="M67" s="73"/>
      <c r="N67" s="228">
        <v>0</v>
      </c>
      <c r="O67" s="215">
        <v>0</v>
      </c>
      <c r="P67" s="228">
        <v>0</v>
      </c>
      <c r="Q67" s="215">
        <v>0</v>
      </c>
      <c r="R67" s="228">
        <v>0</v>
      </c>
      <c r="S67" s="215">
        <v>0</v>
      </c>
      <c r="T67" s="228">
        <v>0</v>
      </c>
      <c r="U67" s="215">
        <v>0</v>
      </c>
      <c r="V67" s="228">
        <v>0</v>
      </c>
      <c r="W67" s="215">
        <v>0</v>
      </c>
      <c r="X67" s="214">
        <v>0</v>
      </c>
      <c r="Y67" s="215">
        <v>0</v>
      </c>
      <c r="Z67" s="214">
        <v>0</v>
      </c>
      <c r="AA67" s="215">
        <v>0</v>
      </c>
      <c r="AB67" s="214">
        <v>0</v>
      </c>
      <c r="AC67" s="215">
        <v>0</v>
      </c>
      <c r="AD67" s="214">
        <v>0</v>
      </c>
      <c r="AE67" s="215">
        <v>0</v>
      </c>
    </row>
    <row r="68" spans="2:31" s="9" customFormat="1" ht="15.75" customHeight="1" x14ac:dyDescent="0.25">
      <c r="B68" s="33" t="s">
        <v>169</v>
      </c>
      <c r="C68" s="430" t="s">
        <v>168</v>
      </c>
      <c r="D68" s="28"/>
      <c r="E68" s="567" t="s">
        <v>26</v>
      </c>
      <c r="F68" s="568"/>
      <c r="G68" s="568"/>
      <c r="H68" s="568"/>
      <c r="I68" s="568"/>
      <c r="J68" s="569"/>
      <c r="K68" s="28">
        <v>6</v>
      </c>
      <c r="L68" s="44" t="s">
        <v>10</v>
      </c>
      <c r="M68" s="73"/>
      <c r="N68" s="228">
        <v>0</v>
      </c>
      <c r="O68" s="215">
        <v>0</v>
      </c>
      <c r="P68" s="228">
        <v>0</v>
      </c>
      <c r="Q68" s="215">
        <v>0</v>
      </c>
      <c r="R68" s="228">
        <v>0</v>
      </c>
      <c r="S68" s="215">
        <v>0</v>
      </c>
      <c r="T68" s="228">
        <v>0</v>
      </c>
      <c r="U68" s="215">
        <v>0</v>
      </c>
      <c r="V68" s="228">
        <v>0</v>
      </c>
      <c r="W68" s="215">
        <v>0</v>
      </c>
      <c r="X68" s="228">
        <v>0</v>
      </c>
      <c r="Y68" s="215">
        <v>0</v>
      </c>
      <c r="Z68" s="214">
        <v>0</v>
      </c>
      <c r="AA68" s="215">
        <v>0</v>
      </c>
      <c r="AB68" s="214">
        <v>0</v>
      </c>
      <c r="AC68" s="215">
        <v>0</v>
      </c>
      <c r="AD68" s="214">
        <v>0</v>
      </c>
      <c r="AE68" s="215">
        <v>0</v>
      </c>
    </row>
    <row r="69" spans="2:31" s="9" customFormat="1" ht="12" customHeight="1" x14ac:dyDescent="0.25">
      <c r="B69" s="33" t="s">
        <v>171</v>
      </c>
      <c r="C69" s="435" t="s">
        <v>170</v>
      </c>
      <c r="D69" s="28"/>
      <c r="E69" s="567" t="s">
        <v>26</v>
      </c>
      <c r="F69" s="568"/>
      <c r="G69" s="568"/>
      <c r="H69" s="568"/>
      <c r="I69" s="568"/>
      <c r="J69" s="569"/>
      <c r="K69" s="28">
        <v>123</v>
      </c>
      <c r="L69" s="44" t="s">
        <v>10</v>
      </c>
      <c r="M69" s="73"/>
      <c r="N69" s="228">
        <v>0</v>
      </c>
      <c r="O69" s="215">
        <v>0</v>
      </c>
      <c r="P69" s="228">
        <v>0</v>
      </c>
      <c r="Q69" s="215">
        <v>0</v>
      </c>
      <c r="R69" s="228">
        <v>0</v>
      </c>
      <c r="S69" s="215">
        <v>0</v>
      </c>
      <c r="T69" s="228">
        <v>0</v>
      </c>
      <c r="U69" s="215">
        <v>0</v>
      </c>
      <c r="V69" s="228">
        <v>0</v>
      </c>
      <c r="W69" s="215">
        <v>0</v>
      </c>
      <c r="X69" s="228">
        <v>0</v>
      </c>
      <c r="Y69" s="215">
        <v>0</v>
      </c>
      <c r="Z69" s="214">
        <v>0</v>
      </c>
      <c r="AA69" s="215">
        <v>0</v>
      </c>
      <c r="AB69" s="214">
        <v>0</v>
      </c>
      <c r="AC69" s="215">
        <v>0</v>
      </c>
      <c r="AD69" s="214">
        <v>0</v>
      </c>
      <c r="AE69" s="215">
        <v>0</v>
      </c>
    </row>
    <row r="70" spans="2:31" s="9" customFormat="1" ht="12.75" customHeight="1" x14ac:dyDescent="0.25">
      <c r="B70" s="33" t="s">
        <v>173</v>
      </c>
      <c r="C70" s="430" t="s">
        <v>172</v>
      </c>
      <c r="D70" s="28"/>
      <c r="E70" s="567" t="s">
        <v>26</v>
      </c>
      <c r="F70" s="568"/>
      <c r="G70" s="568"/>
      <c r="H70" s="568"/>
      <c r="I70" s="568"/>
      <c r="J70" s="569"/>
      <c r="K70" s="28">
        <v>6</v>
      </c>
      <c r="L70" s="44" t="s">
        <v>10</v>
      </c>
      <c r="M70" s="73"/>
      <c r="N70" s="228">
        <v>0</v>
      </c>
      <c r="O70" s="215">
        <v>0</v>
      </c>
      <c r="P70" s="228">
        <v>0</v>
      </c>
      <c r="Q70" s="215">
        <v>0</v>
      </c>
      <c r="R70" s="228">
        <v>0</v>
      </c>
      <c r="S70" s="215">
        <v>0</v>
      </c>
      <c r="T70" s="228">
        <v>0</v>
      </c>
      <c r="U70" s="215">
        <v>0</v>
      </c>
      <c r="V70" s="228">
        <v>0</v>
      </c>
      <c r="W70" s="215">
        <v>0</v>
      </c>
      <c r="X70" s="228">
        <v>0</v>
      </c>
      <c r="Y70" s="215">
        <v>0</v>
      </c>
      <c r="Z70" s="214">
        <v>0</v>
      </c>
      <c r="AA70" s="215">
        <v>0</v>
      </c>
      <c r="AB70" s="214">
        <v>0</v>
      </c>
      <c r="AC70" s="215">
        <v>0</v>
      </c>
      <c r="AD70" s="214">
        <v>0</v>
      </c>
      <c r="AE70" s="215">
        <v>0</v>
      </c>
    </row>
    <row r="71" spans="2:31" s="9" customFormat="1" ht="18.75" customHeight="1" x14ac:dyDescent="0.25">
      <c r="B71" s="33" t="s">
        <v>174</v>
      </c>
      <c r="C71" s="430" t="s">
        <v>175</v>
      </c>
      <c r="D71" s="28"/>
      <c r="E71" s="567" t="s">
        <v>26</v>
      </c>
      <c r="F71" s="568"/>
      <c r="G71" s="568"/>
      <c r="H71" s="568"/>
      <c r="I71" s="568"/>
      <c r="J71" s="569"/>
      <c r="K71" s="28">
        <v>50</v>
      </c>
      <c r="L71" s="44" t="s">
        <v>10</v>
      </c>
      <c r="M71" s="73"/>
      <c r="N71" s="228">
        <v>0</v>
      </c>
      <c r="O71" s="215">
        <v>0</v>
      </c>
      <c r="P71" s="228">
        <v>0</v>
      </c>
      <c r="Q71" s="215">
        <v>0</v>
      </c>
      <c r="R71" s="228">
        <v>0</v>
      </c>
      <c r="S71" s="215">
        <v>0</v>
      </c>
      <c r="T71" s="228">
        <v>0</v>
      </c>
      <c r="U71" s="215">
        <v>0</v>
      </c>
      <c r="V71" s="228">
        <v>0</v>
      </c>
      <c r="W71" s="215">
        <v>0</v>
      </c>
      <c r="X71" s="214">
        <v>0</v>
      </c>
      <c r="Y71" s="215">
        <v>0</v>
      </c>
      <c r="Z71" s="214">
        <v>0</v>
      </c>
      <c r="AA71" s="215">
        <v>0</v>
      </c>
      <c r="AB71" s="214">
        <v>0</v>
      </c>
      <c r="AC71" s="215">
        <v>0</v>
      </c>
      <c r="AD71" s="214">
        <v>0</v>
      </c>
      <c r="AE71" s="215">
        <v>0</v>
      </c>
    </row>
    <row r="72" spans="2:31" s="9" customFormat="1" ht="15.6" customHeight="1" thickBot="1" x14ac:dyDescent="0.3">
      <c r="B72" s="103"/>
      <c r="C72" s="14" t="s">
        <v>176</v>
      </c>
      <c r="D72" s="31"/>
      <c r="E72" s="14" t="s">
        <v>2</v>
      </c>
      <c r="F72" s="14"/>
      <c r="G72" s="14"/>
      <c r="H72" s="14"/>
      <c r="I72" s="104"/>
      <c r="J72" s="105"/>
      <c r="K72" s="106"/>
      <c r="L72" s="107" t="s">
        <v>4</v>
      </c>
      <c r="M72" s="73"/>
      <c r="N72" s="218"/>
      <c r="O72" s="219"/>
      <c r="P72" s="218"/>
      <c r="Q72" s="219"/>
      <c r="R72" s="218"/>
      <c r="S72" s="219"/>
      <c r="T72" s="218"/>
      <c r="U72" s="219"/>
      <c r="V72" s="218"/>
      <c r="W72" s="219"/>
      <c r="X72" s="218"/>
      <c r="Y72" s="219"/>
      <c r="Z72" s="218"/>
      <c r="AA72" s="219"/>
      <c r="AB72" s="218"/>
      <c r="AC72" s="219"/>
      <c r="AD72" s="218"/>
      <c r="AE72" s="219"/>
    </row>
    <row r="73" spans="2:31" s="9" customFormat="1" ht="12" thickBot="1" x14ac:dyDescent="0.3">
      <c r="B73" s="34"/>
      <c r="C73" s="35"/>
      <c r="D73" s="36"/>
      <c r="E73" s="36"/>
      <c r="F73" s="35"/>
      <c r="G73" s="35"/>
      <c r="H73" s="35"/>
      <c r="I73" s="35"/>
      <c r="J73" s="101" t="s">
        <v>31</v>
      </c>
      <c r="K73" s="38">
        <f>SUM(K62:K72)</f>
        <v>514</v>
      </c>
      <c r="L73" s="102"/>
      <c r="M73" s="39" t="s">
        <v>228</v>
      </c>
      <c r="N73" s="372">
        <f t="shared" ref="N73:S73" si="4">SUM(N61:N72)</f>
        <v>8</v>
      </c>
      <c r="O73" s="359">
        <f t="shared" si="4"/>
        <v>0</v>
      </c>
      <c r="P73" s="372">
        <f t="shared" si="4"/>
        <v>0</v>
      </c>
      <c r="Q73" s="359">
        <f t="shared" si="4"/>
        <v>0</v>
      </c>
      <c r="R73" s="372">
        <f t="shared" si="4"/>
        <v>0</v>
      </c>
      <c r="S73" s="359">
        <f t="shared" si="4"/>
        <v>0</v>
      </c>
      <c r="T73" s="372">
        <v>0</v>
      </c>
      <c r="U73" s="359">
        <v>0</v>
      </c>
      <c r="V73" s="372">
        <v>0</v>
      </c>
      <c r="W73" s="359">
        <v>0</v>
      </c>
      <c r="X73" s="359">
        <v>0</v>
      </c>
      <c r="Y73" s="359">
        <v>0</v>
      </c>
      <c r="Z73" s="359">
        <f t="shared" ref="Z73:AE73" si="5">SUM(Z61:Z72)</f>
        <v>0</v>
      </c>
      <c r="AA73" s="359">
        <f t="shared" si="5"/>
        <v>0</v>
      </c>
      <c r="AB73" s="359">
        <f t="shared" si="5"/>
        <v>0</v>
      </c>
      <c r="AC73" s="360">
        <f t="shared" si="5"/>
        <v>0</v>
      </c>
      <c r="AD73" s="359">
        <f t="shared" si="5"/>
        <v>0</v>
      </c>
      <c r="AE73" s="360">
        <f t="shared" si="5"/>
        <v>0</v>
      </c>
    </row>
    <row r="74" spans="2:31" s="6" customFormat="1" ht="15.75" thickBot="1" x14ac:dyDescent="0.3">
      <c r="B74" s="8"/>
      <c r="C74"/>
      <c r="D74" s="2"/>
      <c r="E74" s="1"/>
      <c r="F74"/>
      <c r="G74"/>
      <c r="H74"/>
      <c r="I74"/>
      <c r="J74"/>
      <c r="K74" s="11"/>
      <c r="L74" s="30"/>
      <c r="M74" s="74"/>
      <c r="N74" s="218"/>
      <c r="O74" s="219"/>
      <c r="P74" s="218"/>
      <c r="Q74" s="219"/>
      <c r="R74" s="218"/>
      <c r="S74" s="219"/>
      <c r="T74" s="218"/>
      <c r="U74" s="219"/>
      <c r="V74" s="218"/>
      <c r="W74" s="219"/>
      <c r="X74" s="218"/>
      <c r="Y74" s="219"/>
      <c r="Z74" s="218"/>
      <c r="AA74" s="219"/>
      <c r="AB74" s="218"/>
      <c r="AC74" s="219"/>
      <c r="AD74" s="218"/>
      <c r="AE74" s="219"/>
    </row>
    <row r="75" spans="2:31" s="6" customFormat="1" ht="23.25" thickBot="1" x14ac:dyDescent="0.3">
      <c r="B75" s="136" t="s">
        <v>3</v>
      </c>
      <c r="C75" s="570" t="s">
        <v>240</v>
      </c>
      <c r="D75" s="571"/>
      <c r="E75" s="571"/>
      <c r="F75" s="571"/>
      <c r="G75" s="571"/>
      <c r="H75" s="571"/>
      <c r="I75" s="137"/>
      <c r="J75" s="137"/>
      <c r="K75" s="138" t="s">
        <v>14</v>
      </c>
      <c r="L75" s="139" t="s">
        <v>16</v>
      </c>
      <c r="M75" s="71"/>
      <c r="N75" s="250" t="s">
        <v>226</v>
      </c>
      <c r="O75" s="251" t="s">
        <v>225</v>
      </c>
      <c r="P75" s="250" t="s">
        <v>226</v>
      </c>
      <c r="Q75" s="251" t="s">
        <v>225</v>
      </c>
      <c r="R75" s="250" t="s">
        <v>226</v>
      </c>
      <c r="S75" s="251" t="s">
        <v>225</v>
      </c>
      <c r="T75" s="250" t="s">
        <v>226</v>
      </c>
      <c r="U75" s="251" t="s">
        <v>225</v>
      </c>
      <c r="V75" s="250" t="s">
        <v>226</v>
      </c>
      <c r="W75" s="251" t="s">
        <v>225</v>
      </c>
      <c r="X75" s="250" t="s">
        <v>226</v>
      </c>
      <c r="Y75" s="251" t="s">
        <v>225</v>
      </c>
      <c r="Z75" s="250" t="s">
        <v>226</v>
      </c>
      <c r="AA75" s="251" t="s">
        <v>225</v>
      </c>
      <c r="AB75" s="250" t="s">
        <v>226</v>
      </c>
      <c r="AC75" s="251" t="s">
        <v>225</v>
      </c>
      <c r="AD75" s="250" t="s">
        <v>226</v>
      </c>
      <c r="AE75" s="251" t="s">
        <v>225</v>
      </c>
    </row>
    <row r="76" spans="2:31" s="11" customFormat="1" ht="11.25" x14ac:dyDescent="0.2">
      <c r="B76" s="132" t="s">
        <v>15</v>
      </c>
      <c r="C76" s="133"/>
      <c r="D76" s="133"/>
      <c r="E76" s="133"/>
      <c r="F76" s="133"/>
      <c r="G76" s="133"/>
      <c r="H76" s="133"/>
      <c r="I76" s="133"/>
      <c r="J76" s="133"/>
      <c r="K76" s="134" t="s">
        <v>32</v>
      </c>
      <c r="L76" s="135"/>
      <c r="M76" s="72"/>
      <c r="N76" s="375"/>
      <c r="O76" s="376"/>
      <c r="P76" s="375"/>
      <c r="Q76" s="376"/>
      <c r="R76" s="375"/>
      <c r="S76" s="376"/>
      <c r="T76" s="375"/>
      <c r="U76" s="376"/>
      <c r="V76" s="375"/>
      <c r="W76" s="376"/>
      <c r="X76" s="375"/>
      <c r="Y76" s="376"/>
      <c r="Z76" s="375"/>
      <c r="AA76" s="376"/>
      <c r="AB76" s="375"/>
      <c r="AC76" s="376"/>
      <c r="AD76" s="375"/>
      <c r="AE76" s="376"/>
    </row>
    <row r="77" spans="2:31" s="37" customFormat="1" ht="10.5" customHeight="1" x14ac:dyDescent="0.25">
      <c r="B77" s="558" t="s">
        <v>195</v>
      </c>
      <c r="C77" s="559"/>
      <c r="D77" s="559"/>
      <c r="E77" s="559"/>
      <c r="F77" s="559"/>
      <c r="G77" s="559"/>
      <c r="H77" s="559"/>
      <c r="I77" s="559"/>
      <c r="J77" s="559"/>
      <c r="K77" s="559"/>
      <c r="L77" s="560"/>
      <c r="M77" s="98"/>
      <c r="N77" s="218"/>
      <c r="O77" s="219"/>
      <c r="P77" s="218"/>
      <c r="Q77" s="219"/>
      <c r="R77" s="218"/>
      <c r="S77" s="219"/>
      <c r="T77" s="218"/>
      <c r="U77" s="219"/>
      <c r="V77" s="218"/>
      <c r="W77" s="219"/>
      <c r="X77" s="218"/>
      <c r="Y77" s="219"/>
      <c r="Z77" s="218"/>
      <c r="AA77" s="219"/>
      <c r="AB77" s="218"/>
      <c r="AC77" s="219"/>
      <c r="AD77" s="218"/>
      <c r="AE77" s="219"/>
    </row>
    <row r="78" spans="2:31" s="9" customFormat="1" ht="27.75" customHeight="1" thickBot="1" x14ac:dyDescent="0.3">
      <c r="B78" s="170" t="s">
        <v>199</v>
      </c>
      <c r="C78" s="141" t="s">
        <v>200</v>
      </c>
      <c r="D78" s="91"/>
      <c r="E78" s="575" t="s">
        <v>92</v>
      </c>
      <c r="F78" s="576"/>
      <c r="G78" s="576"/>
      <c r="H78" s="576"/>
      <c r="I78" s="576"/>
      <c r="J78" s="577"/>
      <c r="K78" s="431">
        <v>139</v>
      </c>
      <c r="L78" s="144" t="s">
        <v>91</v>
      </c>
      <c r="M78" s="73"/>
      <c r="N78" s="382">
        <v>14</v>
      </c>
      <c r="O78" s="235">
        <v>0</v>
      </c>
      <c r="P78" s="382">
        <v>14</v>
      </c>
      <c r="Q78" s="235">
        <v>0</v>
      </c>
      <c r="R78" s="382">
        <v>14</v>
      </c>
      <c r="S78" s="235">
        <v>0</v>
      </c>
      <c r="T78" s="382">
        <v>14</v>
      </c>
      <c r="U78" s="235">
        <v>0</v>
      </c>
      <c r="V78" s="382">
        <v>14</v>
      </c>
      <c r="W78" s="235">
        <v>0</v>
      </c>
      <c r="X78" s="234">
        <v>0</v>
      </c>
      <c r="Y78" s="235">
        <v>0</v>
      </c>
      <c r="Z78" s="234">
        <v>0</v>
      </c>
      <c r="AA78" s="235">
        <v>0</v>
      </c>
      <c r="AB78" s="234">
        <v>0</v>
      </c>
      <c r="AC78" s="235">
        <v>0</v>
      </c>
      <c r="AD78" s="234">
        <v>0</v>
      </c>
      <c r="AE78" s="235">
        <v>0</v>
      </c>
    </row>
    <row r="79" spans="2:31" s="9" customFormat="1" ht="12" thickBot="1" x14ac:dyDescent="0.3">
      <c r="B79" s="172"/>
      <c r="C79" s="173"/>
      <c r="D79" s="174"/>
      <c r="E79" s="174"/>
      <c r="F79" s="173"/>
      <c r="G79" s="173"/>
      <c r="H79" s="173"/>
      <c r="I79" s="173"/>
      <c r="J79" s="175" t="s">
        <v>31</v>
      </c>
      <c r="K79" s="176">
        <f>SUM(K77:K78)</f>
        <v>139</v>
      </c>
      <c r="L79" s="177"/>
      <c r="M79" s="39" t="s">
        <v>228</v>
      </c>
      <c r="N79" s="372">
        <f t="shared" ref="N79:S79" si="6">SUM(N78)</f>
        <v>14</v>
      </c>
      <c r="O79" s="242">
        <f t="shared" si="6"/>
        <v>0</v>
      </c>
      <c r="P79" s="372">
        <f t="shared" si="6"/>
        <v>14</v>
      </c>
      <c r="Q79" s="242">
        <f t="shared" si="6"/>
        <v>0</v>
      </c>
      <c r="R79" s="372">
        <f t="shared" si="6"/>
        <v>14</v>
      </c>
      <c r="S79" s="242">
        <f t="shared" si="6"/>
        <v>0</v>
      </c>
      <c r="T79" s="372">
        <v>14</v>
      </c>
      <c r="U79" s="242">
        <v>0</v>
      </c>
      <c r="V79" s="372">
        <v>14</v>
      </c>
      <c r="W79" s="242">
        <v>0</v>
      </c>
      <c r="X79" s="242">
        <v>0</v>
      </c>
      <c r="Y79" s="242">
        <v>0</v>
      </c>
      <c r="Z79" s="242">
        <f t="shared" ref="Z79:AE79" si="7">SUM(Z78)</f>
        <v>0</v>
      </c>
      <c r="AA79" s="242">
        <f t="shared" si="7"/>
        <v>0</v>
      </c>
      <c r="AB79" s="242">
        <f t="shared" si="7"/>
        <v>0</v>
      </c>
      <c r="AC79" s="241">
        <f t="shared" si="7"/>
        <v>0</v>
      </c>
      <c r="AD79" s="242">
        <f t="shared" si="7"/>
        <v>0</v>
      </c>
      <c r="AE79" s="241">
        <f t="shared" si="7"/>
        <v>0</v>
      </c>
    </row>
    <row r="80" spans="2:31" ht="15.75" thickBot="1" x14ac:dyDescent="0.3"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</row>
    <row r="81" spans="2:31" ht="15.75" thickBot="1" x14ac:dyDescent="0.3">
      <c r="H81" s="249" t="s">
        <v>228</v>
      </c>
      <c r="K81" s="245">
        <f>K29+K45+K58+K73+K79</f>
        <v>4510</v>
      </c>
      <c r="L81" s="246"/>
      <c r="M81" s="39" t="s">
        <v>228</v>
      </c>
      <c r="N81" s="372">
        <f t="shared" ref="N81:S81" si="8">N29+N45+N58+N73+N79</f>
        <v>592</v>
      </c>
      <c r="O81" s="248">
        <f t="shared" si="8"/>
        <v>27</v>
      </c>
      <c r="P81" s="372">
        <f t="shared" si="8"/>
        <v>322</v>
      </c>
      <c r="Q81" s="248">
        <f t="shared" si="8"/>
        <v>26</v>
      </c>
      <c r="R81" s="372">
        <f t="shared" si="8"/>
        <v>435</v>
      </c>
      <c r="S81" s="248">
        <f t="shared" si="8"/>
        <v>4</v>
      </c>
      <c r="T81" s="372">
        <v>435</v>
      </c>
      <c r="U81" s="248">
        <v>4</v>
      </c>
      <c r="V81" s="372">
        <v>430</v>
      </c>
      <c r="W81" s="248">
        <v>4</v>
      </c>
      <c r="X81" s="247">
        <v>358</v>
      </c>
      <c r="Y81" s="248">
        <v>4</v>
      </c>
      <c r="Z81" s="247">
        <f t="shared" ref="Z81:AE81" si="9">Z29+Z45+Z58+Z73+Z79</f>
        <v>358</v>
      </c>
      <c r="AA81" s="248">
        <f t="shared" si="9"/>
        <v>0</v>
      </c>
      <c r="AB81" s="247">
        <f t="shared" si="9"/>
        <v>284</v>
      </c>
      <c r="AC81" s="248">
        <f t="shared" si="9"/>
        <v>0</v>
      </c>
      <c r="AD81" s="247">
        <f t="shared" si="9"/>
        <v>284</v>
      </c>
      <c r="AE81" s="248">
        <f t="shared" si="9"/>
        <v>0</v>
      </c>
    </row>
    <row r="82" spans="2:31" s="1" customFormat="1" ht="15.75" thickBot="1" x14ac:dyDescent="0.3">
      <c r="B82" s="45"/>
      <c r="C82" s="46"/>
      <c r="K82" s="5"/>
      <c r="L82" s="47"/>
      <c r="M82" s="47"/>
      <c r="N82" s="47"/>
      <c r="O82" s="47"/>
      <c r="P82" s="292"/>
      <c r="Q82" s="292"/>
      <c r="R82" s="292"/>
      <c r="S82" s="292"/>
      <c r="T82" s="292"/>
      <c r="U82" s="292"/>
      <c r="V82" s="292"/>
      <c r="W82" s="292"/>
      <c r="AC82" s="1" t="s">
        <v>205</v>
      </c>
      <c r="AE82" s="1" t="s">
        <v>205</v>
      </c>
    </row>
    <row r="83" spans="2:31" s="48" customFormat="1" x14ac:dyDescent="0.25">
      <c r="B83" s="296" t="s">
        <v>246</v>
      </c>
      <c r="C83" s="297"/>
      <c r="D83" s="298"/>
      <c r="E83" s="298"/>
      <c r="F83" s="298"/>
      <c r="G83" s="298"/>
      <c r="H83" s="298"/>
      <c r="I83" s="298"/>
      <c r="J83" s="298"/>
      <c r="K83" s="299"/>
      <c r="L83" s="300"/>
      <c r="M83" s="301"/>
      <c r="N83" s="377">
        <v>1400</v>
      </c>
      <c r="O83" s="379">
        <v>1400</v>
      </c>
      <c r="P83" s="377">
        <v>1400</v>
      </c>
      <c r="Q83" s="379">
        <v>1400</v>
      </c>
      <c r="R83" s="377">
        <v>1400</v>
      </c>
      <c r="S83" s="379">
        <v>1400</v>
      </c>
      <c r="T83" s="377">
        <v>1400</v>
      </c>
      <c r="U83" s="379">
        <v>1400</v>
      </c>
      <c r="V83" s="377">
        <v>1400</v>
      </c>
      <c r="W83" s="379">
        <v>1400</v>
      </c>
      <c r="X83" s="377">
        <v>1400</v>
      </c>
      <c r="Y83" s="379">
        <v>1400</v>
      </c>
      <c r="Z83" s="377">
        <v>1400</v>
      </c>
      <c r="AA83" s="379">
        <v>1400</v>
      </c>
      <c r="AB83" s="377">
        <v>1400</v>
      </c>
      <c r="AC83" s="379">
        <v>1400</v>
      </c>
      <c r="AD83" s="377">
        <v>1400</v>
      </c>
      <c r="AE83" s="379">
        <v>1400</v>
      </c>
    </row>
    <row r="84" spans="2:31" s="48" customFormat="1" ht="15.75" thickBot="1" x14ac:dyDescent="0.3">
      <c r="B84" s="302" t="s">
        <v>245</v>
      </c>
      <c r="C84" s="303"/>
      <c r="D84" s="304"/>
      <c r="E84" s="304"/>
      <c r="F84" s="304"/>
      <c r="G84" s="304"/>
      <c r="H84" s="304"/>
      <c r="I84" s="304"/>
      <c r="J84" s="304"/>
      <c r="K84" s="305"/>
      <c r="L84" s="306"/>
      <c r="M84" s="307"/>
      <c r="N84" s="378">
        <f t="shared" ref="N84:S84" si="10">(N29+N45+N79)/N83</f>
        <v>0.38928571428571429</v>
      </c>
      <c r="O84" s="380">
        <f t="shared" si="10"/>
        <v>1.9285714285714285E-2</v>
      </c>
      <c r="P84" s="378">
        <f t="shared" si="10"/>
        <v>0.23</v>
      </c>
      <c r="Q84" s="380">
        <f t="shared" si="10"/>
        <v>1.8571428571428572E-2</v>
      </c>
      <c r="R84" s="378">
        <f t="shared" si="10"/>
        <v>0.31071428571428572</v>
      </c>
      <c r="S84" s="380">
        <f t="shared" si="10"/>
        <v>2.8571428571428571E-3</v>
      </c>
      <c r="T84" s="378">
        <v>0.31071428571428572</v>
      </c>
      <c r="U84" s="380">
        <v>2.8571428571428571E-3</v>
      </c>
      <c r="V84" s="378">
        <v>0.30714285714285716</v>
      </c>
      <c r="W84" s="380">
        <v>2.8571428571428571E-3</v>
      </c>
      <c r="X84" s="378">
        <v>0.25571428571428573</v>
      </c>
      <c r="Y84" s="380">
        <v>2.8571428571428571E-3</v>
      </c>
      <c r="Z84" s="378">
        <f>(Z29+Z45+Z78)/Z83</f>
        <v>0.25571428571428573</v>
      </c>
      <c r="AA84" s="380">
        <f>(AA29+AA45+AA78)/AA83</f>
        <v>0</v>
      </c>
      <c r="AB84" s="378">
        <f>(AB29+AB45+AB79)/AB83</f>
        <v>0.20285714285714285</v>
      </c>
      <c r="AC84" s="380">
        <f>(AC29+AC45+AC79)/AC83</f>
        <v>0</v>
      </c>
      <c r="AD84" s="378">
        <f>(AD29+AD45+AD79)/AD83</f>
        <v>0.20285714285714285</v>
      </c>
      <c r="AE84" s="380">
        <f>(AE29+AE45+AE79)/AE83</f>
        <v>0</v>
      </c>
    </row>
    <row r="85" spans="2:31" s="48" customFormat="1" x14ac:dyDescent="0.25">
      <c r="B85" s="49"/>
      <c r="C85" s="50"/>
      <c r="L85" s="51"/>
      <c r="M85" s="51"/>
      <c r="N85" s="51"/>
      <c r="O85" s="51"/>
      <c r="X85" s="346"/>
      <c r="Y85" s="346"/>
      <c r="Z85" s="346"/>
      <c r="AA85" s="346"/>
    </row>
    <row r="86" spans="2:31" s="48" customFormat="1" x14ac:dyDescent="0.25">
      <c r="B86" s="49"/>
      <c r="C86" s="50" t="s">
        <v>251</v>
      </c>
      <c r="L86" s="51"/>
      <c r="M86" s="51"/>
      <c r="N86" s="51"/>
      <c r="O86" s="51"/>
      <c r="P86" s="346"/>
      <c r="Q86" s="346"/>
      <c r="R86" s="346"/>
      <c r="S86" s="346"/>
      <c r="T86" s="346"/>
      <c r="U86" s="346"/>
      <c r="V86" s="346"/>
      <c r="W86" s="346"/>
      <c r="X86" s="346"/>
      <c r="Y86" s="346"/>
      <c r="Z86" s="346"/>
      <c r="AA86" s="346"/>
    </row>
    <row r="87" spans="2:31" s="81" customFormat="1" ht="15.75" thickBot="1" x14ac:dyDescent="0.3">
      <c r="B87" s="79"/>
      <c r="C87" s="80" t="s">
        <v>250</v>
      </c>
      <c r="L87" s="82"/>
      <c r="M87" s="82"/>
      <c r="N87" s="82"/>
      <c r="O87" s="82"/>
      <c r="P87" s="83"/>
      <c r="Q87" s="83"/>
      <c r="R87" s="83"/>
      <c r="S87" s="83"/>
      <c r="T87" s="83"/>
      <c r="U87" s="83"/>
      <c r="V87" s="83"/>
      <c r="W87" s="83"/>
    </row>
    <row r="88" spans="2:31" ht="15.75" thickBot="1" x14ac:dyDescent="0.3">
      <c r="L88" s="329"/>
      <c r="M88" s="113"/>
      <c r="N88" s="65">
        <v>42782</v>
      </c>
      <c r="O88" s="200" t="s">
        <v>74</v>
      </c>
      <c r="P88" s="65">
        <v>42668</v>
      </c>
      <c r="Q88" s="200" t="s">
        <v>74</v>
      </c>
      <c r="R88" s="65">
        <v>42478</v>
      </c>
      <c r="S88" s="200" t="s">
        <v>74</v>
      </c>
      <c r="T88" s="65">
        <v>42473</v>
      </c>
      <c r="U88" s="108" t="s">
        <v>74</v>
      </c>
      <c r="V88" s="65">
        <v>42467</v>
      </c>
      <c r="W88" s="108" t="s">
        <v>74</v>
      </c>
      <c r="X88" s="65">
        <v>42383</v>
      </c>
      <c r="Y88" s="108" t="s">
        <v>74</v>
      </c>
      <c r="Z88" s="65">
        <v>42114</v>
      </c>
      <c r="AA88" s="108" t="s">
        <v>74</v>
      </c>
      <c r="AB88" s="108">
        <v>42093</v>
      </c>
      <c r="AC88" s="282" t="s">
        <v>74</v>
      </c>
      <c r="AD88" s="108">
        <v>42093</v>
      </c>
      <c r="AE88" s="282" t="s">
        <v>74</v>
      </c>
    </row>
    <row r="89" spans="2:31" ht="15.75" thickBot="1" x14ac:dyDescent="0.3">
      <c r="C89" s="434" t="s">
        <v>22</v>
      </c>
      <c r="D89" s="26"/>
      <c r="E89" s="26"/>
      <c r="F89" s="26"/>
      <c r="G89" s="26"/>
      <c r="H89" s="26"/>
      <c r="I89" s="26"/>
      <c r="J89" s="26"/>
      <c r="K89" s="434" t="s">
        <v>14</v>
      </c>
      <c r="L89" s="434"/>
      <c r="M89" s="399"/>
      <c r="N89" s="56" t="s">
        <v>33</v>
      </c>
      <c r="O89" s="205"/>
      <c r="P89" s="56" t="s">
        <v>33</v>
      </c>
      <c r="Q89" s="205"/>
      <c r="R89" s="56" t="s">
        <v>33</v>
      </c>
      <c r="S89" s="205"/>
      <c r="T89" s="56" t="s">
        <v>33</v>
      </c>
      <c r="U89" s="109"/>
      <c r="V89" s="56" t="s">
        <v>33</v>
      </c>
      <c r="W89" s="109"/>
      <c r="X89" s="56" t="s">
        <v>33</v>
      </c>
      <c r="Y89" s="109"/>
      <c r="Z89" s="56" t="s">
        <v>33</v>
      </c>
      <c r="AA89" s="109"/>
      <c r="AB89" s="434" t="s">
        <v>33</v>
      </c>
      <c r="AC89" s="286"/>
      <c r="AD89" s="434" t="s">
        <v>33</v>
      </c>
      <c r="AE89" s="286"/>
    </row>
    <row r="90" spans="2:31" s="43" customFormat="1" x14ac:dyDescent="0.25">
      <c r="B90" s="66"/>
      <c r="C90" s="75" t="s">
        <v>4</v>
      </c>
      <c r="D90" s="76"/>
      <c r="E90" s="561" t="s">
        <v>23</v>
      </c>
      <c r="F90" s="561"/>
      <c r="G90" s="561"/>
      <c r="H90" s="561"/>
      <c r="I90" s="561"/>
      <c r="J90" s="562"/>
      <c r="K90" s="77">
        <f t="shared" ref="K90:K103" si="11">SUMIF(L$11:L$80,C90,K$11:K$80)</f>
        <v>491</v>
      </c>
      <c r="L90" s="345" t="str">
        <f>C90</f>
        <v>A</v>
      </c>
      <c r="M90" s="400"/>
      <c r="N90" s="78">
        <f>K90/K$104</f>
        <v>0.10886917960088692</v>
      </c>
      <c r="O90" s="267">
        <f>N90-P90</f>
        <v>-3.9911307592177536E-10</v>
      </c>
      <c r="P90" s="78">
        <v>0.10886918</v>
      </c>
      <c r="Q90" s="450">
        <f>P90-R90</f>
        <v>3.9911307592177536E-10</v>
      </c>
      <c r="R90" s="451">
        <v>0.10886917960088692</v>
      </c>
      <c r="S90" s="450">
        <v>0</v>
      </c>
      <c r="T90" s="451">
        <v>0.10886917960088692</v>
      </c>
      <c r="U90" s="452">
        <v>0</v>
      </c>
      <c r="V90" s="451">
        <v>0.10886917960088692</v>
      </c>
      <c r="W90" s="452">
        <v>0</v>
      </c>
      <c r="X90" s="451">
        <v>0.10886917960088692</v>
      </c>
      <c r="Y90" s="452">
        <v>0</v>
      </c>
      <c r="Z90" s="451">
        <v>0.10886917960088692</v>
      </c>
      <c r="AA90" s="452">
        <v>0</v>
      </c>
      <c r="AB90" s="453">
        <v>0.10886917960088692</v>
      </c>
      <c r="AC90" s="454">
        <v>0</v>
      </c>
      <c r="AD90" s="453">
        <v>0.10886917960088692</v>
      </c>
      <c r="AE90" s="454">
        <v>0</v>
      </c>
    </row>
    <row r="91" spans="2:31" s="13" customFormat="1" x14ac:dyDescent="0.25">
      <c r="B91" s="15"/>
      <c r="C91" s="40" t="s">
        <v>5</v>
      </c>
      <c r="D91" s="16"/>
      <c r="E91" s="563" t="s">
        <v>29</v>
      </c>
      <c r="F91" s="563"/>
      <c r="G91" s="563"/>
      <c r="H91" s="563"/>
      <c r="I91" s="563"/>
      <c r="J91" s="564"/>
      <c r="K91" s="53">
        <f t="shared" si="11"/>
        <v>0</v>
      </c>
      <c r="L91" s="345" t="str">
        <f t="shared" ref="L91:L103" si="12">C91</f>
        <v>B</v>
      </c>
      <c r="M91" s="401"/>
      <c r="N91" s="78">
        <f t="shared" ref="N91:N103" si="13">K91/K$104</f>
        <v>0</v>
      </c>
      <c r="O91" s="267">
        <f t="shared" ref="O91:O103" si="14">N91-P91</f>
        <v>0</v>
      </c>
      <c r="P91" s="78">
        <v>0</v>
      </c>
      <c r="Q91" s="450">
        <f t="shared" ref="Q91:Q103" si="15">P91-R91</f>
        <v>0</v>
      </c>
      <c r="R91" s="451">
        <v>0</v>
      </c>
      <c r="S91" s="450">
        <v>0</v>
      </c>
      <c r="T91" s="451">
        <v>0</v>
      </c>
      <c r="U91" s="452">
        <v>0</v>
      </c>
      <c r="V91" s="451">
        <v>0</v>
      </c>
      <c r="W91" s="452">
        <v>0</v>
      </c>
      <c r="X91" s="451">
        <v>0</v>
      </c>
      <c r="Y91" s="452">
        <v>0</v>
      </c>
      <c r="Z91" s="451">
        <v>0</v>
      </c>
      <c r="AA91" s="452">
        <v>0</v>
      </c>
      <c r="AB91" s="455">
        <v>0</v>
      </c>
      <c r="AC91" s="456">
        <v>0</v>
      </c>
      <c r="AD91" s="455">
        <v>0</v>
      </c>
      <c r="AE91" s="456">
        <v>0</v>
      </c>
    </row>
    <row r="92" spans="2:31" s="13" customFormat="1" x14ac:dyDescent="0.25">
      <c r="B92" s="15"/>
      <c r="C92" s="40" t="s">
        <v>6</v>
      </c>
      <c r="D92" s="17"/>
      <c r="E92" s="556" t="s">
        <v>0</v>
      </c>
      <c r="F92" s="556"/>
      <c r="G92" s="556"/>
      <c r="H92" s="556"/>
      <c r="I92" s="556"/>
      <c r="J92" s="557"/>
      <c r="K92" s="53">
        <f t="shared" si="11"/>
        <v>0</v>
      </c>
      <c r="L92" s="345" t="str">
        <f t="shared" si="12"/>
        <v>C</v>
      </c>
      <c r="M92" s="402"/>
      <c r="N92" s="78">
        <f t="shared" si="13"/>
        <v>0</v>
      </c>
      <c r="O92" s="267">
        <f t="shared" si="14"/>
        <v>0</v>
      </c>
      <c r="P92" s="78">
        <v>0</v>
      </c>
      <c r="Q92" s="450">
        <f t="shared" si="15"/>
        <v>0</v>
      </c>
      <c r="R92" s="451">
        <v>0</v>
      </c>
      <c r="S92" s="450">
        <v>0</v>
      </c>
      <c r="T92" s="451">
        <v>0</v>
      </c>
      <c r="U92" s="452">
        <v>0</v>
      </c>
      <c r="V92" s="451">
        <v>0</v>
      </c>
      <c r="W92" s="452">
        <v>0</v>
      </c>
      <c r="X92" s="457">
        <v>0</v>
      </c>
      <c r="Y92" s="452">
        <v>0</v>
      </c>
      <c r="Z92" s="457">
        <v>0</v>
      </c>
      <c r="AA92" s="452">
        <v>0</v>
      </c>
      <c r="AB92" s="455">
        <v>0</v>
      </c>
      <c r="AC92" s="456">
        <v>0</v>
      </c>
      <c r="AD92" s="455">
        <v>0</v>
      </c>
      <c r="AE92" s="456">
        <v>0</v>
      </c>
    </row>
    <row r="93" spans="2:31" s="43" customFormat="1" x14ac:dyDescent="0.25">
      <c r="B93" s="66"/>
      <c r="C93" s="67" t="s">
        <v>7</v>
      </c>
      <c r="D93" s="68"/>
      <c r="E93" s="565" t="s">
        <v>79</v>
      </c>
      <c r="F93" s="565"/>
      <c r="G93" s="565"/>
      <c r="H93" s="565"/>
      <c r="I93" s="565"/>
      <c r="J93" s="566"/>
      <c r="K93" s="69">
        <f t="shared" si="11"/>
        <v>35</v>
      </c>
      <c r="L93" s="345" t="str">
        <f t="shared" si="12"/>
        <v>D</v>
      </c>
      <c r="M93" s="403"/>
      <c r="N93" s="78">
        <f t="shared" si="13"/>
        <v>7.7605321507760536E-3</v>
      </c>
      <c r="O93" s="267">
        <f t="shared" si="14"/>
        <v>1.5077605396845994E-10</v>
      </c>
      <c r="P93" s="78">
        <v>7.7605319999999997E-3</v>
      </c>
      <c r="Q93" s="450">
        <f t="shared" si="15"/>
        <v>-1.5077605396845994E-10</v>
      </c>
      <c r="R93" s="451">
        <v>7.7605321507760536E-3</v>
      </c>
      <c r="S93" s="450">
        <v>0</v>
      </c>
      <c r="T93" s="451">
        <v>7.7605321507760536E-3</v>
      </c>
      <c r="U93" s="452">
        <v>0</v>
      </c>
      <c r="V93" s="451">
        <v>7.7605321507760536E-3</v>
      </c>
      <c r="W93" s="452">
        <v>7.7605321507760536E-3</v>
      </c>
      <c r="X93" s="457">
        <v>0</v>
      </c>
      <c r="Y93" s="452">
        <v>0</v>
      </c>
      <c r="Z93" s="457">
        <v>0</v>
      </c>
      <c r="AA93" s="452">
        <v>0</v>
      </c>
      <c r="AB93" s="455">
        <v>0</v>
      </c>
      <c r="AC93" s="456">
        <v>0</v>
      </c>
      <c r="AD93" s="455">
        <v>0</v>
      </c>
      <c r="AE93" s="456">
        <v>0</v>
      </c>
    </row>
    <row r="94" spans="2:31" s="13" customFormat="1" x14ac:dyDescent="0.25">
      <c r="B94" s="15"/>
      <c r="C94" s="40" t="s">
        <v>8</v>
      </c>
      <c r="D94" s="18"/>
      <c r="E94" s="556" t="s">
        <v>19</v>
      </c>
      <c r="F94" s="556"/>
      <c r="G94" s="556"/>
      <c r="H94" s="556"/>
      <c r="I94" s="556"/>
      <c r="J94" s="557"/>
      <c r="K94" s="53">
        <f t="shared" si="11"/>
        <v>0</v>
      </c>
      <c r="L94" s="345" t="str">
        <f t="shared" si="12"/>
        <v>E</v>
      </c>
      <c r="M94" s="404"/>
      <c r="N94" s="78">
        <f t="shared" si="13"/>
        <v>0</v>
      </c>
      <c r="O94" s="267">
        <f t="shared" si="14"/>
        <v>0</v>
      </c>
      <c r="P94" s="78">
        <v>0</v>
      </c>
      <c r="Q94" s="450">
        <f t="shared" si="15"/>
        <v>0</v>
      </c>
      <c r="R94" s="451">
        <v>0</v>
      </c>
      <c r="S94" s="450">
        <v>0</v>
      </c>
      <c r="T94" s="451">
        <v>0</v>
      </c>
      <c r="U94" s="452">
        <v>0</v>
      </c>
      <c r="V94" s="451">
        <v>0</v>
      </c>
      <c r="W94" s="452">
        <v>-5.9866962305986701E-3</v>
      </c>
      <c r="X94" s="457">
        <v>5.9866962305986701E-3</v>
      </c>
      <c r="Y94" s="452">
        <v>0</v>
      </c>
      <c r="Z94" s="457">
        <v>5.9866962305986701E-3</v>
      </c>
      <c r="AA94" s="452">
        <v>0</v>
      </c>
      <c r="AB94" s="455">
        <v>5.9866962305986701E-3</v>
      </c>
      <c r="AC94" s="456">
        <v>0</v>
      </c>
      <c r="AD94" s="455">
        <v>5.9866962305986701E-3</v>
      </c>
      <c r="AE94" s="456">
        <v>0</v>
      </c>
    </row>
    <row r="95" spans="2:31" s="13" customFormat="1" x14ac:dyDescent="0.25">
      <c r="B95" s="15"/>
      <c r="C95" s="40" t="s">
        <v>9</v>
      </c>
      <c r="D95" s="19"/>
      <c r="E95" s="556" t="s">
        <v>20</v>
      </c>
      <c r="F95" s="556"/>
      <c r="G95" s="556"/>
      <c r="H95" s="556"/>
      <c r="I95" s="556"/>
      <c r="J95" s="557"/>
      <c r="K95" s="53">
        <f t="shared" si="11"/>
        <v>0</v>
      </c>
      <c r="L95" s="345" t="str">
        <f t="shared" si="12"/>
        <v>F</v>
      </c>
      <c r="M95" s="405"/>
      <c r="N95" s="78">
        <f t="shared" si="13"/>
        <v>0</v>
      </c>
      <c r="O95" s="267">
        <f t="shared" si="14"/>
        <v>0</v>
      </c>
      <c r="P95" s="78">
        <v>0</v>
      </c>
      <c r="Q95" s="450">
        <f t="shared" si="15"/>
        <v>0</v>
      </c>
      <c r="R95" s="451">
        <v>0</v>
      </c>
      <c r="S95" s="450">
        <v>0</v>
      </c>
      <c r="T95" s="451">
        <v>0</v>
      </c>
      <c r="U95" s="452">
        <v>0</v>
      </c>
      <c r="V95" s="451">
        <v>0</v>
      </c>
      <c r="W95" s="452">
        <v>0</v>
      </c>
      <c r="X95" s="457">
        <v>0</v>
      </c>
      <c r="Y95" s="452">
        <v>0</v>
      </c>
      <c r="Z95" s="457">
        <v>0</v>
      </c>
      <c r="AA95" s="452">
        <v>0</v>
      </c>
      <c r="AB95" s="455">
        <v>0</v>
      </c>
      <c r="AC95" s="456">
        <v>0</v>
      </c>
      <c r="AD95" s="455">
        <v>0</v>
      </c>
      <c r="AE95" s="456">
        <v>0</v>
      </c>
    </row>
    <row r="96" spans="2:31" s="13" customFormat="1" x14ac:dyDescent="0.25">
      <c r="B96" s="15"/>
      <c r="C96" s="40" t="s">
        <v>11</v>
      </c>
      <c r="D96" s="20"/>
      <c r="E96" s="556" t="s">
        <v>21</v>
      </c>
      <c r="F96" s="556"/>
      <c r="G96" s="556"/>
      <c r="H96" s="556"/>
      <c r="I96" s="556"/>
      <c r="J96" s="557"/>
      <c r="K96" s="53">
        <f t="shared" si="11"/>
        <v>0</v>
      </c>
      <c r="L96" s="345" t="str">
        <f t="shared" si="12"/>
        <v>G</v>
      </c>
      <c r="M96" s="406"/>
      <c r="N96" s="78">
        <f t="shared" si="13"/>
        <v>0</v>
      </c>
      <c r="O96" s="267">
        <f t="shared" si="14"/>
        <v>0</v>
      </c>
      <c r="P96" s="78">
        <v>0</v>
      </c>
      <c r="Q96" s="450">
        <f t="shared" si="15"/>
        <v>0</v>
      </c>
      <c r="R96" s="451">
        <v>0</v>
      </c>
      <c r="S96" s="450">
        <v>0</v>
      </c>
      <c r="T96" s="451">
        <v>0</v>
      </c>
      <c r="U96" s="452">
        <v>0</v>
      </c>
      <c r="V96" s="451">
        <v>0</v>
      </c>
      <c r="W96" s="452">
        <v>0</v>
      </c>
      <c r="X96" s="457">
        <v>0</v>
      </c>
      <c r="Y96" s="452">
        <v>0</v>
      </c>
      <c r="Z96" s="457">
        <v>0</v>
      </c>
      <c r="AA96" s="452">
        <v>0</v>
      </c>
      <c r="AB96" s="455">
        <v>0</v>
      </c>
      <c r="AC96" s="456">
        <v>0</v>
      </c>
      <c r="AD96" s="455">
        <v>0</v>
      </c>
      <c r="AE96" s="456">
        <v>0</v>
      </c>
    </row>
    <row r="97" spans="2:31" s="13" customFormat="1" x14ac:dyDescent="0.25">
      <c r="B97" s="15"/>
      <c r="C97" s="40" t="s">
        <v>12</v>
      </c>
      <c r="D97" s="21"/>
      <c r="E97" s="556" t="s">
        <v>1</v>
      </c>
      <c r="F97" s="556"/>
      <c r="G97" s="556"/>
      <c r="H97" s="556"/>
      <c r="I97" s="556"/>
      <c r="J97" s="557"/>
      <c r="K97" s="53">
        <f t="shared" si="11"/>
        <v>13</v>
      </c>
      <c r="L97" s="345" t="str">
        <f t="shared" si="12"/>
        <v>H</v>
      </c>
      <c r="M97" s="407"/>
      <c r="N97" s="78">
        <f t="shared" si="13"/>
        <v>2.8824833702882483E-3</v>
      </c>
      <c r="O97" s="267">
        <f t="shared" si="14"/>
        <v>3.7028824841425778E-10</v>
      </c>
      <c r="P97" s="78">
        <v>2.8824829999999999E-3</v>
      </c>
      <c r="Q97" s="450">
        <f t="shared" si="15"/>
        <v>-3.7028824841425778E-10</v>
      </c>
      <c r="R97" s="451">
        <v>2.8824833702882483E-3</v>
      </c>
      <c r="S97" s="450">
        <v>0</v>
      </c>
      <c r="T97" s="451">
        <v>2.8824833702882483E-3</v>
      </c>
      <c r="U97" s="452">
        <v>0</v>
      </c>
      <c r="V97" s="451">
        <v>2.8824833702882483E-3</v>
      </c>
      <c r="W97" s="452">
        <v>-1.773835920177384E-3</v>
      </c>
      <c r="X97" s="457">
        <v>4.6563192904656324E-3</v>
      </c>
      <c r="Y97" s="452">
        <v>0</v>
      </c>
      <c r="Z97" s="457">
        <v>4.6563192904656324E-3</v>
      </c>
      <c r="AA97" s="452">
        <v>0</v>
      </c>
      <c r="AB97" s="455">
        <v>4.6563192904656324E-3</v>
      </c>
      <c r="AC97" s="456">
        <v>0</v>
      </c>
      <c r="AD97" s="455">
        <v>4.6563192904656324E-3</v>
      </c>
      <c r="AE97" s="456">
        <v>0</v>
      </c>
    </row>
    <row r="98" spans="2:31" x14ac:dyDescent="0.25">
      <c r="C98" s="40" t="s">
        <v>13</v>
      </c>
      <c r="D98" s="22"/>
      <c r="E98" s="556" t="s">
        <v>18</v>
      </c>
      <c r="F98" s="556"/>
      <c r="G98" s="556"/>
      <c r="H98" s="556"/>
      <c r="I98" s="556"/>
      <c r="J98" s="557"/>
      <c r="K98" s="53">
        <f t="shared" si="11"/>
        <v>0</v>
      </c>
      <c r="L98" s="345" t="str">
        <f t="shared" si="12"/>
        <v>I</v>
      </c>
      <c r="M98" s="408"/>
      <c r="N98" s="78">
        <f t="shared" si="13"/>
        <v>0</v>
      </c>
      <c r="O98" s="267">
        <f t="shared" si="14"/>
        <v>0</v>
      </c>
      <c r="P98" s="78">
        <v>0</v>
      </c>
      <c r="Q98" s="450">
        <f t="shared" si="15"/>
        <v>0</v>
      </c>
      <c r="R98" s="451">
        <v>0</v>
      </c>
      <c r="S98" s="450">
        <v>0</v>
      </c>
      <c r="T98" s="451">
        <v>0</v>
      </c>
      <c r="U98" s="452">
        <v>0</v>
      </c>
      <c r="V98" s="451">
        <v>0</v>
      </c>
      <c r="W98" s="452">
        <v>0</v>
      </c>
      <c r="X98" s="457">
        <v>0</v>
      </c>
      <c r="Y98" s="452">
        <v>0</v>
      </c>
      <c r="Z98" s="457">
        <v>0</v>
      </c>
      <c r="AA98" s="452">
        <v>0</v>
      </c>
      <c r="AB98" s="455">
        <v>0</v>
      </c>
      <c r="AC98" s="456">
        <v>0</v>
      </c>
      <c r="AD98" s="455">
        <v>0</v>
      </c>
      <c r="AE98" s="456">
        <v>0</v>
      </c>
    </row>
    <row r="99" spans="2:31" x14ac:dyDescent="0.25">
      <c r="C99" s="40" t="s">
        <v>17</v>
      </c>
      <c r="D99" s="23"/>
      <c r="E99" s="549" t="s">
        <v>27</v>
      </c>
      <c r="F99" s="549"/>
      <c r="G99" s="549"/>
      <c r="H99" s="549"/>
      <c r="I99" s="549"/>
      <c r="J99" s="550"/>
      <c r="K99" s="53">
        <f t="shared" si="11"/>
        <v>0</v>
      </c>
      <c r="L99" s="345" t="str">
        <f t="shared" si="12"/>
        <v>J</v>
      </c>
      <c r="M99" s="409"/>
      <c r="N99" s="78">
        <f t="shared" si="13"/>
        <v>0</v>
      </c>
      <c r="O99" s="267">
        <f t="shared" si="14"/>
        <v>0</v>
      </c>
      <c r="P99" s="78">
        <v>0</v>
      </c>
      <c r="Q99" s="450">
        <f t="shared" si="15"/>
        <v>0</v>
      </c>
      <c r="R99" s="451">
        <v>0</v>
      </c>
      <c r="S99" s="450">
        <v>0</v>
      </c>
      <c r="T99" s="451">
        <v>0</v>
      </c>
      <c r="U99" s="452">
        <v>0</v>
      </c>
      <c r="V99" s="451">
        <v>0</v>
      </c>
      <c r="W99" s="452">
        <v>0</v>
      </c>
      <c r="X99" s="457">
        <v>0</v>
      </c>
      <c r="Y99" s="452">
        <v>0</v>
      </c>
      <c r="Z99" s="457">
        <v>0</v>
      </c>
      <c r="AA99" s="452">
        <v>0</v>
      </c>
      <c r="AB99" s="455">
        <v>0</v>
      </c>
      <c r="AC99" s="456">
        <v>0</v>
      </c>
      <c r="AD99" s="455">
        <v>0</v>
      </c>
      <c r="AE99" s="456">
        <v>0</v>
      </c>
    </row>
    <row r="100" spans="2:31" x14ac:dyDescent="0.25">
      <c r="C100" s="40" t="s">
        <v>25</v>
      </c>
      <c r="D100" s="24"/>
      <c r="E100" s="549" t="s">
        <v>256</v>
      </c>
      <c r="F100" s="549"/>
      <c r="G100" s="549"/>
      <c r="H100" s="549"/>
      <c r="I100" s="549"/>
      <c r="J100" s="550"/>
      <c r="K100" s="53">
        <f t="shared" si="11"/>
        <v>313</v>
      </c>
      <c r="L100" s="345" t="str">
        <f t="shared" si="12"/>
        <v>K</v>
      </c>
      <c r="M100" s="410"/>
      <c r="N100" s="78">
        <f t="shared" si="13"/>
        <v>6.9401330376940129E-2</v>
      </c>
      <c r="O100" s="267">
        <f t="shared" si="14"/>
        <v>1.3303773769401256E-3</v>
      </c>
      <c r="P100" s="78">
        <v>6.8070953000000003E-2</v>
      </c>
      <c r="Q100" s="450">
        <f t="shared" si="15"/>
        <v>3.3702882046563194E-2</v>
      </c>
      <c r="R100" s="451">
        <v>3.4368070953436809E-2</v>
      </c>
      <c r="S100" s="450">
        <v>0</v>
      </c>
      <c r="T100" s="451">
        <v>3.4368070953436809E-2</v>
      </c>
      <c r="U100" s="452">
        <v>0</v>
      </c>
      <c r="V100" s="451">
        <v>3.4368070953436809E-2</v>
      </c>
      <c r="W100" s="452">
        <v>0</v>
      </c>
      <c r="X100" s="457">
        <v>3.4368070953436809E-2</v>
      </c>
      <c r="Y100" s="452">
        <v>3.4368070953436809E-2</v>
      </c>
      <c r="Z100" s="457">
        <v>0</v>
      </c>
      <c r="AA100" s="452">
        <v>0</v>
      </c>
      <c r="AB100" s="455">
        <v>0</v>
      </c>
      <c r="AC100" s="456">
        <v>0</v>
      </c>
      <c r="AD100" s="455">
        <v>0</v>
      </c>
      <c r="AE100" s="456">
        <v>0</v>
      </c>
    </row>
    <row r="101" spans="2:31" x14ac:dyDescent="0.25">
      <c r="C101" s="41" t="s">
        <v>24</v>
      </c>
      <c r="D101" s="90"/>
      <c r="E101" s="550" t="s">
        <v>30</v>
      </c>
      <c r="F101" s="551"/>
      <c r="G101" s="551"/>
      <c r="H101" s="551"/>
      <c r="I101" s="551"/>
      <c r="J101" s="551"/>
      <c r="K101" s="53">
        <f t="shared" si="11"/>
        <v>0</v>
      </c>
      <c r="L101" s="345" t="str">
        <f t="shared" si="12"/>
        <v>L</v>
      </c>
      <c r="M101" s="411"/>
      <c r="N101" s="78">
        <f t="shared" si="13"/>
        <v>0</v>
      </c>
      <c r="O101" s="267">
        <f t="shared" si="14"/>
        <v>0</v>
      </c>
      <c r="P101" s="78">
        <v>0</v>
      </c>
      <c r="Q101" s="450">
        <f t="shared" si="15"/>
        <v>0</v>
      </c>
      <c r="R101" s="451">
        <v>0</v>
      </c>
      <c r="S101" s="450">
        <v>0</v>
      </c>
      <c r="T101" s="451">
        <v>0</v>
      </c>
      <c r="U101" s="452">
        <v>0</v>
      </c>
      <c r="V101" s="451">
        <v>0</v>
      </c>
      <c r="W101" s="452">
        <v>0</v>
      </c>
      <c r="X101" s="457">
        <v>0</v>
      </c>
      <c r="Y101" s="452">
        <v>0</v>
      </c>
      <c r="Z101" s="457">
        <v>0</v>
      </c>
      <c r="AA101" s="452">
        <v>0</v>
      </c>
      <c r="AB101" s="455">
        <v>0</v>
      </c>
      <c r="AC101" s="456">
        <v>0</v>
      </c>
      <c r="AD101" s="455">
        <v>0</v>
      </c>
      <c r="AE101" s="456">
        <v>0</v>
      </c>
    </row>
    <row r="102" spans="2:31" x14ac:dyDescent="0.25">
      <c r="C102" s="41" t="s">
        <v>91</v>
      </c>
      <c r="D102" s="91"/>
      <c r="E102" s="87" t="s">
        <v>92</v>
      </c>
      <c r="F102" s="88"/>
      <c r="G102" s="88"/>
      <c r="H102" s="88"/>
      <c r="I102" s="88"/>
      <c r="J102" s="88"/>
      <c r="K102" s="89">
        <f t="shared" si="11"/>
        <v>1725</v>
      </c>
      <c r="L102" s="345" t="str">
        <f t="shared" si="12"/>
        <v>M</v>
      </c>
      <c r="M102" s="412"/>
      <c r="N102" s="78">
        <f t="shared" si="13"/>
        <v>0.38248337028824836</v>
      </c>
      <c r="O102" s="267">
        <f t="shared" si="14"/>
        <v>0.15277161828824837</v>
      </c>
      <c r="P102" s="78">
        <v>0.22971175199999999</v>
      </c>
      <c r="Q102" s="450">
        <f t="shared" si="15"/>
        <v>-3.3702882146341484E-2</v>
      </c>
      <c r="R102" s="451">
        <v>0.26341463414634148</v>
      </c>
      <c r="S102" s="450">
        <v>1.330376940133049E-3</v>
      </c>
      <c r="T102" s="451">
        <v>0.26208425720620843</v>
      </c>
      <c r="U102" s="452">
        <v>0</v>
      </c>
      <c r="V102" s="451">
        <v>0.26208425720620843</v>
      </c>
      <c r="W102" s="452">
        <v>8.4478935698447888E-2</v>
      </c>
      <c r="X102" s="457">
        <v>0.17760532150776054</v>
      </c>
      <c r="Y102" s="452">
        <v>-3.4368070953436802E-2</v>
      </c>
      <c r="Z102" s="457">
        <v>0.21197339246119734</v>
      </c>
      <c r="AA102" s="452">
        <v>0</v>
      </c>
      <c r="AB102" s="455">
        <v>0.1614190687361419</v>
      </c>
      <c r="AC102" s="456">
        <v>0</v>
      </c>
      <c r="AD102" s="455">
        <v>0.1614190687361419</v>
      </c>
      <c r="AE102" s="456">
        <v>0</v>
      </c>
    </row>
    <row r="103" spans="2:31" ht="15.75" thickBot="1" x14ac:dyDescent="0.3">
      <c r="C103" s="42" t="s">
        <v>10</v>
      </c>
      <c r="D103" s="25"/>
      <c r="E103" s="552" t="s">
        <v>26</v>
      </c>
      <c r="F103" s="552"/>
      <c r="G103" s="552"/>
      <c r="H103" s="552"/>
      <c r="I103" s="552"/>
      <c r="J103" s="553"/>
      <c r="K103" s="54">
        <f t="shared" si="11"/>
        <v>1933</v>
      </c>
      <c r="L103" s="345" t="str">
        <f t="shared" si="12"/>
        <v>Z</v>
      </c>
      <c r="M103" s="413"/>
      <c r="N103" s="78">
        <f t="shared" si="13"/>
        <v>0.4286031042128603</v>
      </c>
      <c r="O103" s="416">
        <f t="shared" si="14"/>
        <v>-0.15410199578713968</v>
      </c>
      <c r="P103" s="415">
        <v>0.58270509999999998</v>
      </c>
      <c r="Q103" s="458">
        <f t="shared" si="15"/>
        <v>2.2172941260834023E-10</v>
      </c>
      <c r="R103" s="459">
        <v>0.58270509977827056</v>
      </c>
      <c r="S103" s="458">
        <v>-1.3303769401329379E-3</v>
      </c>
      <c r="T103" s="459">
        <v>0.5840354767184035</v>
      </c>
      <c r="U103" s="452">
        <v>0</v>
      </c>
      <c r="V103" s="451">
        <v>0.5840354767184035</v>
      </c>
      <c r="W103" s="452">
        <v>-8.4478935698447888E-2</v>
      </c>
      <c r="X103" s="460">
        <v>0.66851441241685139</v>
      </c>
      <c r="Y103" s="452">
        <v>0</v>
      </c>
      <c r="Z103" s="460">
        <v>0.66851441241685139</v>
      </c>
      <c r="AA103" s="452">
        <v>0</v>
      </c>
      <c r="AB103" s="461">
        <v>0.71906873614190692</v>
      </c>
      <c r="AC103" s="462">
        <v>0</v>
      </c>
      <c r="AD103" s="461">
        <v>0.71906873614190692</v>
      </c>
      <c r="AE103" s="462">
        <v>0</v>
      </c>
    </row>
    <row r="104" spans="2:31" ht="15.75" thickBot="1" x14ac:dyDescent="0.3">
      <c r="J104" s="43" t="s">
        <v>34</v>
      </c>
      <c r="K104" s="55">
        <f>SUM(K90:K103)</f>
        <v>4510</v>
      </c>
      <c r="L104" s="277"/>
      <c r="M104" s="336"/>
      <c r="N104" s="331">
        <f>SUM(N90:N103)</f>
        <v>1</v>
      </c>
      <c r="O104" s="414"/>
      <c r="P104" s="331">
        <f>SUM(P90:P103)</f>
        <v>1</v>
      </c>
      <c r="Q104" s="414"/>
      <c r="R104" s="331">
        <f>SUM(R90:R103)</f>
        <v>1</v>
      </c>
      <c r="S104" s="414"/>
      <c r="T104" s="331">
        <v>1</v>
      </c>
      <c r="U104" s="112"/>
      <c r="V104" s="60">
        <v>1</v>
      </c>
      <c r="W104" s="112"/>
      <c r="X104" s="60">
        <v>1</v>
      </c>
      <c r="Y104" s="112"/>
      <c r="Z104" s="60">
        <v>1</v>
      </c>
      <c r="AA104" s="112"/>
      <c r="AB104" s="277">
        <v>1</v>
      </c>
      <c r="AC104" s="290"/>
      <c r="AD104" s="277">
        <v>1</v>
      </c>
      <c r="AE104" s="290"/>
    </row>
  </sheetData>
  <mergeCells count="83">
    <mergeCell ref="E103:J103"/>
    <mergeCell ref="E94:J94"/>
    <mergeCell ref="E95:J95"/>
    <mergeCell ref="E96:J96"/>
    <mergeCell ref="E97:J97"/>
    <mergeCell ref="E98:J98"/>
    <mergeCell ref="E99:J99"/>
    <mergeCell ref="E90:J90"/>
    <mergeCell ref="E91:J91"/>
    <mergeCell ref="N8:O8"/>
    <mergeCell ref="E100:J100"/>
    <mergeCell ref="E101:J101"/>
    <mergeCell ref="E93:J93"/>
    <mergeCell ref="E67:J67"/>
    <mergeCell ref="E68:J68"/>
    <mergeCell ref="E69:J69"/>
    <mergeCell ref="E70:J70"/>
    <mergeCell ref="E71:J71"/>
    <mergeCell ref="E92:J92"/>
    <mergeCell ref="B66:L66"/>
    <mergeCell ref="E53:J53"/>
    <mergeCell ref="E54:J54"/>
    <mergeCell ref="E55:J55"/>
    <mergeCell ref="C75:H75"/>
    <mergeCell ref="B77:L77"/>
    <mergeCell ref="E56:J56"/>
    <mergeCell ref="E57:J57"/>
    <mergeCell ref="C60:H60"/>
    <mergeCell ref="C61:H61"/>
    <mergeCell ref="B62:L62"/>
    <mergeCell ref="E78:J78"/>
    <mergeCell ref="E52:J52"/>
    <mergeCell ref="E40:J40"/>
    <mergeCell ref="E41:J41"/>
    <mergeCell ref="E42:J42"/>
    <mergeCell ref="E43:J43"/>
    <mergeCell ref="E44:J44"/>
    <mergeCell ref="B46:L46"/>
    <mergeCell ref="E47:J47"/>
    <mergeCell ref="B48:L48"/>
    <mergeCell ref="E49:J49"/>
    <mergeCell ref="E50:J50"/>
    <mergeCell ref="E51:J51"/>
    <mergeCell ref="E63:J63"/>
    <mergeCell ref="E64:J64"/>
    <mergeCell ref="E65:J65"/>
    <mergeCell ref="E39:J39"/>
    <mergeCell ref="E27:J27"/>
    <mergeCell ref="E28:J28"/>
    <mergeCell ref="B30:L30"/>
    <mergeCell ref="E31:J31"/>
    <mergeCell ref="E32:J32"/>
    <mergeCell ref="E33:J33"/>
    <mergeCell ref="E34:J34"/>
    <mergeCell ref="E35:J35"/>
    <mergeCell ref="E36:J36"/>
    <mergeCell ref="E37:J37"/>
    <mergeCell ref="E38:J38"/>
    <mergeCell ref="E26:J26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C9:H9"/>
    <mergeCell ref="B11:L11"/>
    <mergeCell ref="E12:J12"/>
    <mergeCell ref="E13:J13"/>
    <mergeCell ref="C14:H14"/>
    <mergeCell ref="Z8:AA8"/>
    <mergeCell ref="AB8:AC8"/>
    <mergeCell ref="AD8:AE8"/>
    <mergeCell ref="P8:Q8"/>
    <mergeCell ref="R8:S8"/>
    <mergeCell ref="T8:U8"/>
    <mergeCell ref="V8:W8"/>
    <mergeCell ref="X8:Y8"/>
  </mergeCells>
  <conditionalFormatting sqref="U90:U103">
    <cfRule type="cellIs" dxfId="14482" priority="5990" operator="lessThan">
      <formula>-0.0001</formula>
    </cfRule>
    <cfRule type="cellIs" dxfId="14481" priority="5991" operator="greaterThan">
      <formula>0.00016</formula>
    </cfRule>
  </conditionalFormatting>
  <conditionalFormatting sqref="Y90:Y103">
    <cfRule type="cellIs" dxfId="14480" priority="6038" operator="lessThan">
      <formula>-0.0001</formula>
    </cfRule>
    <cfRule type="cellIs" dxfId="14479" priority="6039" operator="greaterThan">
      <formula>0.00016</formula>
    </cfRule>
  </conditionalFormatting>
  <conditionalFormatting sqref="W90:W103">
    <cfRule type="cellIs" dxfId="14478" priority="6036" operator="lessThan">
      <formula>-0.0001</formula>
    </cfRule>
    <cfRule type="cellIs" dxfId="14477" priority="6037" operator="greaterThan">
      <formula>0.00016</formula>
    </cfRule>
  </conditionalFormatting>
  <conditionalFormatting sqref="U90:U103">
    <cfRule type="cellIs" dxfId="14476" priority="6034" operator="lessThan">
      <formula>-0.0001</formula>
    </cfRule>
    <cfRule type="cellIs" dxfId="14475" priority="6035" operator="greaterThan">
      <formula>0.00016</formula>
    </cfRule>
  </conditionalFormatting>
  <conditionalFormatting sqref="S90:S103">
    <cfRule type="cellIs" dxfId="14474" priority="6032" operator="lessThan">
      <formula>-0.0001</formula>
    </cfRule>
    <cfRule type="cellIs" dxfId="14473" priority="6033" operator="greaterThan">
      <formula>0.00016</formula>
    </cfRule>
  </conditionalFormatting>
  <conditionalFormatting sqref="S90:S103">
    <cfRule type="cellIs" dxfId="14472" priority="6024" operator="lessThan">
      <formula>-0.0001</formula>
    </cfRule>
    <cfRule type="cellIs" dxfId="14471" priority="6025" operator="greaterThan">
      <formula>0.00016</formula>
    </cfRule>
  </conditionalFormatting>
  <conditionalFormatting sqref="W90:W103">
    <cfRule type="cellIs" dxfId="14470" priority="5986" operator="lessThan">
      <formula>-0.0001</formula>
    </cfRule>
    <cfRule type="cellIs" dxfId="14469" priority="5987" operator="greaterThan">
      <formula>0.00016</formula>
    </cfRule>
  </conditionalFormatting>
  <conditionalFormatting sqref="Y90:Y103">
    <cfRule type="cellIs" dxfId="14468" priority="6030" operator="lessThan">
      <formula>-0.0001</formula>
    </cfRule>
    <cfRule type="cellIs" dxfId="14467" priority="6031" operator="greaterThan">
      <formula>0.00016</formula>
    </cfRule>
  </conditionalFormatting>
  <conditionalFormatting sqref="W90:W103">
    <cfRule type="cellIs" dxfId="14466" priority="6028" operator="lessThan">
      <formula>-0.0001</formula>
    </cfRule>
    <cfRule type="cellIs" dxfId="14465" priority="6029" operator="greaterThan">
      <formula>0.00016</formula>
    </cfRule>
  </conditionalFormatting>
  <conditionalFormatting sqref="U90:U103">
    <cfRule type="cellIs" dxfId="14464" priority="6026" operator="lessThan">
      <formula>-0.0001</formula>
    </cfRule>
    <cfRule type="cellIs" dxfId="14463" priority="6027" operator="greaterThan">
      <formula>0.00016</formula>
    </cfRule>
  </conditionalFormatting>
  <conditionalFormatting sqref="S90:S103">
    <cfRule type="cellIs" dxfId="14462" priority="5978" operator="lessThan">
      <formula>-0.0001</formula>
    </cfRule>
    <cfRule type="cellIs" dxfId="14461" priority="5979" operator="greaterThan">
      <formula>0.00016</formula>
    </cfRule>
  </conditionalFormatting>
  <conditionalFormatting sqref="Y90:Y103">
    <cfRule type="cellIs" dxfId="14460" priority="6022" operator="lessThan">
      <formula>-0.0001</formula>
    </cfRule>
    <cfRule type="cellIs" dxfId="14459" priority="6023" operator="greaterThan">
      <formula>0.00016</formula>
    </cfRule>
  </conditionalFormatting>
  <conditionalFormatting sqref="W90:W103">
    <cfRule type="cellIs" dxfId="14458" priority="6020" operator="lessThan">
      <formula>-0.0001</formula>
    </cfRule>
    <cfRule type="cellIs" dxfId="14457" priority="6021" operator="greaterThan">
      <formula>0.00016</formula>
    </cfRule>
  </conditionalFormatting>
  <conditionalFormatting sqref="U90:U103">
    <cfRule type="cellIs" dxfId="14456" priority="6018" operator="lessThan">
      <formula>-0.0001</formula>
    </cfRule>
    <cfRule type="cellIs" dxfId="14455" priority="6019" operator="greaterThan">
      <formula>0.00016</formula>
    </cfRule>
  </conditionalFormatting>
  <conditionalFormatting sqref="S90:S103">
    <cfRule type="cellIs" dxfId="14454" priority="6016" operator="lessThan">
      <formula>-0.0001</formula>
    </cfRule>
    <cfRule type="cellIs" dxfId="14453" priority="6017" operator="greaterThan">
      <formula>0.00016</formula>
    </cfRule>
  </conditionalFormatting>
  <conditionalFormatting sqref="U90:U103">
    <cfRule type="cellIs" dxfId="14452" priority="6010" operator="lessThan">
      <formula>-0.0001</formula>
    </cfRule>
    <cfRule type="cellIs" dxfId="14451" priority="6011" operator="greaterThan">
      <formula>0.00016</formula>
    </cfRule>
  </conditionalFormatting>
  <conditionalFormatting sqref="Y90:Y103">
    <cfRule type="cellIs" dxfId="14450" priority="6014" operator="lessThan">
      <formula>-0.0001</formula>
    </cfRule>
    <cfRule type="cellIs" dxfId="14449" priority="6015" operator="greaterThan">
      <formula>0.00016</formula>
    </cfRule>
  </conditionalFormatting>
  <conditionalFormatting sqref="W90:W103">
    <cfRule type="cellIs" dxfId="14448" priority="6012" operator="lessThan">
      <formula>-0.0001</formula>
    </cfRule>
    <cfRule type="cellIs" dxfId="14447" priority="6013" operator="greaterThan">
      <formula>0.00016</formula>
    </cfRule>
  </conditionalFormatting>
  <conditionalFormatting sqref="U90:U103">
    <cfRule type="cellIs" dxfId="14446" priority="5966" operator="lessThan">
      <formula>-0.0001</formula>
    </cfRule>
    <cfRule type="cellIs" dxfId="14445" priority="5967" operator="greaterThan">
      <formula>0.00016</formula>
    </cfRule>
  </conditionalFormatting>
  <conditionalFormatting sqref="Y90:Y103">
    <cfRule type="cellIs" dxfId="14444" priority="6008" operator="lessThan">
      <formula>-0.0001</formula>
    </cfRule>
    <cfRule type="cellIs" dxfId="14443" priority="6009" operator="greaterThan">
      <formula>0.00016</formula>
    </cfRule>
  </conditionalFormatting>
  <conditionalFormatting sqref="W90:W103">
    <cfRule type="cellIs" dxfId="14442" priority="6006" operator="lessThan">
      <formula>-0.0001</formula>
    </cfRule>
    <cfRule type="cellIs" dxfId="14441" priority="6007" operator="greaterThan">
      <formula>0.00016</formula>
    </cfRule>
  </conditionalFormatting>
  <conditionalFormatting sqref="U90:U103">
    <cfRule type="cellIs" dxfId="14440" priority="6004" operator="lessThan">
      <formula>-0.0001</formula>
    </cfRule>
    <cfRule type="cellIs" dxfId="14439" priority="6005" operator="greaterThan">
      <formula>0.00016</formula>
    </cfRule>
  </conditionalFormatting>
  <conditionalFormatting sqref="S90:S103">
    <cfRule type="cellIs" dxfId="14438" priority="6002" operator="lessThan">
      <formula>-0.0001</formula>
    </cfRule>
    <cfRule type="cellIs" dxfId="14437" priority="6003" operator="greaterThan">
      <formula>0.00016</formula>
    </cfRule>
  </conditionalFormatting>
  <conditionalFormatting sqref="U90:U103">
    <cfRule type="cellIs" dxfId="14436" priority="5996" operator="lessThan">
      <formula>-0.0001</formula>
    </cfRule>
    <cfRule type="cellIs" dxfId="14435" priority="5997" operator="greaterThan">
      <formula>0.00016</formula>
    </cfRule>
  </conditionalFormatting>
  <conditionalFormatting sqref="Y90:Y103">
    <cfRule type="cellIs" dxfId="14434" priority="6000" operator="lessThan">
      <formula>-0.0001</formula>
    </cfRule>
    <cfRule type="cellIs" dxfId="14433" priority="6001" operator="greaterThan">
      <formula>0.00016</formula>
    </cfRule>
  </conditionalFormatting>
  <conditionalFormatting sqref="W90:W103">
    <cfRule type="cellIs" dxfId="14432" priority="5998" operator="lessThan">
      <formula>-0.0001</formula>
    </cfRule>
    <cfRule type="cellIs" dxfId="14431" priority="5999" operator="greaterThan">
      <formula>0.00016</formula>
    </cfRule>
  </conditionalFormatting>
  <conditionalFormatting sqref="Y90:Y103">
    <cfRule type="cellIs" dxfId="14430" priority="5994" operator="lessThan">
      <formula>-0.0001</formula>
    </cfRule>
    <cfRule type="cellIs" dxfId="14429" priority="5995" operator="greaterThan">
      <formula>0.00016</formula>
    </cfRule>
  </conditionalFormatting>
  <conditionalFormatting sqref="W90:W103">
    <cfRule type="cellIs" dxfId="14428" priority="5992" operator="lessThan">
      <formula>-0.0001</formula>
    </cfRule>
    <cfRule type="cellIs" dxfId="14427" priority="5993" operator="greaterThan">
      <formula>0.00016</formula>
    </cfRule>
  </conditionalFormatting>
  <conditionalFormatting sqref="Y90:Y103">
    <cfRule type="cellIs" dxfId="14426" priority="5988" operator="lessThan">
      <formula>-0.0001</formula>
    </cfRule>
    <cfRule type="cellIs" dxfId="14425" priority="5989" operator="greaterThan">
      <formula>0.00016</formula>
    </cfRule>
  </conditionalFormatting>
  <conditionalFormatting sqref="W90:W103">
    <cfRule type="cellIs" dxfId="14424" priority="5948" operator="lessThan">
      <formula>-0.0001</formula>
    </cfRule>
    <cfRule type="cellIs" dxfId="14423" priority="5949" operator="greaterThan">
      <formula>0.00016</formula>
    </cfRule>
  </conditionalFormatting>
  <conditionalFormatting sqref="Y90:Y103">
    <cfRule type="cellIs" dxfId="14422" priority="5984" operator="lessThan">
      <formula>-0.0001</formula>
    </cfRule>
    <cfRule type="cellIs" dxfId="14421" priority="5985" operator="greaterThan">
      <formula>0.00016</formula>
    </cfRule>
  </conditionalFormatting>
  <conditionalFormatting sqref="W90:W103">
    <cfRule type="cellIs" dxfId="14420" priority="5982" operator="lessThan">
      <formula>-0.0001</formula>
    </cfRule>
    <cfRule type="cellIs" dxfId="14419" priority="5983" operator="greaterThan">
      <formula>0.00016</formula>
    </cfRule>
  </conditionalFormatting>
  <conditionalFormatting sqref="U90:U103">
    <cfRule type="cellIs" dxfId="14418" priority="5980" operator="lessThan">
      <formula>-0.0001</formula>
    </cfRule>
    <cfRule type="cellIs" dxfId="14417" priority="5981" operator="greaterThan">
      <formula>0.00016</formula>
    </cfRule>
  </conditionalFormatting>
  <conditionalFormatting sqref="U90:U103">
    <cfRule type="cellIs" dxfId="14416" priority="5972" operator="lessThan">
      <formula>-0.0001</formula>
    </cfRule>
    <cfRule type="cellIs" dxfId="14415" priority="5973" operator="greaterThan">
      <formula>0.00016</formula>
    </cfRule>
  </conditionalFormatting>
  <conditionalFormatting sqref="Q90:Q103">
    <cfRule type="cellIs" dxfId="14414" priority="5944" operator="lessThan">
      <formula>-0.0001</formula>
    </cfRule>
    <cfRule type="cellIs" dxfId="14413" priority="5945" operator="greaterThan">
      <formula>0.00016</formula>
    </cfRule>
  </conditionalFormatting>
  <conditionalFormatting sqref="Y90:Y103">
    <cfRule type="cellIs" dxfId="14412" priority="5976" operator="lessThan">
      <formula>-0.0001</formula>
    </cfRule>
    <cfRule type="cellIs" dxfId="14411" priority="5977" operator="greaterThan">
      <formula>0.00016</formula>
    </cfRule>
  </conditionalFormatting>
  <conditionalFormatting sqref="W90:W103">
    <cfRule type="cellIs" dxfId="14410" priority="5974" operator="lessThan">
      <formula>-0.0001</formula>
    </cfRule>
    <cfRule type="cellIs" dxfId="14409" priority="5975" operator="greaterThan">
      <formula>0.00016</formula>
    </cfRule>
  </conditionalFormatting>
  <conditionalFormatting sqref="U90:U103">
    <cfRule type="cellIs" dxfId="14408" priority="5930" operator="lessThan">
      <formula>-0.0001</formula>
    </cfRule>
    <cfRule type="cellIs" dxfId="14407" priority="5931" operator="greaterThan">
      <formula>0.00016</formula>
    </cfRule>
  </conditionalFormatting>
  <conditionalFormatting sqref="Y90:Y103">
    <cfRule type="cellIs" dxfId="14406" priority="5970" operator="lessThan">
      <formula>-0.0001</formula>
    </cfRule>
    <cfRule type="cellIs" dxfId="14405" priority="5971" operator="greaterThan">
      <formula>0.00016</formula>
    </cfRule>
  </conditionalFormatting>
  <conditionalFormatting sqref="W90:W103">
    <cfRule type="cellIs" dxfId="14404" priority="5968" operator="lessThan">
      <formula>-0.0001</formula>
    </cfRule>
    <cfRule type="cellIs" dxfId="14403" priority="5969" operator="greaterThan">
      <formula>0.00016</formula>
    </cfRule>
  </conditionalFormatting>
  <conditionalFormatting sqref="W90:W103">
    <cfRule type="cellIs" dxfId="14402" priority="5962" operator="lessThan">
      <formula>-0.0001</formula>
    </cfRule>
    <cfRule type="cellIs" dxfId="14401" priority="5963" operator="greaterThan">
      <formula>0.00016</formula>
    </cfRule>
  </conditionalFormatting>
  <conditionalFormatting sqref="U90:U103">
    <cfRule type="cellIs" dxfId="14400" priority="5914" operator="lessThan">
      <formula>-0.0001</formula>
    </cfRule>
    <cfRule type="cellIs" dxfId="14399" priority="5915" operator="greaterThan">
      <formula>0.00016</formula>
    </cfRule>
  </conditionalFormatting>
  <conditionalFormatting sqref="Y90:Y103">
    <cfRule type="cellIs" dxfId="14398" priority="5964" operator="lessThan">
      <formula>-0.0001</formula>
    </cfRule>
    <cfRule type="cellIs" dxfId="14397" priority="5965" operator="greaterThan">
      <formula>0.00016</formula>
    </cfRule>
  </conditionalFormatting>
  <conditionalFormatting sqref="Y90:Y103">
    <cfRule type="cellIs" dxfId="14396" priority="5946" operator="lessThan">
      <formula>-0.0001</formula>
    </cfRule>
    <cfRule type="cellIs" dxfId="14395" priority="5947" operator="greaterThan">
      <formula>0.00016</formula>
    </cfRule>
  </conditionalFormatting>
  <conditionalFormatting sqref="Y90:Y103">
    <cfRule type="cellIs" dxfId="14394" priority="5902" operator="lessThan">
      <formula>-0.0001</formula>
    </cfRule>
    <cfRule type="cellIs" dxfId="14393" priority="5903" operator="greaterThan">
      <formula>0.00016</formula>
    </cfRule>
  </conditionalFormatting>
  <conditionalFormatting sqref="Y90:Y103">
    <cfRule type="cellIs" dxfId="14392" priority="5960" operator="lessThan">
      <formula>-0.0001</formula>
    </cfRule>
    <cfRule type="cellIs" dxfId="14391" priority="5961" operator="greaterThan">
      <formula>0.00016</formula>
    </cfRule>
  </conditionalFormatting>
  <conditionalFormatting sqref="W90:W103">
    <cfRule type="cellIs" dxfId="14390" priority="5958" operator="lessThan">
      <formula>-0.0001</formula>
    </cfRule>
    <cfRule type="cellIs" dxfId="14389" priority="5959" operator="greaterThan">
      <formula>0.00016</formula>
    </cfRule>
  </conditionalFormatting>
  <conditionalFormatting sqref="U90:U103">
    <cfRule type="cellIs" dxfId="14388" priority="5956" operator="lessThan">
      <formula>-0.0001</formula>
    </cfRule>
    <cfRule type="cellIs" dxfId="14387" priority="5957" operator="greaterThan">
      <formula>0.00016</formula>
    </cfRule>
  </conditionalFormatting>
  <conditionalFormatting sqref="W90:W103">
    <cfRule type="cellIs" dxfId="14386" priority="5952" operator="lessThan">
      <formula>-0.0001</formula>
    </cfRule>
    <cfRule type="cellIs" dxfId="14385" priority="5953" operator="greaterThan">
      <formula>0.00016</formula>
    </cfRule>
  </conditionalFormatting>
  <conditionalFormatting sqref="Y90:Y103">
    <cfRule type="cellIs" dxfId="14384" priority="5886" operator="lessThan">
      <formula>-0.0001</formula>
    </cfRule>
    <cfRule type="cellIs" dxfId="14383" priority="5887" operator="greaterThan">
      <formula>0.00016</formula>
    </cfRule>
  </conditionalFormatting>
  <conditionalFormatting sqref="Y90:Y103">
    <cfRule type="cellIs" dxfId="14382" priority="5954" operator="lessThan">
      <formula>-0.0001</formula>
    </cfRule>
    <cfRule type="cellIs" dxfId="14381" priority="5955" operator="greaterThan">
      <formula>0.00016</formula>
    </cfRule>
  </conditionalFormatting>
  <conditionalFormatting sqref="Y90:Y103">
    <cfRule type="cellIs" dxfId="14380" priority="5876" operator="lessThan">
      <formula>-0.0001</formula>
    </cfRule>
    <cfRule type="cellIs" dxfId="14379" priority="5877" operator="greaterThan">
      <formula>0.00016</formula>
    </cfRule>
  </conditionalFormatting>
  <conditionalFormatting sqref="Y90:Y103">
    <cfRule type="cellIs" dxfId="14378" priority="5950" operator="lessThan">
      <formula>-0.0001</formula>
    </cfRule>
    <cfRule type="cellIs" dxfId="14377" priority="5951" operator="greaterThan">
      <formula>0.00016</formula>
    </cfRule>
  </conditionalFormatting>
  <conditionalFormatting sqref="Q90:Q103">
    <cfRule type="cellIs" dxfId="14376" priority="5936" operator="lessThan">
      <formula>-0.0001</formula>
    </cfRule>
    <cfRule type="cellIs" dxfId="14375" priority="5937" operator="greaterThan">
      <formula>0.00016</formula>
    </cfRule>
  </conditionalFormatting>
  <conditionalFormatting sqref="Y90:Y103">
    <cfRule type="cellIs" dxfId="14374" priority="5942" operator="lessThan">
      <formula>-0.0001</formula>
    </cfRule>
    <cfRule type="cellIs" dxfId="14373" priority="5943" operator="greaterThan">
      <formula>0.00016</formula>
    </cfRule>
  </conditionalFormatting>
  <conditionalFormatting sqref="W90:W103">
    <cfRule type="cellIs" dxfId="14372" priority="5940" operator="lessThan">
      <formula>-0.0001</formula>
    </cfRule>
    <cfRule type="cellIs" dxfId="14371" priority="5941" operator="greaterThan">
      <formula>0.00016</formula>
    </cfRule>
  </conditionalFormatting>
  <conditionalFormatting sqref="U90:U103">
    <cfRule type="cellIs" dxfId="14370" priority="5938" operator="lessThan">
      <formula>-0.0001</formula>
    </cfRule>
    <cfRule type="cellIs" dxfId="14369" priority="5939" operator="greaterThan">
      <formula>0.00016</formula>
    </cfRule>
  </conditionalFormatting>
  <conditionalFormatting sqref="Y90:Y103">
    <cfRule type="cellIs" dxfId="14368" priority="5934" operator="lessThan">
      <formula>-0.0001</formula>
    </cfRule>
    <cfRule type="cellIs" dxfId="14367" priority="5935" operator="greaterThan">
      <formula>0.00016</formula>
    </cfRule>
  </conditionalFormatting>
  <conditionalFormatting sqref="W90:W103">
    <cfRule type="cellIs" dxfId="14366" priority="5932" operator="lessThan">
      <formula>-0.0001</formula>
    </cfRule>
    <cfRule type="cellIs" dxfId="14365" priority="5933" operator="greaterThan">
      <formula>0.00016</formula>
    </cfRule>
  </conditionalFormatting>
  <conditionalFormatting sqref="Y90:Y103">
    <cfRule type="cellIs" dxfId="14364" priority="5928" operator="lessThan">
      <formula>-0.0001</formula>
    </cfRule>
    <cfRule type="cellIs" dxfId="14363" priority="5929" operator="greaterThan">
      <formula>0.00016</formula>
    </cfRule>
  </conditionalFormatting>
  <conditionalFormatting sqref="W90:W103">
    <cfRule type="cellIs" dxfId="14362" priority="5926" operator="lessThan">
      <formula>-0.0001</formula>
    </cfRule>
    <cfRule type="cellIs" dxfId="14361" priority="5927" operator="greaterThan">
      <formula>0.00016</formula>
    </cfRule>
  </conditionalFormatting>
  <conditionalFormatting sqref="U90:U103">
    <cfRule type="cellIs" dxfId="14360" priority="5924" operator="lessThan">
      <formula>-0.0001</formula>
    </cfRule>
    <cfRule type="cellIs" dxfId="14359" priority="5925" operator="greaterThan">
      <formula>0.00016</formula>
    </cfRule>
  </conditionalFormatting>
  <conditionalFormatting sqref="W90:W103">
    <cfRule type="cellIs" dxfId="14358" priority="5920" operator="lessThan">
      <formula>-0.0001</formula>
    </cfRule>
    <cfRule type="cellIs" dxfId="14357" priority="5921" operator="greaterThan">
      <formula>0.00016</formula>
    </cfRule>
  </conditionalFormatting>
  <conditionalFormatting sqref="Y90:Y103">
    <cfRule type="cellIs" dxfId="14356" priority="5922" operator="lessThan">
      <formula>-0.0001</formula>
    </cfRule>
    <cfRule type="cellIs" dxfId="14355" priority="5923" operator="greaterThan">
      <formula>0.00016</formula>
    </cfRule>
  </conditionalFormatting>
  <conditionalFormatting sqref="Y90:Y103">
    <cfRule type="cellIs" dxfId="14354" priority="5904" operator="lessThan">
      <formula>-0.0001</formula>
    </cfRule>
    <cfRule type="cellIs" dxfId="14353" priority="5905" operator="greaterThan">
      <formula>0.00016</formula>
    </cfRule>
  </conditionalFormatting>
  <conditionalFormatting sqref="Y90:Y103">
    <cfRule type="cellIs" dxfId="14352" priority="5918" operator="lessThan">
      <formula>-0.0001</formula>
    </cfRule>
    <cfRule type="cellIs" dxfId="14351" priority="5919" operator="greaterThan">
      <formula>0.00016</formula>
    </cfRule>
  </conditionalFormatting>
  <conditionalFormatting sqref="W90:W103">
    <cfRule type="cellIs" dxfId="14350" priority="5916" operator="lessThan">
      <formula>-0.0001</formula>
    </cfRule>
    <cfRule type="cellIs" dxfId="14349" priority="5917" operator="greaterThan">
      <formula>0.00016</formula>
    </cfRule>
  </conditionalFormatting>
  <conditionalFormatting sqref="W90:W103">
    <cfRule type="cellIs" dxfId="14348" priority="5910" operator="lessThan">
      <formula>-0.0001</formula>
    </cfRule>
    <cfRule type="cellIs" dxfId="14347" priority="5911" operator="greaterThan">
      <formula>0.00016</formula>
    </cfRule>
  </conditionalFormatting>
  <conditionalFormatting sqref="Y90:Y103">
    <cfRule type="cellIs" dxfId="14346" priority="5912" operator="lessThan">
      <formula>-0.0001</formula>
    </cfRule>
    <cfRule type="cellIs" dxfId="14345" priority="5913" operator="greaterThan">
      <formula>0.00016</formula>
    </cfRule>
  </conditionalFormatting>
  <conditionalFormatting sqref="Y90:Y103">
    <cfRule type="cellIs" dxfId="14344" priority="5908" operator="lessThan">
      <formula>-0.0001</formula>
    </cfRule>
    <cfRule type="cellIs" dxfId="14343" priority="5909" operator="greaterThan">
      <formula>0.00016</formula>
    </cfRule>
  </conditionalFormatting>
  <conditionalFormatting sqref="W90:W103">
    <cfRule type="cellIs" dxfId="14342" priority="5906" operator="lessThan">
      <formula>-0.0001</formula>
    </cfRule>
    <cfRule type="cellIs" dxfId="14341" priority="5907" operator="greaterThan">
      <formula>0.00016</formula>
    </cfRule>
  </conditionalFormatting>
  <conditionalFormatting sqref="W90:W103">
    <cfRule type="cellIs" dxfId="14340" priority="5900" operator="lessThan">
      <formula>-0.0001</formula>
    </cfRule>
    <cfRule type="cellIs" dxfId="14339" priority="5901" operator="greaterThan">
      <formula>0.00016</formula>
    </cfRule>
  </conditionalFormatting>
  <conditionalFormatting sqref="U90:U103">
    <cfRule type="cellIs" dxfId="14338" priority="5898" operator="lessThan">
      <formula>-0.0001</formula>
    </cfRule>
    <cfRule type="cellIs" dxfId="14337" priority="5899" operator="greaterThan">
      <formula>0.00016</formula>
    </cfRule>
  </conditionalFormatting>
  <conditionalFormatting sqref="W90:W103">
    <cfRule type="cellIs" dxfId="14336" priority="5894" operator="lessThan">
      <formula>-0.0001</formula>
    </cfRule>
    <cfRule type="cellIs" dxfId="14335" priority="5895" operator="greaterThan">
      <formula>0.00016</formula>
    </cfRule>
  </conditionalFormatting>
  <conditionalFormatting sqref="Y90:Y103">
    <cfRule type="cellIs" dxfId="14334" priority="5896" operator="lessThan">
      <formula>-0.0001</formula>
    </cfRule>
    <cfRule type="cellIs" dxfId="14333" priority="5897" operator="greaterThan">
      <formula>0.00016</formula>
    </cfRule>
  </conditionalFormatting>
  <conditionalFormatting sqref="Y90:Y103">
    <cfRule type="cellIs" dxfId="14332" priority="5892" operator="lessThan">
      <formula>-0.0001</formula>
    </cfRule>
    <cfRule type="cellIs" dxfId="14331" priority="5893" operator="greaterThan">
      <formula>0.00016</formula>
    </cfRule>
  </conditionalFormatting>
  <conditionalFormatting sqref="W90:W103">
    <cfRule type="cellIs" dxfId="14330" priority="5890" operator="lessThan">
      <formula>-0.0001</formula>
    </cfRule>
    <cfRule type="cellIs" dxfId="14329" priority="5891" operator="greaterThan">
      <formula>0.00016</formula>
    </cfRule>
  </conditionalFormatting>
  <conditionalFormatting sqref="Y90:Y103">
    <cfRule type="cellIs" dxfId="14328" priority="5888" operator="lessThan">
      <formula>-0.0001</formula>
    </cfRule>
    <cfRule type="cellIs" dxfId="14327" priority="5889" operator="greaterThan">
      <formula>0.00016</formula>
    </cfRule>
  </conditionalFormatting>
  <conditionalFormatting sqref="W90:W103">
    <cfRule type="cellIs" dxfId="14326" priority="5884" operator="lessThan">
      <formula>-0.0001</formula>
    </cfRule>
    <cfRule type="cellIs" dxfId="14325" priority="5885" operator="greaterThan">
      <formula>0.00016</formula>
    </cfRule>
  </conditionalFormatting>
  <conditionalFormatting sqref="Y90:Y103">
    <cfRule type="cellIs" dxfId="14324" priority="5882" operator="lessThan">
      <formula>-0.0001</formula>
    </cfRule>
    <cfRule type="cellIs" dxfId="14323" priority="5883" operator="greaterThan">
      <formula>0.00016</formula>
    </cfRule>
  </conditionalFormatting>
  <conditionalFormatting sqref="Y90:Y103">
    <cfRule type="cellIs" dxfId="14322" priority="5880" operator="lessThan">
      <formula>-0.0001</formula>
    </cfRule>
    <cfRule type="cellIs" dxfId="14321" priority="5881" operator="greaterThan">
      <formula>0.00016</formula>
    </cfRule>
  </conditionalFormatting>
  <conditionalFormatting sqref="S90:S103">
    <cfRule type="cellIs" dxfId="14320" priority="5878" operator="lessThan">
      <formula>-0.0001</formula>
    </cfRule>
    <cfRule type="cellIs" dxfId="14319" priority="5879" operator="greaterThan">
      <formula>0.00016</formula>
    </cfRule>
  </conditionalFormatting>
  <conditionalFormatting sqref="W90:W103">
    <cfRule type="cellIs" dxfId="14318" priority="5826" operator="lessThan">
      <formula>-0.0001</formula>
    </cfRule>
    <cfRule type="cellIs" dxfId="14317" priority="5827" operator="greaterThan">
      <formula>0.00016</formula>
    </cfRule>
  </conditionalFormatting>
  <conditionalFormatting sqref="W90:W103">
    <cfRule type="cellIs" dxfId="14316" priority="5874" operator="lessThan">
      <formula>-0.0001</formula>
    </cfRule>
    <cfRule type="cellIs" dxfId="14315" priority="5875" operator="greaterThan">
      <formula>0.00016</formula>
    </cfRule>
  </conditionalFormatting>
  <conditionalFormatting sqref="U90:U103">
    <cfRule type="cellIs" dxfId="14314" priority="5872" operator="lessThan">
      <formula>-0.0001</formula>
    </cfRule>
    <cfRule type="cellIs" dxfId="14313" priority="5873" operator="greaterThan">
      <formula>0.00016</formula>
    </cfRule>
  </conditionalFormatting>
  <conditionalFormatting sqref="U90:U103">
    <cfRule type="cellIs" dxfId="14312" priority="5866" operator="lessThan">
      <formula>-0.0001</formula>
    </cfRule>
    <cfRule type="cellIs" dxfId="14311" priority="5867" operator="greaterThan">
      <formula>0.00016</formula>
    </cfRule>
  </conditionalFormatting>
  <conditionalFormatting sqref="Y90:Y103">
    <cfRule type="cellIs" dxfId="14310" priority="5870" operator="lessThan">
      <formula>-0.0001</formula>
    </cfRule>
    <cfRule type="cellIs" dxfId="14309" priority="5871" operator="greaterThan">
      <formula>0.00016</formula>
    </cfRule>
  </conditionalFormatting>
  <conditionalFormatting sqref="W90:W103">
    <cfRule type="cellIs" dxfId="14308" priority="5868" operator="lessThan">
      <formula>-0.0001</formula>
    </cfRule>
    <cfRule type="cellIs" dxfId="14307" priority="5869" operator="greaterThan">
      <formula>0.00016</formula>
    </cfRule>
  </conditionalFormatting>
  <conditionalFormatting sqref="Y90:Y103">
    <cfRule type="cellIs" dxfId="14306" priority="5818" operator="lessThan">
      <formula>-0.0001</formula>
    </cfRule>
    <cfRule type="cellIs" dxfId="14305" priority="5819" operator="greaterThan">
      <formula>0.00016</formula>
    </cfRule>
  </conditionalFormatting>
  <conditionalFormatting sqref="Y90:Y103">
    <cfRule type="cellIs" dxfId="14304" priority="5864" operator="lessThan">
      <formula>-0.0001</formula>
    </cfRule>
    <cfRule type="cellIs" dxfId="14303" priority="5865" operator="greaterThan">
      <formula>0.00016</formula>
    </cfRule>
  </conditionalFormatting>
  <conditionalFormatting sqref="W90:W103">
    <cfRule type="cellIs" dxfId="14302" priority="5862" operator="lessThan">
      <formula>-0.0001</formula>
    </cfRule>
    <cfRule type="cellIs" dxfId="14301" priority="5863" operator="greaterThan">
      <formula>0.00016</formula>
    </cfRule>
  </conditionalFormatting>
  <conditionalFormatting sqref="U90:U103">
    <cfRule type="cellIs" dxfId="14300" priority="5860" operator="lessThan">
      <formula>-0.0001</formula>
    </cfRule>
    <cfRule type="cellIs" dxfId="14299" priority="5861" operator="greaterThan">
      <formula>0.00016</formula>
    </cfRule>
  </conditionalFormatting>
  <conditionalFormatting sqref="W90:W103">
    <cfRule type="cellIs" dxfId="14298" priority="5856" operator="lessThan">
      <formula>-0.0001</formula>
    </cfRule>
    <cfRule type="cellIs" dxfId="14297" priority="5857" operator="greaterThan">
      <formula>0.00016</formula>
    </cfRule>
  </conditionalFormatting>
  <conditionalFormatting sqref="Y90:Y103">
    <cfRule type="cellIs" dxfId="14296" priority="5858" operator="lessThan">
      <formula>-0.0001</formula>
    </cfRule>
    <cfRule type="cellIs" dxfId="14295" priority="5859" operator="greaterThan">
      <formula>0.00016</formula>
    </cfRule>
  </conditionalFormatting>
  <conditionalFormatting sqref="Y90:Y103">
    <cfRule type="cellIs" dxfId="14294" priority="5840" operator="lessThan">
      <formula>-0.0001</formula>
    </cfRule>
    <cfRule type="cellIs" dxfId="14293" priority="5841" operator="greaterThan">
      <formula>0.00016</formula>
    </cfRule>
  </conditionalFormatting>
  <conditionalFormatting sqref="Y90:Y103">
    <cfRule type="cellIs" dxfId="14292" priority="5854" operator="lessThan">
      <formula>-0.0001</formula>
    </cfRule>
    <cfRule type="cellIs" dxfId="14291" priority="5855" operator="greaterThan">
      <formula>0.00016</formula>
    </cfRule>
  </conditionalFormatting>
  <conditionalFormatting sqref="W90:W103">
    <cfRule type="cellIs" dxfId="14290" priority="5852" operator="lessThan">
      <formula>-0.0001</formula>
    </cfRule>
    <cfRule type="cellIs" dxfId="14289" priority="5853" operator="greaterThan">
      <formula>0.00016</formula>
    </cfRule>
  </conditionalFormatting>
  <conditionalFormatting sqref="U90:U103">
    <cfRule type="cellIs" dxfId="14288" priority="5850" operator="lessThan">
      <formula>-0.0001</formula>
    </cfRule>
    <cfRule type="cellIs" dxfId="14287" priority="5851" operator="greaterThan">
      <formula>0.00016</formula>
    </cfRule>
  </conditionalFormatting>
  <conditionalFormatting sqref="W90:W103">
    <cfRule type="cellIs" dxfId="14286" priority="5846" operator="lessThan">
      <formula>-0.0001</formula>
    </cfRule>
    <cfRule type="cellIs" dxfId="14285" priority="5847" operator="greaterThan">
      <formula>0.00016</formula>
    </cfRule>
  </conditionalFormatting>
  <conditionalFormatting sqref="W90:W103">
    <cfRule type="cellIs" dxfId="14284" priority="5804" operator="lessThan">
      <formula>-0.0001</formula>
    </cfRule>
    <cfRule type="cellIs" dxfId="14283" priority="5805" operator="greaterThan">
      <formula>0.00016</formula>
    </cfRule>
  </conditionalFormatting>
  <conditionalFormatting sqref="Y90:Y103">
    <cfRule type="cellIs" dxfId="14282" priority="5848" operator="lessThan">
      <formula>-0.0001</formula>
    </cfRule>
    <cfRule type="cellIs" dxfId="14281" priority="5849" operator="greaterThan">
      <formula>0.00016</formula>
    </cfRule>
  </conditionalFormatting>
  <conditionalFormatting sqref="Y90:Y103">
    <cfRule type="cellIs" dxfId="14280" priority="5800" operator="lessThan">
      <formula>-0.0001</formula>
    </cfRule>
    <cfRule type="cellIs" dxfId="14279" priority="5801" operator="greaterThan">
      <formula>0.00016</formula>
    </cfRule>
  </conditionalFormatting>
  <conditionalFormatting sqref="Y90:Y103">
    <cfRule type="cellIs" dxfId="14278" priority="5844" operator="lessThan">
      <formula>-0.0001</formula>
    </cfRule>
    <cfRule type="cellIs" dxfId="14277" priority="5845" operator="greaterThan">
      <formula>0.00016</formula>
    </cfRule>
  </conditionalFormatting>
  <conditionalFormatting sqref="W90:W103">
    <cfRule type="cellIs" dxfId="14276" priority="5842" operator="lessThan">
      <formula>-0.0001</formula>
    </cfRule>
    <cfRule type="cellIs" dxfId="14275" priority="5843" operator="greaterThan">
      <formula>0.00016</formula>
    </cfRule>
  </conditionalFormatting>
  <conditionalFormatting sqref="Y90:Y103">
    <cfRule type="cellIs" dxfId="14274" priority="5838" operator="lessThan">
      <formula>-0.0001</formula>
    </cfRule>
    <cfRule type="cellIs" dxfId="14273" priority="5839" operator="greaterThan">
      <formula>0.00016</formula>
    </cfRule>
  </conditionalFormatting>
  <conditionalFormatting sqref="W90:W103">
    <cfRule type="cellIs" dxfId="14272" priority="5836" operator="lessThan">
      <formula>-0.0001</formula>
    </cfRule>
    <cfRule type="cellIs" dxfId="14271" priority="5837" operator="greaterThan">
      <formula>0.00016</formula>
    </cfRule>
  </conditionalFormatting>
  <conditionalFormatting sqref="U90:U103">
    <cfRule type="cellIs" dxfId="14270" priority="5834" operator="lessThan">
      <formula>-0.0001</formula>
    </cfRule>
    <cfRule type="cellIs" dxfId="14269" priority="5835" operator="greaterThan">
      <formula>0.00016</formula>
    </cfRule>
  </conditionalFormatting>
  <conditionalFormatting sqref="W90:W103">
    <cfRule type="cellIs" dxfId="14268" priority="5830" operator="lessThan">
      <formula>-0.0001</formula>
    </cfRule>
    <cfRule type="cellIs" dxfId="14267" priority="5831" operator="greaterThan">
      <formula>0.00016</formula>
    </cfRule>
  </conditionalFormatting>
  <conditionalFormatting sqref="Y90:Y103">
    <cfRule type="cellIs" dxfId="14266" priority="5832" operator="lessThan">
      <formula>-0.0001</formula>
    </cfRule>
    <cfRule type="cellIs" dxfId="14265" priority="5833" operator="greaterThan">
      <formula>0.00016</formula>
    </cfRule>
  </conditionalFormatting>
  <conditionalFormatting sqref="Y90:Y103">
    <cfRule type="cellIs" dxfId="14264" priority="5784" operator="lessThan">
      <formula>-0.0001</formula>
    </cfRule>
    <cfRule type="cellIs" dxfId="14263" priority="5785" operator="greaterThan">
      <formula>0.00016</formula>
    </cfRule>
  </conditionalFormatting>
  <conditionalFormatting sqref="Y90:Y103">
    <cfRule type="cellIs" dxfId="14262" priority="5828" operator="lessThan">
      <formula>-0.0001</formula>
    </cfRule>
    <cfRule type="cellIs" dxfId="14261" priority="5829" operator="greaterThan">
      <formula>0.00016</formula>
    </cfRule>
  </conditionalFormatting>
  <conditionalFormatting sqref="Y90:Y103">
    <cfRule type="cellIs" dxfId="14260" priority="5824" operator="lessThan">
      <formula>-0.0001</formula>
    </cfRule>
    <cfRule type="cellIs" dxfId="14259" priority="5825" operator="greaterThan">
      <formula>0.00016</formula>
    </cfRule>
  </conditionalFormatting>
  <conditionalFormatting sqref="Y90:Y103">
    <cfRule type="cellIs" dxfId="14258" priority="5822" operator="lessThan">
      <formula>-0.0001</formula>
    </cfRule>
    <cfRule type="cellIs" dxfId="14257" priority="5823" operator="greaterThan">
      <formula>0.00016</formula>
    </cfRule>
  </conditionalFormatting>
  <conditionalFormatting sqref="W90:W103">
    <cfRule type="cellIs" dxfId="14256" priority="5820" operator="lessThan">
      <formula>-0.0001</formula>
    </cfRule>
    <cfRule type="cellIs" dxfId="14255" priority="5821" operator="greaterThan">
      <formula>0.00016</formula>
    </cfRule>
  </conditionalFormatting>
  <conditionalFormatting sqref="Y90:Y103">
    <cfRule type="cellIs" dxfId="14254" priority="5816" operator="lessThan">
      <formula>-0.0001</formula>
    </cfRule>
    <cfRule type="cellIs" dxfId="14253" priority="5817" operator="greaterThan">
      <formula>0.00016</formula>
    </cfRule>
  </conditionalFormatting>
  <conditionalFormatting sqref="Y90:Y103">
    <cfRule type="cellIs" dxfId="14252" priority="5814" operator="lessThan">
      <formula>-0.0001</formula>
    </cfRule>
    <cfRule type="cellIs" dxfId="14251" priority="5815" operator="greaterThan">
      <formula>0.00016</formula>
    </cfRule>
  </conditionalFormatting>
  <conditionalFormatting sqref="W90:W103">
    <cfRule type="cellIs" dxfId="14250" priority="5812" operator="lessThan">
      <formula>-0.0001</formula>
    </cfRule>
    <cfRule type="cellIs" dxfId="14249" priority="5813" operator="greaterThan">
      <formula>0.00016</formula>
    </cfRule>
  </conditionalFormatting>
  <conditionalFormatting sqref="W90:W103">
    <cfRule type="cellIs" dxfId="14248" priority="5808" operator="lessThan">
      <formula>-0.0001</formula>
    </cfRule>
    <cfRule type="cellIs" dxfId="14247" priority="5809" operator="greaterThan">
      <formula>0.00016</formula>
    </cfRule>
  </conditionalFormatting>
  <conditionalFormatting sqref="Y90:Y103">
    <cfRule type="cellIs" dxfId="14246" priority="5810" operator="lessThan">
      <formula>-0.0001</formula>
    </cfRule>
    <cfRule type="cellIs" dxfId="14245" priority="5811" operator="greaterThan">
      <formula>0.00016</formula>
    </cfRule>
  </conditionalFormatting>
  <conditionalFormatting sqref="Y90:Y103">
    <cfRule type="cellIs" dxfId="14244" priority="5806" operator="lessThan">
      <formula>-0.0001</formula>
    </cfRule>
    <cfRule type="cellIs" dxfId="14243" priority="5807" operator="greaterThan">
      <formula>0.00016</formula>
    </cfRule>
  </conditionalFormatting>
  <conditionalFormatting sqref="Y90:Y103">
    <cfRule type="cellIs" dxfId="14242" priority="5802" operator="lessThan">
      <formula>-0.0001</formula>
    </cfRule>
    <cfRule type="cellIs" dxfId="14241" priority="5803" operator="greaterThan">
      <formula>0.00016</formula>
    </cfRule>
  </conditionalFormatting>
  <conditionalFormatting sqref="W90:W103">
    <cfRule type="cellIs" dxfId="14240" priority="5798" operator="lessThan">
      <formula>-0.0001</formula>
    </cfRule>
    <cfRule type="cellIs" dxfId="14239" priority="5799" operator="greaterThan">
      <formula>0.00016</formula>
    </cfRule>
  </conditionalFormatting>
  <conditionalFormatting sqref="Y90:Y103">
    <cfRule type="cellIs" dxfId="14238" priority="5796" operator="lessThan">
      <formula>-0.0001</formula>
    </cfRule>
    <cfRule type="cellIs" dxfId="14237" priority="5797" operator="greaterThan">
      <formula>0.00016</formula>
    </cfRule>
  </conditionalFormatting>
  <conditionalFormatting sqref="Y90:Y103">
    <cfRule type="cellIs" dxfId="14236" priority="5794" operator="lessThan">
      <formula>-0.0001</formula>
    </cfRule>
    <cfRule type="cellIs" dxfId="14235" priority="5795" operator="greaterThan">
      <formula>0.00016</formula>
    </cfRule>
  </conditionalFormatting>
  <conditionalFormatting sqref="Y90:Y103">
    <cfRule type="cellIs" dxfId="14234" priority="5792" operator="lessThan">
      <formula>-0.0001</formula>
    </cfRule>
    <cfRule type="cellIs" dxfId="14233" priority="5793" operator="greaterThan">
      <formula>0.00016</formula>
    </cfRule>
  </conditionalFormatting>
  <conditionalFormatting sqref="W90:W103">
    <cfRule type="cellIs" dxfId="14232" priority="5790" operator="lessThan">
      <formula>-0.0001</formula>
    </cfRule>
    <cfRule type="cellIs" dxfId="14231" priority="5791" operator="greaterThan">
      <formula>0.00016</formula>
    </cfRule>
  </conditionalFormatting>
  <conditionalFormatting sqref="Y90:Y103">
    <cfRule type="cellIs" dxfId="14230" priority="5788" operator="lessThan">
      <formula>-0.0001</formula>
    </cfRule>
    <cfRule type="cellIs" dxfId="14229" priority="5789" operator="greaterThan">
      <formula>0.00016</formula>
    </cfRule>
  </conditionalFormatting>
  <conditionalFormatting sqref="Y90:Y103">
    <cfRule type="cellIs" dxfId="14228" priority="5786" operator="lessThan">
      <formula>-0.0001</formula>
    </cfRule>
    <cfRule type="cellIs" dxfId="14227" priority="5787" operator="greaterThan">
      <formula>0.00016</formula>
    </cfRule>
  </conditionalFormatting>
  <conditionalFormatting sqref="U90:U103">
    <cfRule type="cellIs" dxfId="14226" priority="5782" operator="lessThan">
      <formula>-0.0001</formula>
    </cfRule>
    <cfRule type="cellIs" dxfId="14225" priority="5783" operator="greaterThan">
      <formula>0.00016</formula>
    </cfRule>
  </conditionalFormatting>
  <conditionalFormatting sqref="P43">
    <cfRule type="cellIs" dxfId="14224" priority="5781" operator="greaterThan">
      <formula>R43</formula>
    </cfRule>
  </conditionalFormatting>
  <conditionalFormatting sqref="P62">
    <cfRule type="cellIs" dxfId="14223" priority="5780" operator="greaterThan">
      <formula>R62</formula>
    </cfRule>
  </conditionalFormatting>
  <conditionalFormatting sqref="W90:W103">
    <cfRule type="cellIs" dxfId="14222" priority="5744" operator="lessThan">
      <formula>-0.0001</formula>
    </cfRule>
    <cfRule type="cellIs" dxfId="14221" priority="5745" operator="greaterThan">
      <formula>0.00016</formula>
    </cfRule>
  </conditionalFormatting>
  <conditionalFormatting sqref="Y90:Y103">
    <cfRule type="cellIs" dxfId="14220" priority="5778" operator="lessThan">
      <formula>-0.0001</formula>
    </cfRule>
    <cfRule type="cellIs" dxfId="14219" priority="5779" operator="greaterThan">
      <formula>0.00016</formula>
    </cfRule>
  </conditionalFormatting>
  <conditionalFormatting sqref="W90:W103">
    <cfRule type="cellIs" dxfId="14218" priority="5776" operator="lessThan">
      <formula>-0.0001</formula>
    </cfRule>
    <cfRule type="cellIs" dxfId="14217" priority="5777" operator="greaterThan">
      <formula>0.00016</formula>
    </cfRule>
  </conditionalFormatting>
  <conditionalFormatting sqref="U90:U103">
    <cfRule type="cellIs" dxfId="14216" priority="5774" operator="lessThan">
      <formula>-0.0001</formula>
    </cfRule>
    <cfRule type="cellIs" dxfId="14215" priority="5775" operator="greaterThan">
      <formula>0.00016</formula>
    </cfRule>
  </conditionalFormatting>
  <conditionalFormatting sqref="U90:U103">
    <cfRule type="cellIs" dxfId="14214" priority="5768" operator="lessThan">
      <formula>-0.0001</formula>
    </cfRule>
    <cfRule type="cellIs" dxfId="14213" priority="5769" operator="greaterThan">
      <formula>0.00016</formula>
    </cfRule>
  </conditionalFormatting>
  <conditionalFormatting sqref="Y90:Y103">
    <cfRule type="cellIs" dxfId="14212" priority="5742" operator="lessThan">
      <formula>-0.0001</formula>
    </cfRule>
    <cfRule type="cellIs" dxfId="14211" priority="5743" operator="greaterThan">
      <formula>0.00016</formula>
    </cfRule>
  </conditionalFormatting>
  <conditionalFormatting sqref="Y90:Y103">
    <cfRule type="cellIs" dxfId="14210" priority="5772" operator="lessThan">
      <formula>-0.0001</formula>
    </cfRule>
    <cfRule type="cellIs" dxfId="14209" priority="5773" operator="greaterThan">
      <formula>0.00016</formula>
    </cfRule>
  </conditionalFormatting>
  <conditionalFormatting sqref="W90:W103">
    <cfRule type="cellIs" dxfId="14208" priority="5770" operator="lessThan">
      <formula>-0.0001</formula>
    </cfRule>
    <cfRule type="cellIs" dxfId="14207" priority="5771" operator="greaterThan">
      <formula>0.00016</formula>
    </cfRule>
  </conditionalFormatting>
  <conditionalFormatting sqref="U90:U103">
    <cfRule type="cellIs" dxfId="14206" priority="5736" operator="lessThan">
      <formula>-0.0001</formula>
    </cfRule>
    <cfRule type="cellIs" dxfId="14205" priority="5737" operator="greaterThan">
      <formula>0.00016</formula>
    </cfRule>
  </conditionalFormatting>
  <conditionalFormatting sqref="Y90:Y103">
    <cfRule type="cellIs" dxfId="14204" priority="5766" operator="lessThan">
      <formula>-0.0001</formula>
    </cfRule>
    <cfRule type="cellIs" dxfId="14203" priority="5767" operator="greaterThan">
      <formula>0.00016</formula>
    </cfRule>
  </conditionalFormatting>
  <conditionalFormatting sqref="W90:W103">
    <cfRule type="cellIs" dxfId="14202" priority="5764" operator="lessThan">
      <formula>-0.0001</formula>
    </cfRule>
    <cfRule type="cellIs" dxfId="14201" priority="5765" operator="greaterThan">
      <formula>0.00016</formula>
    </cfRule>
  </conditionalFormatting>
  <conditionalFormatting sqref="U90:U103">
    <cfRule type="cellIs" dxfId="14200" priority="5762" operator="lessThan">
      <formula>-0.0001</formula>
    </cfRule>
    <cfRule type="cellIs" dxfId="14199" priority="5763" operator="greaterThan">
      <formula>0.00016</formula>
    </cfRule>
  </conditionalFormatting>
  <conditionalFormatting sqref="W90:W103">
    <cfRule type="cellIs" dxfId="14198" priority="5758" operator="lessThan">
      <formula>-0.0001</formula>
    </cfRule>
    <cfRule type="cellIs" dxfId="14197" priority="5759" operator="greaterThan">
      <formula>0.00016</formula>
    </cfRule>
  </conditionalFormatting>
  <conditionalFormatting sqref="Y90:Y103">
    <cfRule type="cellIs" dxfId="14196" priority="5760" operator="lessThan">
      <formula>-0.0001</formula>
    </cfRule>
    <cfRule type="cellIs" dxfId="14195" priority="5761" operator="greaterThan">
      <formula>0.00016</formula>
    </cfRule>
  </conditionalFormatting>
  <conditionalFormatting sqref="W90:W103">
    <cfRule type="cellIs" dxfId="14194" priority="5728" operator="lessThan">
      <formula>-0.0001</formula>
    </cfRule>
    <cfRule type="cellIs" dxfId="14193" priority="5729" operator="greaterThan">
      <formula>0.00016</formula>
    </cfRule>
  </conditionalFormatting>
  <conditionalFormatting sqref="Y90:Y103">
    <cfRule type="cellIs" dxfId="14192" priority="5756" operator="lessThan">
      <formula>-0.0001</formula>
    </cfRule>
    <cfRule type="cellIs" dxfId="14191" priority="5757" operator="greaterThan">
      <formula>0.00016</formula>
    </cfRule>
  </conditionalFormatting>
  <conditionalFormatting sqref="W90:W103">
    <cfRule type="cellIs" dxfId="14190" priority="5754" operator="lessThan">
      <formula>-0.0001</formula>
    </cfRule>
    <cfRule type="cellIs" dxfId="14189" priority="5755" operator="greaterThan">
      <formula>0.00016</formula>
    </cfRule>
  </conditionalFormatting>
  <conditionalFormatting sqref="U90:U103">
    <cfRule type="cellIs" dxfId="14188" priority="5752" operator="lessThan">
      <formula>-0.0001</formula>
    </cfRule>
    <cfRule type="cellIs" dxfId="14187" priority="5753" operator="greaterThan">
      <formula>0.00016</formula>
    </cfRule>
  </conditionalFormatting>
  <conditionalFormatting sqref="W90:W103">
    <cfRule type="cellIs" dxfId="14186" priority="5748" operator="lessThan">
      <formula>-0.0001</formula>
    </cfRule>
    <cfRule type="cellIs" dxfId="14185" priority="5749" operator="greaterThan">
      <formula>0.00016</formula>
    </cfRule>
  </conditionalFormatting>
  <conditionalFormatting sqref="Y90:Y103">
    <cfRule type="cellIs" dxfId="14184" priority="5750" operator="lessThan">
      <formula>-0.0001</formula>
    </cfRule>
    <cfRule type="cellIs" dxfId="14183" priority="5751" operator="greaterThan">
      <formula>0.00016</formula>
    </cfRule>
  </conditionalFormatting>
  <conditionalFormatting sqref="Y90:Y103">
    <cfRule type="cellIs" dxfId="14182" priority="5746" operator="lessThan">
      <formula>-0.0001</formula>
    </cfRule>
    <cfRule type="cellIs" dxfId="14181" priority="5747" operator="greaterThan">
      <formula>0.00016</formula>
    </cfRule>
  </conditionalFormatting>
  <conditionalFormatting sqref="Y90:Y103">
    <cfRule type="cellIs" dxfId="14180" priority="5718" operator="lessThan">
      <formula>-0.0001</formula>
    </cfRule>
    <cfRule type="cellIs" dxfId="14179" priority="5719" operator="greaterThan">
      <formula>0.00016</formula>
    </cfRule>
  </conditionalFormatting>
  <conditionalFormatting sqref="Y90:Y103">
    <cfRule type="cellIs" dxfId="14178" priority="5740" operator="lessThan">
      <formula>-0.0001</formula>
    </cfRule>
    <cfRule type="cellIs" dxfId="14177" priority="5741" operator="greaterThan">
      <formula>0.00016</formula>
    </cfRule>
  </conditionalFormatting>
  <conditionalFormatting sqref="W90:W103">
    <cfRule type="cellIs" dxfId="14176" priority="5738" operator="lessThan">
      <formula>-0.0001</formula>
    </cfRule>
    <cfRule type="cellIs" dxfId="14175" priority="5739" operator="greaterThan">
      <formula>0.00016</formula>
    </cfRule>
  </conditionalFormatting>
  <conditionalFormatting sqref="W90:W103">
    <cfRule type="cellIs" dxfId="14174" priority="5732" operator="lessThan">
      <formula>-0.0001</formula>
    </cfRule>
    <cfRule type="cellIs" dxfId="14173" priority="5733" operator="greaterThan">
      <formula>0.00016</formula>
    </cfRule>
  </conditionalFormatting>
  <conditionalFormatting sqref="S90:S103">
    <cfRule type="cellIs" dxfId="14172" priority="5716" operator="lessThan">
      <formula>-0.0001</formula>
    </cfRule>
    <cfRule type="cellIs" dxfId="14171" priority="5717" operator="greaterThan">
      <formula>0.00016</formula>
    </cfRule>
  </conditionalFormatting>
  <conditionalFormatting sqref="Y90:Y103">
    <cfRule type="cellIs" dxfId="14170" priority="5734" operator="lessThan">
      <formula>-0.0001</formula>
    </cfRule>
    <cfRule type="cellIs" dxfId="14169" priority="5735" operator="greaterThan">
      <formula>0.00016</formula>
    </cfRule>
  </conditionalFormatting>
  <conditionalFormatting sqref="W90:W103">
    <cfRule type="cellIs" dxfId="14168" priority="5706" operator="lessThan">
      <formula>-0.0001</formula>
    </cfRule>
    <cfRule type="cellIs" dxfId="14167" priority="5707" operator="greaterThan">
      <formula>0.00016</formula>
    </cfRule>
  </conditionalFormatting>
  <conditionalFormatting sqref="Y90:Y103">
    <cfRule type="cellIs" dxfId="14166" priority="5730" operator="lessThan">
      <formula>-0.0001</formula>
    </cfRule>
    <cfRule type="cellIs" dxfId="14165" priority="5731" operator="greaterThan">
      <formula>0.00016</formula>
    </cfRule>
  </conditionalFormatting>
  <conditionalFormatting sqref="Y90:Y103">
    <cfRule type="cellIs" dxfId="14164" priority="5726" operator="lessThan">
      <formula>-0.0001</formula>
    </cfRule>
    <cfRule type="cellIs" dxfId="14163" priority="5727" operator="greaterThan">
      <formula>0.00016</formula>
    </cfRule>
  </conditionalFormatting>
  <conditionalFormatting sqref="W90:W103">
    <cfRule type="cellIs" dxfId="14162" priority="5696" operator="lessThan">
      <formula>-0.0001</formula>
    </cfRule>
    <cfRule type="cellIs" dxfId="14161" priority="5697" operator="greaterThan">
      <formula>0.00016</formula>
    </cfRule>
  </conditionalFormatting>
  <conditionalFormatting sqref="Y90:Y103">
    <cfRule type="cellIs" dxfId="14160" priority="5724" operator="lessThan">
      <formula>-0.0001</formula>
    </cfRule>
    <cfRule type="cellIs" dxfId="14159" priority="5725" operator="greaterThan">
      <formula>0.00016</formula>
    </cfRule>
  </conditionalFormatting>
  <conditionalFormatting sqref="W90:W103">
    <cfRule type="cellIs" dxfId="14158" priority="5722" operator="lessThan">
      <formula>-0.0001</formula>
    </cfRule>
    <cfRule type="cellIs" dxfId="14157" priority="5723" operator="greaterThan">
      <formula>0.00016</formula>
    </cfRule>
  </conditionalFormatting>
  <conditionalFormatting sqref="Y90:Y103">
    <cfRule type="cellIs" dxfId="14156" priority="5720" operator="lessThan">
      <formula>-0.0001</formula>
    </cfRule>
    <cfRule type="cellIs" dxfId="14155" priority="5721" operator="greaterThan">
      <formula>0.00016</formula>
    </cfRule>
  </conditionalFormatting>
  <conditionalFormatting sqref="S90:S103">
    <cfRule type="cellIs" dxfId="14154" priority="5710" operator="lessThan">
      <formula>-0.0001</formula>
    </cfRule>
    <cfRule type="cellIs" dxfId="14153" priority="5711" operator="greaterThan">
      <formula>0.00016</formula>
    </cfRule>
  </conditionalFormatting>
  <conditionalFormatting sqref="Y90:Y103">
    <cfRule type="cellIs" dxfId="14152" priority="5714" operator="lessThan">
      <formula>-0.0001</formula>
    </cfRule>
    <cfRule type="cellIs" dxfId="14151" priority="5715" operator="greaterThan">
      <formula>0.00016</formula>
    </cfRule>
  </conditionalFormatting>
  <conditionalFormatting sqref="W90:W103">
    <cfRule type="cellIs" dxfId="14150" priority="5712" operator="lessThan">
      <formula>-0.0001</formula>
    </cfRule>
    <cfRule type="cellIs" dxfId="14149" priority="5713" operator="greaterThan">
      <formula>0.00016</formula>
    </cfRule>
  </conditionalFormatting>
  <conditionalFormatting sqref="Y90:Y103">
    <cfRule type="cellIs" dxfId="14148" priority="5708" operator="lessThan">
      <formula>-0.0001</formula>
    </cfRule>
    <cfRule type="cellIs" dxfId="14147" priority="5709" operator="greaterThan">
      <formula>0.00016</formula>
    </cfRule>
  </conditionalFormatting>
  <conditionalFormatting sqref="Y90:Y103">
    <cfRule type="cellIs" dxfId="14146" priority="5704" operator="lessThan">
      <formula>-0.0001</formula>
    </cfRule>
    <cfRule type="cellIs" dxfId="14145" priority="5705" operator="greaterThan">
      <formula>0.00016</formula>
    </cfRule>
  </conditionalFormatting>
  <conditionalFormatting sqref="W90:W103">
    <cfRule type="cellIs" dxfId="14144" priority="5702" operator="lessThan">
      <formula>-0.0001</formula>
    </cfRule>
    <cfRule type="cellIs" dxfId="14143" priority="5703" operator="greaterThan">
      <formula>0.00016</formula>
    </cfRule>
  </conditionalFormatting>
  <conditionalFormatting sqref="Y90:Y103">
    <cfRule type="cellIs" dxfId="14142" priority="5700" operator="lessThan">
      <formula>-0.0001</formula>
    </cfRule>
    <cfRule type="cellIs" dxfId="14141" priority="5701" operator="greaterThan">
      <formula>0.00016</formula>
    </cfRule>
  </conditionalFormatting>
  <conditionalFormatting sqref="Y90:Y103">
    <cfRule type="cellIs" dxfId="14140" priority="5698" operator="lessThan">
      <formula>-0.0001</formula>
    </cfRule>
    <cfRule type="cellIs" dxfId="14139" priority="5699" operator="greaterThan">
      <formula>0.00016</formula>
    </cfRule>
  </conditionalFormatting>
  <conditionalFormatting sqref="Y90:Y103">
    <cfRule type="cellIs" dxfId="14138" priority="5694" operator="lessThan">
      <formula>-0.0001</formula>
    </cfRule>
    <cfRule type="cellIs" dxfId="14137" priority="5695" operator="greaterThan">
      <formula>0.00016</formula>
    </cfRule>
  </conditionalFormatting>
  <conditionalFormatting sqref="Y90:Y103">
    <cfRule type="cellIs" dxfId="14136" priority="5692" operator="lessThan">
      <formula>-0.0001</formula>
    </cfRule>
    <cfRule type="cellIs" dxfId="14135" priority="5693" operator="greaterThan">
      <formula>0.00016</formula>
    </cfRule>
  </conditionalFormatting>
  <conditionalFormatting sqref="Y90:Y103">
    <cfRule type="cellIs" dxfId="14134" priority="5690" operator="lessThan">
      <formula>-0.0001</formula>
    </cfRule>
    <cfRule type="cellIs" dxfId="14133" priority="5691" operator="greaterThan">
      <formula>0.00016</formula>
    </cfRule>
  </conditionalFormatting>
  <conditionalFormatting sqref="W90:W103">
    <cfRule type="cellIs" dxfId="14132" priority="5688" operator="lessThan">
      <formula>-0.0001</formula>
    </cfRule>
    <cfRule type="cellIs" dxfId="14131" priority="5689" operator="greaterThan">
      <formula>0.00016</formula>
    </cfRule>
  </conditionalFormatting>
  <conditionalFormatting sqref="Y90:Y103">
    <cfRule type="cellIs" dxfId="14130" priority="5686" operator="lessThan">
      <formula>-0.0001</formula>
    </cfRule>
    <cfRule type="cellIs" dxfId="14129" priority="5687" operator="greaterThan">
      <formula>0.00016</formula>
    </cfRule>
  </conditionalFormatting>
  <conditionalFormatting sqref="Y90:Y103">
    <cfRule type="cellIs" dxfId="14128" priority="5684" operator="lessThan">
      <formula>-0.0001</formula>
    </cfRule>
    <cfRule type="cellIs" dxfId="14127" priority="5685" operator="greaterThan">
      <formula>0.00016</formula>
    </cfRule>
  </conditionalFormatting>
  <conditionalFormatting sqref="Y90:Y103">
    <cfRule type="cellIs" dxfId="14126" priority="5682" operator="lessThan">
      <formula>-0.0001</formula>
    </cfRule>
    <cfRule type="cellIs" dxfId="14125" priority="5683" operator="greaterThan">
      <formula>0.00016</formula>
    </cfRule>
  </conditionalFormatting>
  <conditionalFormatting sqref="U90:U103">
    <cfRule type="cellIs" dxfId="14124" priority="5680" operator="lessThan">
      <formula>-0.0001</formula>
    </cfRule>
    <cfRule type="cellIs" dxfId="14123" priority="5681" operator="greaterThan">
      <formula>0.00016</formula>
    </cfRule>
  </conditionalFormatting>
  <conditionalFormatting sqref="Y90:Y103">
    <cfRule type="cellIs" dxfId="14122" priority="5650" operator="lessThan">
      <formula>-0.0001</formula>
    </cfRule>
    <cfRule type="cellIs" dxfId="14121" priority="5651" operator="greaterThan">
      <formula>0.00016</formula>
    </cfRule>
  </conditionalFormatting>
  <conditionalFormatting sqref="Y90:Y103">
    <cfRule type="cellIs" dxfId="14120" priority="5678" operator="lessThan">
      <formula>-0.0001</formula>
    </cfRule>
    <cfRule type="cellIs" dxfId="14119" priority="5679" operator="greaterThan">
      <formula>0.00016</formula>
    </cfRule>
  </conditionalFormatting>
  <conditionalFormatting sqref="W90:W103">
    <cfRule type="cellIs" dxfId="14118" priority="5676" operator="lessThan">
      <formula>-0.0001</formula>
    </cfRule>
    <cfRule type="cellIs" dxfId="14117" priority="5677" operator="greaterThan">
      <formula>0.00016</formula>
    </cfRule>
  </conditionalFormatting>
  <conditionalFormatting sqref="W90:W103">
    <cfRule type="cellIs" dxfId="14116" priority="5672" operator="lessThan">
      <formula>-0.0001</formula>
    </cfRule>
    <cfRule type="cellIs" dxfId="14115" priority="5673" operator="greaterThan">
      <formula>0.00016</formula>
    </cfRule>
  </conditionalFormatting>
  <conditionalFormatting sqref="Y90:Y103">
    <cfRule type="cellIs" dxfId="14114" priority="5674" operator="lessThan">
      <formula>-0.0001</formula>
    </cfRule>
    <cfRule type="cellIs" dxfId="14113" priority="5675" operator="greaterThan">
      <formula>0.00016</formula>
    </cfRule>
  </conditionalFormatting>
  <conditionalFormatting sqref="Y90:Y103">
    <cfRule type="cellIs" dxfId="14112" priority="5670" operator="lessThan">
      <formula>-0.0001</formula>
    </cfRule>
    <cfRule type="cellIs" dxfId="14111" priority="5671" operator="greaterThan">
      <formula>0.00016</formula>
    </cfRule>
  </conditionalFormatting>
  <conditionalFormatting sqref="W90:W103">
    <cfRule type="cellIs" dxfId="14110" priority="5668" operator="lessThan">
      <formula>-0.0001</formula>
    </cfRule>
    <cfRule type="cellIs" dxfId="14109" priority="5669" operator="greaterThan">
      <formula>0.00016</formula>
    </cfRule>
  </conditionalFormatting>
  <conditionalFormatting sqref="Y90:Y103">
    <cfRule type="cellIs" dxfId="14108" priority="5666" operator="lessThan">
      <formula>-0.0001</formula>
    </cfRule>
    <cfRule type="cellIs" dxfId="14107" priority="5667" operator="greaterThan">
      <formula>0.00016</formula>
    </cfRule>
  </conditionalFormatting>
  <conditionalFormatting sqref="Y90:Y103">
    <cfRule type="cellIs" dxfId="14106" priority="5664" operator="lessThan">
      <formula>-0.0001</formula>
    </cfRule>
    <cfRule type="cellIs" dxfId="14105" priority="5665" operator="greaterThan">
      <formula>0.00016</formula>
    </cfRule>
  </conditionalFormatting>
  <conditionalFormatting sqref="W90:W103">
    <cfRule type="cellIs" dxfId="14104" priority="5662" operator="lessThan">
      <formula>-0.0001</formula>
    </cfRule>
    <cfRule type="cellIs" dxfId="14103" priority="5663" operator="greaterThan">
      <formula>0.00016</formula>
    </cfRule>
  </conditionalFormatting>
  <conditionalFormatting sqref="Y90:Y103">
    <cfRule type="cellIs" dxfId="14102" priority="5660" operator="lessThan">
      <formula>-0.0001</formula>
    </cfRule>
    <cfRule type="cellIs" dxfId="14101" priority="5661" operator="greaterThan">
      <formula>0.00016</formula>
    </cfRule>
  </conditionalFormatting>
  <conditionalFormatting sqref="Y90:Y103">
    <cfRule type="cellIs" dxfId="14100" priority="5642" operator="lessThan">
      <formula>-0.0001</formula>
    </cfRule>
    <cfRule type="cellIs" dxfId="14099" priority="5643" operator="greaterThan">
      <formula>0.00016</formula>
    </cfRule>
  </conditionalFormatting>
  <conditionalFormatting sqref="Y90:Y103">
    <cfRule type="cellIs" dxfId="14098" priority="5658" operator="lessThan">
      <formula>-0.0001</formula>
    </cfRule>
    <cfRule type="cellIs" dxfId="14097" priority="5659" operator="greaterThan">
      <formula>0.00016</formula>
    </cfRule>
  </conditionalFormatting>
  <conditionalFormatting sqref="Y90:Y103">
    <cfRule type="cellIs" dxfId="14096" priority="5656" operator="lessThan">
      <formula>-0.0001</formula>
    </cfRule>
    <cfRule type="cellIs" dxfId="14095" priority="5657" operator="greaterThan">
      <formula>0.00016</formula>
    </cfRule>
  </conditionalFormatting>
  <conditionalFormatting sqref="W90:W103">
    <cfRule type="cellIs" dxfId="14094" priority="5654" operator="lessThan">
      <formula>-0.0001</formula>
    </cfRule>
    <cfRule type="cellIs" dxfId="14093" priority="5655" operator="greaterThan">
      <formula>0.00016</formula>
    </cfRule>
  </conditionalFormatting>
  <conditionalFormatting sqref="Y90:Y103">
    <cfRule type="cellIs" dxfId="14092" priority="5652" operator="lessThan">
      <formula>-0.0001</formula>
    </cfRule>
    <cfRule type="cellIs" dxfId="14091" priority="5653" operator="greaterThan">
      <formula>0.00016</formula>
    </cfRule>
  </conditionalFormatting>
  <conditionalFormatting sqref="Y90:Y103">
    <cfRule type="cellIs" dxfId="14090" priority="5648" operator="lessThan">
      <formula>-0.0001</formula>
    </cfRule>
    <cfRule type="cellIs" dxfId="14089" priority="5649" operator="greaterThan">
      <formula>0.00016</formula>
    </cfRule>
  </conditionalFormatting>
  <conditionalFormatting sqref="Y90:Y103">
    <cfRule type="cellIs" dxfId="14088" priority="5646" operator="lessThan">
      <formula>-0.0001</formula>
    </cfRule>
    <cfRule type="cellIs" dxfId="14087" priority="5647" operator="greaterThan">
      <formula>0.00016</formula>
    </cfRule>
  </conditionalFormatting>
  <conditionalFormatting sqref="Y90:Y103">
    <cfRule type="cellIs" dxfId="14086" priority="5644" operator="lessThan">
      <formula>-0.0001</formula>
    </cfRule>
    <cfRule type="cellIs" dxfId="14085" priority="5645" operator="greaterThan">
      <formula>0.00016</formula>
    </cfRule>
  </conditionalFormatting>
  <conditionalFormatting sqref="Y90:Y103">
    <cfRule type="cellIs" dxfId="14084" priority="5640" operator="lessThan">
      <formula>-0.0001</formula>
    </cfRule>
    <cfRule type="cellIs" dxfId="14083" priority="5641" operator="greaterThan">
      <formula>0.00016</formula>
    </cfRule>
  </conditionalFormatting>
  <conditionalFormatting sqref="Y90:Y103">
    <cfRule type="cellIs" dxfId="14082" priority="5638" operator="lessThan">
      <formula>-0.0001</formula>
    </cfRule>
    <cfRule type="cellIs" dxfId="14081" priority="5639" operator="greaterThan">
      <formula>0.00016</formula>
    </cfRule>
  </conditionalFormatting>
  <conditionalFormatting sqref="W90:W103">
    <cfRule type="cellIs" dxfId="14080" priority="5636" operator="lessThan">
      <formula>-0.0001</formula>
    </cfRule>
    <cfRule type="cellIs" dxfId="14079" priority="5637" operator="greaterThan">
      <formula>0.00016</formula>
    </cfRule>
  </conditionalFormatting>
  <conditionalFormatting sqref="R43">
    <cfRule type="cellIs" dxfId="14078" priority="5635" operator="greaterThan">
      <formula>T43</formula>
    </cfRule>
  </conditionalFormatting>
  <conditionalFormatting sqref="R62">
    <cfRule type="cellIs" dxfId="14077" priority="5634" operator="greaterThan">
      <formula>T62</formula>
    </cfRule>
  </conditionalFormatting>
  <conditionalFormatting sqref="W90:W103">
    <cfRule type="cellIs" dxfId="14076" priority="5598" operator="lessThan">
      <formula>-0.0001</formula>
    </cfRule>
    <cfRule type="cellIs" dxfId="14075" priority="5599" operator="greaterThan">
      <formula>0.00016</formula>
    </cfRule>
  </conditionalFormatting>
  <conditionalFormatting sqref="Y90:Y103">
    <cfRule type="cellIs" dxfId="14074" priority="5632" operator="lessThan">
      <formula>-0.0001</formula>
    </cfRule>
    <cfRule type="cellIs" dxfId="14073" priority="5633" operator="greaterThan">
      <formula>0.00016</formula>
    </cfRule>
  </conditionalFormatting>
  <conditionalFormatting sqref="W90:W103">
    <cfRule type="cellIs" dxfId="14072" priority="5630" operator="lessThan">
      <formula>-0.0001</formula>
    </cfRule>
    <cfRule type="cellIs" dxfId="14071" priority="5631" operator="greaterThan">
      <formula>0.00016</formula>
    </cfRule>
  </conditionalFormatting>
  <conditionalFormatting sqref="U90:U103">
    <cfRule type="cellIs" dxfId="14070" priority="5628" operator="lessThan">
      <formula>-0.0001</formula>
    </cfRule>
    <cfRule type="cellIs" dxfId="14069" priority="5629" operator="greaterThan">
      <formula>0.00016</formula>
    </cfRule>
  </conditionalFormatting>
  <conditionalFormatting sqref="U90:U103">
    <cfRule type="cellIs" dxfId="14068" priority="5622" operator="lessThan">
      <formula>-0.0001</formula>
    </cfRule>
    <cfRule type="cellIs" dxfId="14067" priority="5623" operator="greaterThan">
      <formula>0.00016</formula>
    </cfRule>
  </conditionalFormatting>
  <conditionalFormatting sqref="Y90:Y103">
    <cfRule type="cellIs" dxfId="14066" priority="5596" operator="lessThan">
      <formula>-0.0001</formula>
    </cfRule>
    <cfRule type="cellIs" dxfId="14065" priority="5597" operator="greaterThan">
      <formula>0.00016</formula>
    </cfRule>
  </conditionalFormatting>
  <conditionalFormatting sqref="Y90:Y103">
    <cfRule type="cellIs" dxfId="14064" priority="5626" operator="lessThan">
      <formula>-0.0001</formula>
    </cfRule>
    <cfRule type="cellIs" dxfId="14063" priority="5627" operator="greaterThan">
      <formula>0.00016</formula>
    </cfRule>
  </conditionalFormatting>
  <conditionalFormatting sqref="W90:W103">
    <cfRule type="cellIs" dxfId="14062" priority="5624" operator="lessThan">
      <formula>-0.0001</formula>
    </cfRule>
    <cfRule type="cellIs" dxfId="14061" priority="5625" operator="greaterThan">
      <formula>0.00016</formula>
    </cfRule>
  </conditionalFormatting>
  <conditionalFormatting sqref="U90:U103">
    <cfRule type="cellIs" dxfId="14060" priority="5590" operator="lessThan">
      <formula>-0.0001</formula>
    </cfRule>
    <cfRule type="cellIs" dxfId="14059" priority="5591" operator="greaterThan">
      <formula>0.00016</formula>
    </cfRule>
  </conditionalFormatting>
  <conditionalFormatting sqref="Y90:Y103">
    <cfRule type="cellIs" dxfId="14058" priority="5620" operator="lessThan">
      <formula>-0.0001</formula>
    </cfRule>
    <cfRule type="cellIs" dxfId="14057" priority="5621" operator="greaterThan">
      <formula>0.00016</formula>
    </cfRule>
  </conditionalFormatting>
  <conditionalFormatting sqref="W90:W103">
    <cfRule type="cellIs" dxfId="14056" priority="5618" operator="lessThan">
      <formula>-0.0001</formula>
    </cfRule>
    <cfRule type="cellIs" dxfId="14055" priority="5619" operator="greaterThan">
      <formula>0.00016</formula>
    </cfRule>
  </conditionalFormatting>
  <conditionalFormatting sqref="U90:U103">
    <cfRule type="cellIs" dxfId="14054" priority="5616" operator="lessThan">
      <formula>-0.0001</formula>
    </cfRule>
    <cfRule type="cellIs" dxfId="14053" priority="5617" operator="greaterThan">
      <formula>0.00016</formula>
    </cfRule>
  </conditionalFormatting>
  <conditionalFormatting sqref="W90:W103">
    <cfRule type="cellIs" dxfId="14052" priority="5612" operator="lessThan">
      <formula>-0.0001</formula>
    </cfRule>
    <cfRule type="cellIs" dxfId="14051" priority="5613" operator="greaterThan">
      <formula>0.00016</formula>
    </cfRule>
  </conditionalFormatting>
  <conditionalFormatting sqref="Y90:Y103">
    <cfRule type="cellIs" dxfId="14050" priority="5614" operator="lessThan">
      <formula>-0.0001</formula>
    </cfRule>
    <cfRule type="cellIs" dxfId="14049" priority="5615" operator="greaterThan">
      <formula>0.00016</formula>
    </cfRule>
  </conditionalFormatting>
  <conditionalFormatting sqref="W90:W103">
    <cfRule type="cellIs" dxfId="14048" priority="5582" operator="lessThan">
      <formula>-0.0001</formula>
    </cfRule>
    <cfRule type="cellIs" dxfId="14047" priority="5583" operator="greaterThan">
      <formula>0.00016</formula>
    </cfRule>
  </conditionalFormatting>
  <conditionalFormatting sqref="Y90:Y103">
    <cfRule type="cellIs" dxfId="14046" priority="5610" operator="lessThan">
      <formula>-0.0001</formula>
    </cfRule>
    <cfRule type="cellIs" dxfId="14045" priority="5611" operator="greaterThan">
      <formula>0.00016</formula>
    </cfRule>
  </conditionalFormatting>
  <conditionalFormatting sqref="W90:W103">
    <cfRule type="cellIs" dxfId="14044" priority="5608" operator="lessThan">
      <formula>-0.0001</formula>
    </cfRule>
    <cfRule type="cellIs" dxfId="14043" priority="5609" operator="greaterThan">
      <formula>0.00016</formula>
    </cfRule>
  </conditionalFormatting>
  <conditionalFormatting sqref="U90:U103">
    <cfRule type="cellIs" dxfId="14042" priority="5606" operator="lessThan">
      <formula>-0.0001</formula>
    </cfRule>
    <cfRule type="cellIs" dxfId="14041" priority="5607" operator="greaterThan">
      <formula>0.00016</formula>
    </cfRule>
  </conditionalFormatting>
  <conditionalFormatting sqref="W90:W103">
    <cfRule type="cellIs" dxfId="14040" priority="5602" operator="lessThan">
      <formula>-0.0001</formula>
    </cfRule>
    <cfRule type="cellIs" dxfId="14039" priority="5603" operator="greaterThan">
      <formula>0.00016</formula>
    </cfRule>
  </conditionalFormatting>
  <conditionalFormatting sqref="Y90:Y103">
    <cfRule type="cellIs" dxfId="14038" priority="5604" operator="lessThan">
      <formula>-0.0001</formula>
    </cfRule>
    <cfRule type="cellIs" dxfId="14037" priority="5605" operator="greaterThan">
      <formula>0.00016</formula>
    </cfRule>
  </conditionalFormatting>
  <conditionalFormatting sqref="Y90:Y103">
    <cfRule type="cellIs" dxfId="14036" priority="5600" operator="lessThan">
      <formula>-0.0001</formula>
    </cfRule>
    <cfRule type="cellIs" dxfId="14035" priority="5601" operator="greaterThan">
      <formula>0.00016</formula>
    </cfRule>
  </conditionalFormatting>
  <conditionalFormatting sqref="Y90:Y103">
    <cfRule type="cellIs" dxfId="14034" priority="5572" operator="lessThan">
      <formula>-0.0001</formula>
    </cfRule>
    <cfRule type="cellIs" dxfId="14033" priority="5573" operator="greaterThan">
      <formula>0.00016</formula>
    </cfRule>
  </conditionalFormatting>
  <conditionalFormatting sqref="Y90:Y103">
    <cfRule type="cellIs" dxfId="14032" priority="5594" operator="lessThan">
      <formula>-0.0001</formula>
    </cfRule>
    <cfRule type="cellIs" dxfId="14031" priority="5595" operator="greaterThan">
      <formula>0.00016</formula>
    </cfRule>
  </conditionalFormatting>
  <conditionalFormatting sqref="W90:W103">
    <cfRule type="cellIs" dxfId="14030" priority="5592" operator="lessThan">
      <formula>-0.0001</formula>
    </cfRule>
    <cfRule type="cellIs" dxfId="14029" priority="5593" operator="greaterThan">
      <formula>0.00016</formula>
    </cfRule>
  </conditionalFormatting>
  <conditionalFormatting sqref="W90:W103">
    <cfRule type="cellIs" dxfId="14028" priority="5586" operator="lessThan">
      <formula>-0.0001</formula>
    </cfRule>
    <cfRule type="cellIs" dxfId="14027" priority="5587" operator="greaterThan">
      <formula>0.00016</formula>
    </cfRule>
  </conditionalFormatting>
  <conditionalFormatting sqref="Y90:Y103">
    <cfRule type="cellIs" dxfId="14026" priority="5588" operator="lessThan">
      <formula>-0.0001</formula>
    </cfRule>
    <cfRule type="cellIs" dxfId="14025" priority="5589" operator="greaterThan">
      <formula>0.00016</formula>
    </cfRule>
  </conditionalFormatting>
  <conditionalFormatting sqref="W90:W103">
    <cfRule type="cellIs" dxfId="14024" priority="5564" operator="lessThan">
      <formula>-0.0001</formula>
    </cfRule>
    <cfRule type="cellIs" dxfId="14023" priority="5565" operator="greaterThan">
      <formula>0.00016</formula>
    </cfRule>
  </conditionalFormatting>
  <conditionalFormatting sqref="Y90:Y103">
    <cfRule type="cellIs" dxfId="14022" priority="5584" operator="lessThan">
      <formula>-0.0001</formula>
    </cfRule>
    <cfRule type="cellIs" dxfId="14021" priority="5585" operator="greaterThan">
      <formula>0.00016</formula>
    </cfRule>
  </conditionalFormatting>
  <conditionalFormatting sqref="Y90:Y103">
    <cfRule type="cellIs" dxfId="14020" priority="5580" operator="lessThan">
      <formula>-0.0001</formula>
    </cfRule>
    <cfRule type="cellIs" dxfId="14019" priority="5581" operator="greaterThan">
      <formula>0.00016</formula>
    </cfRule>
  </conditionalFormatting>
  <conditionalFormatting sqref="W90:W103">
    <cfRule type="cellIs" dxfId="14018" priority="5554" operator="lessThan">
      <formula>-0.0001</formula>
    </cfRule>
    <cfRule type="cellIs" dxfId="14017" priority="5555" operator="greaterThan">
      <formula>0.00016</formula>
    </cfRule>
  </conditionalFormatting>
  <conditionalFormatting sqref="Y90:Y103">
    <cfRule type="cellIs" dxfId="14016" priority="5578" operator="lessThan">
      <formula>-0.0001</formula>
    </cfRule>
    <cfRule type="cellIs" dxfId="14015" priority="5579" operator="greaterThan">
      <formula>0.00016</formula>
    </cfRule>
  </conditionalFormatting>
  <conditionalFormatting sqref="W90:W103">
    <cfRule type="cellIs" dxfId="14014" priority="5576" operator="lessThan">
      <formula>-0.0001</formula>
    </cfRule>
    <cfRule type="cellIs" dxfId="14013" priority="5577" operator="greaterThan">
      <formula>0.00016</formula>
    </cfRule>
  </conditionalFormatting>
  <conditionalFormatting sqref="Y90:Y103">
    <cfRule type="cellIs" dxfId="14012" priority="5574" operator="lessThan">
      <formula>-0.0001</formula>
    </cfRule>
    <cfRule type="cellIs" dxfId="14011" priority="5575" operator="greaterThan">
      <formula>0.00016</formula>
    </cfRule>
  </conditionalFormatting>
  <conditionalFormatting sqref="Y90:Y103">
    <cfRule type="cellIs" dxfId="14010" priority="5570" operator="lessThan">
      <formula>-0.0001</formula>
    </cfRule>
    <cfRule type="cellIs" dxfId="14009" priority="5571" operator="greaterThan">
      <formula>0.00016</formula>
    </cfRule>
  </conditionalFormatting>
  <conditionalFormatting sqref="W90:W103">
    <cfRule type="cellIs" dxfId="14008" priority="5568" operator="lessThan">
      <formula>-0.0001</formula>
    </cfRule>
    <cfRule type="cellIs" dxfId="14007" priority="5569" operator="greaterThan">
      <formula>0.00016</formula>
    </cfRule>
  </conditionalFormatting>
  <conditionalFormatting sqref="Y90:Y103">
    <cfRule type="cellIs" dxfId="14006" priority="5566" operator="lessThan">
      <formula>-0.0001</formula>
    </cfRule>
    <cfRule type="cellIs" dxfId="14005" priority="5567" operator="greaterThan">
      <formula>0.00016</formula>
    </cfRule>
  </conditionalFormatting>
  <conditionalFormatting sqref="Y90:Y103">
    <cfRule type="cellIs" dxfId="14004" priority="5562" operator="lessThan">
      <formula>-0.0001</formula>
    </cfRule>
    <cfRule type="cellIs" dxfId="14003" priority="5563" operator="greaterThan">
      <formula>0.00016</formula>
    </cfRule>
  </conditionalFormatting>
  <conditionalFormatting sqref="W90:W103">
    <cfRule type="cellIs" dxfId="14002" priority="5560" operator="lessThan">
      <formula>-0.0001</formula>
    </cfRule>
    <cfRule type="cellIs" dxfId="14001" priority="5561" operator="greaterThan">
      <formula>0.00016</formula>
    </cfRule>
  </conditionalFormatting>
  <conditionalFormatting sqref="Y90:Y103">
    <cfRule type="cellIs" dxfId="14000" priority="5558" operator="lessThan">
      <formula>-0.0001</formula>
    </cfRule>
    <cfRule type="cellIs" dxfId="13999" priority="5559" operator="greaterThan">
      <formula>0.00016</formula>
    </cfRule>
  </conditionalFormatting>
  <conditionalFormatting sqref="Y90:Y103">
    <cfRule type="cellIs" dxfId="13998" priority="5556" operator="lessThan">
      <formula>-0.0001</formula>
    </cfRule>
    <cfRule type="cellIs" dxfId="13997" priority="5557" operator="greaterThan">
      <formula>0.00016</formula>
    </cfRule>
  </conditionalFormatting>
  <conditionalFormatting sqref="Y90:Y103">
    <cfRule type="cellIs" dxfId="13996" priority="5552" operator="lessThan">
      <formula>-0.0001</formula>
    </cfRule>
    <cfRule type="cellIs" dxfId="13995" priority="5553" operator="greaterThan">
      <formula>0.00016</formula>
    </cfRule>
  </conditionalFormatting>
  <conditionalFormatting sqref="Y90:Y103">
    <cfRule type="cellIs" dxfId="13994" priority="5550" operator="lessThan">
      <formula>-0.0001</formula>
    </cfRule>
    <cfRule type="cellIs" dxfId="13993" priority="5551" operator="greaterThan">
      <formula>0.00016</formula>
    </cfRule>
  </conditionalFormatting>
  <conditionalFormatting sqref="Y90:Y103">
    <cfRule type="cellIs" dxfId="13992" priority="5548" operator="lessThan">
      <formula>-0.0001</formula>
    </cfRule>
    <cfRule type="cellIs" dxfId="13991" priority="5549" operator="greaterThan">
      <formula>0.00016</formula>
    </cfRule>
  </conditionalFormatting>
  <conditionalFormatting sqref="W90:W103">
    <cfRule type="cellIs" dxfId="13990" priority="5546" operator="lessThan">
      <formula>-0.0001</formula>
    </cfRule>
    <cfRule type="cellIs" dxfId="13989" priority="5547" operator="greaterThan">
      <formula>0.00016</formula>
    </cfRule>
  </conditionalFormatting>
  <conditionalFormatting sqref="Y90:Y103">
    <cfRule type="cellIs" dxfId="13988" priority="5544" operator="lessThan">
      <formula>-0.0001</formula>
    </cfRule>
    <cfRule type="cellIs" dxfId="13987" priority="5545" operator="greaterThan">
      <formula>0.00016</formula>
    </cfRule>
  </conditionalFormatting>
  <conditionalFormatting sqref="Y90:Y103">
    <cfRule type="cellIs" dxfId="13986" priority="5542" operator="lessThan">
      <formula>-0.0001</formula>
    </cfRule>
    <cfRule type="cellIs" dxfId="13985" priority="5543" operator="greaterThan">
      <formula>0.00016</formula>
    </cfRule>
  </conditionalFormatting>
  <conditionalFormatting sqref="Y90:Y103">
    <cfRule type="cellIs" dxfId="13984" priority="5540" operator="lessThan">
      <formula>-0.0001</formula>
    </cfRule>
    <cfRule type="cellIs" dxfId="13983" priority="5541" operator="greaterThan">
      <formula>0.00016</formula>
    </cfRule>
  </conditionalFormatting>
  <conditionalFormatting sqref="U90:U103">
    <cfRule type="cellIs" dxfId="13982" priority="5538" operator="lessThan">
      <formula>-0.0001</formula>
    </cfRule>
    <cfRule type="cellIs" dxfId="13981" priority="5539" operator="greaterThan">
      <formula>0.00016</formula>
    </cfRule>
  </conditionalFormatting>
  <conditionalFormatting sqref="Y90:Y103">
    <cfRule type="cellIs" dxfId="13980" priority="5508" operator="lessThan">
      <formula>-0.0001</formula>
    </cfRule>
    <cfRule type="cellIs" dxfId="13979" priority="5509" operator="greaterThan">
      <formula>0.00016</formula>
    </cfRule>
  </conditionalFormatting>
  <conditionalFormatting sqref="Y90:Y103">
    <cfRule type="cellIs" dxfId="13978" priority="5536" operator="lessThan">
      <formula>-0.0001</formula>
    </cfRule>
    <cfRule type="cellIs" dxfId="13977" priority="5537" operator="greaterThan">
      <formula>0.00016</formula>
    </cfRule>
  </conditionalFormatting>
  <conditionalFormatting sqref="W90:W103">
    <cfRule type="cellIs" dxfId="13976" priority="5534" operator="lessThan">
      <formula>-0.0001</formula>
    </cfRule>
    <cfRule type="cellIs" dxfId="13975" priority="5535" operator="greaterThan">
      <formula>0.00016</formula>
    </cfRule>
  </conditionalFormatting>
  <conditionalFormatting sqref="W90:W103">
    <cfRule type="cellIs" dxfId="13974" priority="5530" operator="lessThan">
      <formula>-0.0001</formula>
    </cfRule>
    <cfRule type="cellIs" dxfId="13973" priority="5531" operator="greaterThan">
      <formula>0.00016</formula>
    </cfRule>
  </conditionalFormatting>
  <conditionalFormatting sqref="Y90:Y103">
    <cfRule type="cellIs" dxfId="13972" priority="5532" operator="lessThan">
      <formula>-0.0001</formula>
    </cfRule>
    <cfRule type="cellIs" dxfId="13971" priority="5533" operator="greaterThan">
      <formula>0.00016</formula>
    </cfRule>
  </conditionalFormatting>
  <conditionalFormatting sqref="Y90:Y103">
    <cfRule type="cellIs" dxfId="13970" priority="5528" operator="lessThan">
      <formula>-0.0001</formula>
    </cfRule>
    <cfRule type="cellIs" dxfId="13969" priority="5529" operator="greaterThan">
      <formula>0.00016</formula>
    </cfRule>
  </conditionalFormatting>
  <conditionalFormatting sqref="W90:W103">
    <cfRule type="cellIs" dxfId="13968" priority="5526" operator="lessThan">
      <formula>-0.0001</formula>
    </cfRule>
    <cfRule type="cellIs" dxfId="13967" priority="5527" operator="greaterThan">
      <formula>0.00016</formula>
    </cfRule>
  </conditionalFormatting>
  <conditionalFormatting sqref="Y90:Y103">
    <cfRule type="cellIs" dxfId="13966" priority="5524" operator="lessThan">
      <formula>-0.0001</formula>
    </cfRule>
    <cfRule type="cellIs" dxfId="13965" priority="5525" operator="greaterThan">
      <formula>0.00016</formula>
    </cfRule>
  </conditionalFormatting>
  <conditionalFormatting sqref="Y90:Y103">
    <cfRule type="cellIs" dxfId="13964" priority="5522" operator="lessThan">
      <formula>-0.0001</formula>
    </cfRule>
    <cfRule type="cellIs" dxfId="13963" priority="5523" operator="greaterThan">
      <formula>0.00016</formula>
    </cfRule>
  </conditionalFormatting>
  <conditionalFormatting sqref="W90:W103">
    <cfRule type="cellIs" dxfId="13962" priority="5520" operator="lessThan">
      <formula>-0.0001</formula>
    </cfRule>
    <cfRule type="cellIs" dxfId="13961" priority="5521" operator="greaterThan">
      <formula>0.00016</formula>
    </cfRule>
  </conditionalFormatting>
  <conditionalFormatting sqref="Y90:Y103">
    <cfRule type="cellIs" dxfId="13960" priority="5518" operator="lessThan">
      <formula>-0.0001</formula>
    </cfRule>
    <cfRule type="cellIs" dxfId="13959" priority="5519" operator="greaterThan">
      <formula>0.00016</formula>
    </cfRule>
  </conditionalFormatting>
  <conditionalFormatting sqref="Y90:Y103">
    <cfRule type="cellIs" dxfId="13958" priority="5500" operator="lessThan">
      <formula>-0.0001</formula>
    </cfRule>
    <cfRule type="cellIs" dxfId="13957" priority="5501" operator="greaterThan">
      <formula>0.00016</formula>
    </cfRule>
  </conditionalFormatting>
  <conditionalFormatting sqref="Y90:Y103">
    <cfRule type="cellIs" dxfId="13956" priority="5516" operator="lessThan">
      <formula>-0.0001</formula>
    </cfRule>
    <cfRule type="cellIs" dxfId="13955" priority="5517" operator="greaterThan">
      <formula>0.00016</formula>
    </cfRule>
  </conditionalFormatting>
  <conditionalFormatting sqref="Y90:Y103">
    <cfRule type="cellIs" dxfId="13954" priority="5514" operator="lessThan">
      <formula>-0.0001</formula>
    </cfRule>
    <cfRule type="cellIs" dxfId="13953" priority="5515" operator="greaterThan">
      <formula>0.00016</formula>
    </cfRule>
  </conditionalFormatting>
  <conditionalFormatting sqref="W90:W103">
    <cfRule type="cellIs" dxfId="13952" priority="5512" operator="lessThan">
      <formula>-0.0001</formula>
    </cfRule>
    <cfRule type="cellIs" dxfId="13951" priority="5513" operator="greaterThan">
      <formula>0.00016</formula>
    </cfRule>
  </conditionalFormatting>
  <conditionalFormatting sqref="Y90:Y103">
    <cfRule type="cellIs" dxfId="13950" priority="5510" operator="lessThan">
      <formula>-0.0001</formula>
    </cfRule>
    <cfRule type="cellIs" dxfId="13949" priority="5511" operator="greaterThan">
      <formula>0.00016</formula>
    </cfRule>
  </conditionalFormatting>
  <conditionalFormatting sqref="Y90:Y103">
    <cfRule type="cellIs" dxfId="13948" priority="5506" operator="lessThan">
      <formula>-0.0001</formula>
    </cfRule>
    <cfRule type="cellIs" dxfId="13947" priority="5507" operator="greaterThan">
      <formula>0.00016</formula>
    </cfRule>
  </conditionalFormatting>
  <conditionalFormatting sqref="Y90:Y103">
    <cfRule type="cellIs" dxfId="13946" priority="5504" operator="lessThan">
      <formula>-0.0001</formula>
    </cfRule>
    <cfRule type="cellIs" dxfId="13945" priority="5505" operator="greaterThan">
      <formula>0.00016</formula>
    </cfRule>
  </conditionalFormatting>
  <conditionalFormatting sqref="Y90:Y103">
    <cfRule type="cellIs" dxfId="13944" priority="5502" operator="lessThan">
      <formula>-0.0001</formula>
    </cfRule>
    <cfRule type="cellIs" dxfId="13943" priority="5503" operator="greaterThan">
      <formula>0.00016</formula>
    </cfRule>
  </conditionalFormatting>
  <conditionalFormatting sqref="Y90:Y103">
    <cfRule type="cellIs" dxfId="13942" priority="5498" operator="lessThan">
      <formula>-0.0001</formula>
    </cfRule>
    <cfRule type="cellIs" dxfId="13941" priority="5499" operator="greaterThan">
      <formula>0.00016</formula>
    </cfRule>
  </conditionalFormatting>
  <conditionalFormatting sqref="Y90:Y103">
    <cfRule type="cellIs" dxfId="13940" priority="5496" operator="lessThan">
      <formula>-0.0001</formula>
    </cfRule>
    <cfRule type="cellIs" dxfId="13939" priority="5497" operator="greaterThan">
      <formula>0.00016</formula>
    </cfRule>
  </conditionalFormatting>
  <conditionalFormatting sqref="W90:W103">
    <cfRule type="cellIs" dxfId="13938" priority="5494" operator="lessThan">
      <formula>-0.0001</formula>
    </cfRule>
    <cfRule type="cellIs" dxfId="13937" priority="5495" operator="greaterThan">
      <formula>0.00016</formula>
    </cfRule>
  </conditionalFormatting>
  <conditionalFormatting sqref="Y90:Y103">
    <cfRule type="cellIs" dxfId="13936" priority="5458" operator="lessThan">
      <formula>-0.0001</formula>
    </cfRule>
    <cfRule type="cellIs" dxfId="13935" priority="5459" operator="greaterThan">
      <formula>0.00016</formula>
    </cfRule>
  </conditionalFormatting>
  <conditionalFormatting sqref="AA90:AA103">
    <cfRule type="cellIs" dxfId="13934" priority="5492" operator="lessThan">
      <formula>-0.0001</formula>
    </cfRule>
    <cfRule type="cellIs" dxfId="13933" priority="5493" operator="greaterThan">
      <formula>0.00016</formula>
    </cfRule>
  </conditionalFormatting>
  <conditionalFormatting sqref="Y90:Y103">
    <cfRule type="cellIs" dxfId="13932" priority="5490" operator="lessThan">
      <formula>-0.0001</formula>
    </cfRule>
    <cfRule type="cellIs" dxfId="13931" priority="5491" operator="greaterThan">
      <formula>0.00016</formula>
    </cfRule>
  </conditionalFormatting>
  <conditionalFormatting sqref="W90:W103">
    <cfRule type="cellIs" dxfId="13930" priority="5488" operator="lessThan">
      <formula>-0.0001</formula>
    </cfRule>
    <cfRule type="cellIs" dxfId="13929" priority="5489" operator="greaterThan">
      <formula>0.00016</formula>
    </cfRule>
  </conditionalFormatting>
  <conditionalFormatting sqref="W90:W103">
    <cfRule type="cellIs" dxfId="13928" priority="5482" operator="lessThan">
      <formula>-0.0001</formula>
    </cfRule>
    <cfRule type="cellIs" dxfId="13927" priority="5483" operator="greaterThan">
      <formula>0.00016</formula>
    </cfRule>
  </conditionalFormatting>
  <conditionalFormatting sqref="AA90:AA103">
    <cfRule type="cellIs" dxfId="13926" priority="5486" operator="lessThan">
      <formula>-0.0001</formula>
    </cfRule>
    <cfRule type="cellIs" dxfId="13925" priority="5487" operator="greaterThan">
      <formula>0.00016</formula>
    </cfRule>
  </conditionalFormatting>
  <conditionalFormatting sqref="Y90:Y103">
    <cfRule type="cellIs" dxfId="13924" priority="5484" operator="lessThan">
      <formula>-0.0001</formula>
    </cfRule>
    <cfRule type="cellIs" dxfId="13923" priority="5485" operator="greaterThan">
      <formula>0.00016</formula>
    </cfRule>
  </conditionalFormatting>
  <conditionalFormatting sqref="AA90:AA103">
    <cfRule type="cellIs" dxfId="13922" priority="5480" operator="lessThan">
      <formula>-0.0001</formula>
    </cfRule>
    <cfRule type="cellIs" dxfId="13921" priority="5481" operator="greaterThan">
      <formula>0.00016</formula>
    </cfRule>
  </conditionalFormatting>
  <conditionalFormatting sqref="W90:W103">
    <cfRule type="cellIs" dxfId="13920" priority="5450" operator="lessThan">
      <formula>-0.0001</formula>
    </cfRule>
    <cfRule type="cellIs" dxfId="13919" priority="5451" operator="greaterThan">
      <formula>0.00016</formula>
    </cfRule>
  </conditionalFormatting>
  <conditionalFormatting sqref="Y90:Y103">
    <cfRule type="cellIs" dxfId="13918" priority="5478" operator="lessThan">
      <formula>-0.0001</formula>
    </cfRule>
    <cfRule type="cellIs" dxfId="13917" priority="5479" operator="greaterThan">
      <formula>0.00016</formula>
    </cfRule>
  </conditionalFormatting>
  <conditionalFormatting sqref="W90:W103">
    <cfRule type="cellIs" dxfId="13916" priority="5476" operator="lessThan">
      <formula>-0.0001</formula>
    </cfRule>
    <cfRule type="cellIs" dxfId="13915" priority="5477" operator="greaterThan">
      <formula>0.00016</formula>
    </cfRule>
  </conditionalFormatting>
  <conditionalFormatting sqref="Y90:Y103">
    <cfRule type="cellIs" dxfId="13914" priority="5472" operator="lessThan">
      <formula>-0.0001</formula>
    </cfRule>
    <cfRule type="cellIs" dxfId="13913" priority="5473" operator="greaterThan">
      <formula>0.00016</formula>
    </cfRule>
  </conditionalFormatting>
  <conditionalFormatting sqref="AA90:AA103">
    <cfRule type="cellIs" dxfId="13912" priority="5474" operator="lessThan">
      <formula>-0.0001</formula>
    </cfRule>
    <cfRule type="cellIs" dxfId="13911" priority="5475" operator="greaterThan">
      <formula>0.00016</formula>
    </cfRule>
  </conditionalFormatting>
  <conditionalFormatting sqref="AA90:AA103">
    <cfRule type="cellIs" dxfId="13910" priority="5470" operator="lessThan">
      <formula>-0.0001</formula>
    </cfRule>
    <cfRule type="cellIs" dxfId="13909" priority="5471" operator="greaterThan">
      <formula>0.00016</formula>
    </cfRule>
  </conditionalFormatting>
  <conditionalFormatting sqref="Y90:Y103">
    <cfRule type="cellIs" dxfId="13908" priority="5442" operator="lessThan">
      <formula>-0.0001</formula>
    </cfRule>
    <cfRule type="cellIs" dxfId="13907" priority="5443" operator="greaterThan">
      <formula>0.00016</formula>
    </cfRule>
  </conditionalFormatting>
  <conditionalFormatting sqref="Y90:Y103">
    <cfRule type="cellIs" dxfId="13906" priority="5468" operator="lessThan">
      <formula>-0.0001</formula>
    </cfRule>
    <cfRule type="cellIs" dxfId="13905" priority="5469" operator="greaterThan">
      <formula>0.00016</formula>
    </cfRule>
  </conditionalFormatting>
  <conditionalFormatting sqref="W90:W103">
    <cfRule type="cellIs" dxfId="13904" priority="5466" operator="lessThan">
      <formula>-0.0001</formula>
    </cfRule>
    <cfRule type="cellIs" dxfId="13903" priority="5467" operator="greaterThan">
      <formula>0.00016</formula>
    </cfRule>
  </conditionalFormatting>
  <conditionalFormatting sqref="Y90:Y103">
    <cfRule type="cellIs" dxfId="13902" priority="5462" operator="lessThan">
      <formula>-0.0001</formula>
    </cfRule>
    <cfRule type="cellIs" dxfId="13901" priority="5463" operator="greaterThan">
      <formula>0.00016</formula>
    </cfRule>
  </conditionalFormatting>
  <conditionalFormatting sqref="AA90:AA103">
    <cfRule type="cellIs" dxfId="13900" priority="5464" operator="lessThan">
      <formula>-0.0001</formula>
    </cfRule>
    <cfRule type="cellIs" dxfId="13899" priority="5465" operator="greaterThan">
      <formula>0.00016</formula>
    </cfRule>
  </conditionalFormatting>
  <conditionalFormatting sqref="AA90:AA103">
    <cfRule type="cellIs" dxfId="13898" priority="5460" operator="lessThan">
      <formula>-0.0001</formula>
    </cfRule>
    <cfRule type="cellIs" dxfId="13897" priority="5461" operator="greaterThan">
      <formula>0.00016</formula>
    </cfRule>
  </conditionalFormatting>
  <conditionalFormatting sqref="AA90:AA103">
    <cfRule type="cellIs" dxfId="13896" priority="5456" operator="lessThan">
      <formula>-0.0001</formula>
    </cfRule>
    <cfRule type="cellIs" dxfId="13895" priority="5457" operator="greaterThan">
      <formula>0.00016</formula>
    </cfRule>
  </conditionalFormatting>
  <conditionalFormatting sqref="AA90:AA103">
    <cfRule type="cellIs" dxfId="13894" priority="5454" operator="lessThan">
      <formula>-0.0001</formula>
    </cfRule>
    <cfRule type="cellIs" dxfId="13893" priority="5455" operator="greaterThan">
      <formula>0.00016</formula>
    </cfRule>
  </conditionalFormatting>
  <conditionalFormatting sqref="Y90:Y103">
    <cfRule type="cellIs" dxfId="13892" priority="5452" operator="lessThan">
      <formula>-0.0001</formula>
    </cfRule>
    <cfRule type="cellIs" dxfId="13891" priority="5453" operator="greaterThan">
      <formula>0.00016</formula>
    </cfRule>
  </conditionalFormatting>
  <conditionalFormatting sqref="Y90:Y103">
    <cfRule type="cellIs" dxfId="13890" priority="5446" operator="lessThan">
      <formula>-0.0001</formula>
    </cfRule>
    <cfRule type="cellIs" dxfId="13889" priority="5447" operator="greaterThan">
      <formula>0.00016</formula>
    </cfRule>
  </conditionalFormatting>
  <conditionalFormatting sqref="U90:U103">
    <cfRule type="cellIs" dxfId="13888" priority="5428" operator="lessThan">
      <formula>-0.0001</formula>
    </cfRule>
    <cfRule type="cellIs" dxfId="13887" priority="5429" operator="greaterThan">
      <formula>0.00016</formula>
    </cfRule>
  </conditionalFormatting>
  <conditionalFormatting sqref="AA90:AA103">
    <cfRule type="cellIs" dxfId="13886" priority="5448" operator="lessThan">
      <formula>-0.0001</formula>
    </cfRule>
    <cfRule type="cellIs" dxfId="13885" priority="5449" operator="greaterThan">
      <formula>0.00016</formula>
    </cfRule>
  </conditionalFormatting>
  <conditionalFormatting sqref="Y90:Y103">
    <cfRule type="cellIs" dxfId="13884" priority="5422" operator="lessThan">
      <formula>-0.0001</formula>
    </cfRule>
    <cfRule type="cellIs" dxfId="13883" priority="5423" operator="greaterThan">
      <formula>0.00016</formula>
    </cfRule>
  </conditionalFormatting>
  <conditionalFormatting sqref="AA90:AA103">
    <cfRule type="cellIs" dxfId="13882" priority="5444" operator="lessThan">
      <formula>-0.0001</formula>
    </cfRule>
    <cfRule type="cellIs" dxfId="13881" priority="5445" operator="greaterThan">
      <formula>0.00016</formula>
    </cfRule>
  </conditionalFormatting>
  <conditionalFormatting sqref="Y90:Y103">
    <cfRule type="cellIs" dxfId="13880" priority="5418" operator="lessThan">
      <formula>-0.0001</formula>
    </cfRule>
    <cfRule type="cellIs" dxfId="13879" priority="5419" operator="greaterThan">
      <formula>0.00016</formula>
    </cfRule>
  </conditionalFormatting>
  <conditionalFormatting sqref="AA90:AA103">
    <cfRule type="cellIs" dxfId="13878" priority="5440" operator="lessThan">
      <formula>-0.0001</formula>
    </cfRule>
    <cfRule type="cellIs" dxfId="13877" priority="5441" operator="greaterThan">
      <formula>0.00016</formula>
    </cfRule>
  </conditionalFormatting>
  <conditionalFormatting sqref="AA90:AA103">
    <cfRule type="cellIs" dxfId="13876" priority="5438" operator="lessThan">
      <formula>-0.0001</formula>
    </cfRule>
    <cfRule type="cellIs" dxfId="13875" priority="5439" operator="greaterThan">
      <formula>0.00016</formula>
    </cfRule>
  </conditionalFormatting>
  <conditionalFormatting sqref="Y90:Y103">
    <cfRule type="cellIs" dxfId="13874" priority="5436" operator="lessThan">
      <formula>-0.0001</formula>
    </cfRule>
    <cfRule type="cellIs" dxfId="13873" priority="5437" operator="greaterThan">
      <formula>0.00016</formula>
    </cfRule>
  </conditionalFormatting>
  <conditionalFormatting sqref="AA90:AA103">
    <cfRule type="cellIs" dxfId="13872" priority="5434" operator="lessThan">
      <formula>-0.0001</formula>
    </cfRule>
    <cfRule type="cellIs" dxfId="13871" priority="5435" operator="greaterThan">
      <formula>0.00016</formula>
    </cfRule>
  </conditionalFormatting>
  <conditionalFormatting sqref="AA90:AA103">
    <cfRule type="cellIs" dxfId="13870" priority="5432" operator="lessThan">
      <formula>-0.0001</formula>
    </cfRule>
    <cfRule type="cellIs" dxfId="13869" priority="5433" operator="greaterThan">
      <formula>0.00016</formula>
    </cfRule>
  </conditionalFormatting>
  <conditionalFormatting sqref="AA90:AA103">
    <cfRule type="cellIs" dxfId="13868" priority="5430" operator="lessThan">
      <formula>-0.0001</formula>
    </cfRule>
    <cfRule type="cellIs" dxfId="13867" priority="5431" operator="greaterThan">
      <formula>0.00016</formula>
    </cfRule>
  </conditionalFormatting>
  <conditionalFormatting sqref="U90:U103">
    <cfRule type="cellIs" dxfId="13866" priority="5424" operator="lessThan">
      <formula>-0.0001</formula>
    </cfRule>
    <cfRule type="cellIs" dxfId="13865" priority="5425" operator="greaterThan">
      <formula>0.00016</formula>
    </cfRule>
  </conditionalFormatting>
  <conditionalFormatting sqref="Y90:Y103">
    <cfRule type="cellIs" dxfId="13864" priority="5426" operator="lessThan">
      <formula>-0.0001</formula>
    </cfRule>
    <cfRule type="cellIs" dxfId="13863" priority="5427" operator="greaterThan">
      <formula>0.00016</formula>
    </cfRule>
  </conditionalFormatting>
  <conditionalFormatting sqref="Y90:Y103">
    <cfRule type="cellIs" dxfId="13862" priority="5420" operator="lessThan">
      <formula>-0.0001</formula>
    </cfRule>
    <cfRule type="cellIs" dxfId="13861" priority="5421" operator="greaterThan">
      <formula>0.00016</formula>
    </cfRule>
  </conditionalFormatting>
  <conditionalFormatting sqref="Y90:Y103">
    <cfRule type="cellIs" dxfId="13860" priority="5416" operator="lessThan">
      <formula>-0.0001</formula>
    </cfRule>
    <cfRule type="cellIs" dxfId="13859" priority="5417" operator="greaterThan">
      <formula>0.00016</formula>
    </cfRule>
  </conditionalFormatting>
  <conditionalFormatting sqref="W90:W103">
    <cfRule type="cellIs" dxfId="13858" priority="5414" operator="lessThan">
      <formula>-0.0001</formula>
    </cfRule>
    <cfRule type="cellIs" dxfId="13857" priority="5415" operator="greaterThan">
      <formula>0.00016</formula>
    </cfRule>
  </conditionalFormatting>
  <conditionalFormatting sqref="AA90:AA103">
    <cfRule type="cellIs" dxfId="13856" priority="5412" operator="lessThan">
      <formula>-0.0001</formula>
    </cfRule>
    <cfRule type="cellIs" dxfId="13855" priority="5413" operator="greaterThan">
      <formula>0.00016</formula>
    </cfRule>
  </conditionalFormatting>
  <conditionalFormatting sqref="Y90:Y103">
    <cfRule type="cellIs" dxfId="13854" priority="5410" operator="lessThan">
      <formula>-0.0001</formula>
    </cfRule>
    <cfRule type="cellIs" dxfId="13853" priority="5411" operator="greaterThan">
      <formula>0.00016</formula>
    </cfRule>
  </conditionalFormatting>
  <conditionalFormatting sqref="Y90:Y103">
    <cfRule type="cellIs" dxfId="13852" priority="5406" operator="lessThan">
      <formula>-0.0001</formula>
    </cfRule>
    <cfRule type="cellIs" dxfId="13851" priority="5407" operator="greaterThan">
      <formula>0.00016</formula>
    </cfRule>
  </conditionalFormatting>
  <conditionalFormatting sqref="AA90:AA103">
    <cfRule type="cellIs" dxfId="13850" priority="5378" operator="lessThan">
      <formula>-0.0001</formula>
    </cfRule>
    <cfRule type="cellIs" dxfId="13849" priority="5379" operator="greaterThan">
      <formula>0.00016</formula>
    </cfRule>
  </conditionalFormatting>
  <conditionalFormatting sqref="AA90:AA103">
    <cfRule type="cellIs" dxfId="13848" priority="5408" operator="lessThan">
      <formula>-0.0001</formula>
    </cfRule>
    <cfRule type="cellIs" dxfId="13847" priority="5409" operator="greaterThan">
      <formula>0.00016</formula>
    </cfRule>
  </conditionalFormatting>
  <conditionalFormatting sqref="AA90:AA103">
    <cfRule type="cellIs" dxfId="13846" priority="5404" operator="lessThan">
      <formula>-0.0001</formula>
    </cfRule>
    <cfRule type="cellIs" dxfId="13845" priority="5405" operator="greaterThan">
      <formula>0.00016</formula>
    </cfRule>
  </conditionalFormatting>
  <conditionalFormatting sqref="Y90:Y103">
    <cfRule type="cellIs" dxfId="13844" priority="5402" operator="lessThan">
      <formula>-0.0001</formula>
    </cfRule>
    <cfRule type="cellIs" dxfId="13843" priority="5403" operator="greaterThan">
      <formula>0.00016</formula>
    </cfRule>
  </conditionalFormatting>
  <conditionalFormatting sqref="AA90:AA103">
    <cfRule type="cellIs" dxfId="13842" priority="5372" operator="lessThan">
      <formula>-0.0001</formula>
    </cfRule>
    <cfRule type="cellIs" dxfId="13841" priority="5373" operator="greaterThan">
      <formula>0.00016</formula>
    </cfRule>
  </conditionalFormatting>
  <conditionalFormatting sqref="AA90:AA103">
    <cfRule type="cellIs" dxfId="13840" priority="5400" operator="lessThan">
      <formula>-0.0001</formula>
    </cfRule>
    <cfRule type="cellIs" dxfId="13839" priority="5401" operator="greaterThan">
      <formula>0.00016</formula>
    </cfRule>
  </conditionalFormatting>
  <conditionalFormatting sqref="AA90:AA103">
    <cfRule type="cellIs" dxfId="13838" priority="5368" operator="lessThan">
      <formula>-0.0001</formula>
    </cfRule>
    <cfRule type="cellIs" dxfId="13837" priority="5369" operator="greaterThan">
      <formula>0.00016</formula>
    </cfRule>
  </conditionalFormatting>
  <conditionalFormatting sqref="AA90:AA103">
    <cfRule type="cellIs" dxfId="13836" priority="5398" operator="lessThan">
      <formula>-0.0001</formula>
    </cfRule>
    <cfRule type="cellIs" dxfId="13835" priority="5399" operator="greaterThan">
      <formula>0.00016</formula>
    </cfRule>
  </conditionalFormatting>
  <conditionalFormatting sqref="Y90:Y103">
    <cfRule type="cellIs" dxfId="13834" priority="5396" operator="lessThan">
      <formula>-0.0001</formula>
    </cfRule>
    <cfRule type="cellIs" dxfId="13833" priority="5397" operator="greaterThan">
      <formula>0.00016</formula>
    </cfRule>
  </conditionalFormatting>
  <conditionalFormatting sqref="AA90:AA103">
    <cfRule type="cellIs" dxfId="13832" priority="5394" operator="lessThan">
      <formula>-0.0001</formula>
    </cfRule>
    <cfRule type="cellIs" dxfId="13831" priority="5395" operator="greaterThan">
      <formula>0.00016</formula>
    </cfRule>
  </conditionalFormatting>
  <conditionalFormatting sqref="AA90:AA103">
    <cfRule type="cellIs" dxfId="13830" priority="5392" operator="lessThan">
      <formula>-0.0001</formula>
    </cfRule>
    <cfRule type="cellIs" dxfId="13829" priority="5393" operator="greaterThan">
      <formula>0.00016</formula>
    </cfRule>
  </conditionalFormatting>
  <conditionalFormatting sqref="AA90:AA103">
    <cfRule type="cellIs" dxfId="13828" priority="5358" operator="lessThan">
      <formula>-0.0001</formula>
    </cfRule>
    <cfRule type="cellIs" dxfId="13827" priority="5359" operator="greaterThan">
      <formula>0.00016</formula>
    </cfRule>
  </conditionalFormatting>
  <conditionalFormatting sqref="AA90:AA103">
    <cfRule type="cellIs" dxfId="13826" priority="5390" operator="lessThan">
      <formula>-0.0001</formula>
    </cfRule>
    <cfRule type="cellIs" dxfId="13825" priority="5391" operator="greaterThan">
      <formula>0.00016</formula>
    </cfRule>
  </conditionalFormatting>
  <conditionalFormatting sqref="AA90:AA103">
    <cfRule type="cellIs" dxfId="13824" priority="5354" operator="lessThan">
      <formula>-0.0001</formula>
    </cfRule>
    <cfRule type="cellIs" dxfId="13823" priority="5355" operator="greaterThan">
      <formula>0.00016</formula>
    </cfRule>
  </conditionalFormatting>
  <conditionalFormatting sqref="AA90:AA103">
    <cfRule type="cellIs" dxfId="13822" priority="5388" operator="lessThan">
      <formula>-0.0001</formula>
    </cfRule>
    <cfRule type="cellIs" dxfId="13821" priority="5389" operator="greaterThan">
      <formula>0.00016</formula>
    </cfRule>
  </conditionalFormatting>
  <conditionalFormatting sqref="Y90:Y103">
    <cfRule type="cellIs" dxfId="13820" priority="5386" operator="lessThan">
      <formula>-0.0001</formula>
    </cfRule>
    <cfRule type="cellIs" dxfId="13819" priority="5387" operator="greaterThan">
      <formula>0.00016</formula>
    </cfRule>
  </conditionalFormatting>
  <conditionalFormatting sqref="AA90:AA103">
    <cfRule type="cellIs" dxfId="13818" priority="5350" operator="lessThan">
      <formula>-0.0001</formula>
    </cfRule>
    <cfRule type="cellIs" dxfId="13817" priority="5351" operator="greaterThan">
      <formula>0.00016</formula>
    </cfRule>
  </conditionalFormatting>
  <conditionalFormatting sqref="AA90:AA103">
    <cfRule type="cellIs" dxfId="13816" priority="5384" operator="lessThan">
      <formula>-0.0001</formula>
    </cfRule>
    <cfRule type="cellIs" dxfId="13815" priority="5385" operator="greaterThan">
      <formula>0.00016</formula>
    </cfRule>
  </conditionalFormatting>
  <conditionalFormatting sqref="AA90:AA103">
    <cfRule type="cellIs" dxfId="13814" priority="5382" operator="lessThan">
      <formula>-0.0001</formula>
    </cfRule>
    <cfRule type="cellIs" dxfId="13813" priority="5383" operator="greaterThan">
      <formula>0.00016</formula>
    </cfRule>
  </conditionalFormatting>
  <conditionalFormatting sqref="AA90:AA103">
    <cfRule type="cellIs" dxfId="13812" priority="5380" operator="lessThan">
      <formula>-0.0001</formula>
    </cfRule>
    <cfRule type="cellIs" dxfId="13811" priority="5381" operator="greaterThan">
      <formula>0.00016</formula>
    </cfRule>
  </conditionalFormatting>
  <conditionalFormatting sqref="AA90:AA103">
    <cfRule type="cellIs" dxfId="13810" priority="5376" operator="lessThan">
      <formula>-0.0001</formula>
    </cfRule>
    <cfRule type="cellIs" dxfId="13809" priority="5377" operator="greaterThan">
      <formula>0.00016</formula>
    </cfRule>
  </conditionalFormatting>
  <conditionalFormatting sqref="AA90:AA103">
    <cfRule type="cellIs" dxfId="13808" priority="5374" operator="lessThan">
      <formula>-0.0001</formula>
    </cfRule>
    <cfRule type="cellIs" dxfId="13807" priority="5375" operator="greaterThan">
      <formula>0.00016</formula>
    </cfRule>
  </conditionalFormatting>
  <conditionalFormatting sqref="AA90:AA103">
    <cfRule type="cellIs" dxfId="13806" priority="5370" operator="lessThan">
      <formula>-0.0001</formula>
    </cfRule>
    <cfRule type="cellIs" dxfId="13805" priority="5371" operator="greaterThan">
      <formula>0.00016</formula>
    </cfRule>
  </conditionalFormatting>
  <conditionalFormatting sqref="AA90:AA103">
    <cfRule type="cellIs" dxfId="13804" priority="5366" operator="lessThan">
      <formula>-0.0001</formula>
    </cfRule>
    <cfRule type="cellIs" dxfId="13803" priority="5367" operator="greaterThan">
      <formula>0.00016</formula>
    </cfRule>
  </conditionalFormatting>
  <conditionalFormatting sqref="AA90:AA103">
    <cfRule type="cellIs" dxfId="13802" priority="5364" operator="lessThan">
      <formula>-0.0001</formula>
    </cfRule>
    <cfRule type="cellIs" dxfId="13801" priority="5365" operator="greaterThan">
      <formula>0.00016</formula>
    </cfRule>
  </conditionalFormatting>
  <conditionalFormatting sqref="AA90:AA103">
    <cfRule type="cellIs" dxfId="13800" priority="5356" operator="lessThan">
      <formula>-0.0001</formula>
    </cfRule>
    <cfRule type="cellIs" dxfId="13799" priority="5357" operator="greaterThan">
      <formula>0.00016</formula>
    </cfRule>
  </conditionalFormatting>
  <conditionalFormatting sqref="AA90:AA103">
    <cfRule type="cellIs" dxfId="13798" priority="5362" operator="lessThan">
      <formula>-0.0001</formula>
    </cfRule>
    <cfRule type="cellIs" dxfId="13797" priority="5363" operator="greaterThan">
      <formula>0.00016</formula>
    </cfRule>
  </conditionalFormatting>
  <conditionalFormatting sqref="AA90:AA103">
    <cfRule type="cellIs" dxfId="13796" priority="5360" operator="lessThan">
      <formula>-0.0001</formula>
    </cfRule>
    <cfRule type="cellIs" dxfId="13795" priority="5361" operator="greaterThan">
      <formula>0.00016</formula>
    </cfRule>
  </conditionalFormatting>
  <conditionalFormatting sqref="AA90:AA103">
    <cfRule type="cellIs" dxfId="13794" priority="5352" operator="lessThan">
      <formula>-0.0001</formula>
    </cfRule>
    <cfRule type="cellIs" dxfId="13793" priority="5353" operator="greaterThan">
      <formula>0.00016</formula>
    </cfRule>
  </conditionalFormatting>
  <conditionalFormatting sqref="AA90:AA103">
    <cfRule type="cellIs" dxfId="13792" priority="5348" operator="lessThan">
      <formula>-0.0001</formula>
    </cfRule>
    <cfRule type="cellIs" dxfId="13791" priority="5349" operator="greaterThan">
      <formula>0.00016</formula>
    </cfRule>
  </conditionalFormatting>
  <conditionalFormatting sqref="AA90:AA103">
    <cfRule type="cellIs" dxfId="13790" priority="5346" operator="lessThan">
      <formula>-0.0001</formula>
    </cfRule>
    <cfRule type="cellIs" dxfId="13789" priority="5347" operator="greaterThan">
      <formula>0.00016</formula>
    </cfRule>
  </conditionalFormatting>
  <conditionalFormatting sqref="AA90:AA103">
    <cfRule type="cellIs" dxfId="13788" priority="5344" operator="lessThan">
      <formula>-0.0001</formula>
    </cfRule>
    <cfRule type="cellIs" dxfId="13787" priority="5345" operator="greaterThan">
      <formula>0.00016</formula>
    </cfRule>
  </conditionalFormatting>
  <conditionalFormatting sqref="AA90:AA103">
    <cfRule type="cellIs" dxfId="13786" priority="5342" operator="lessThan">
      <formula>-0.0001</formula>
    </cfRule>
    <cfRule type="cellIs" dxfId="13785" priority="5343" operator="greaterThan">
      <formula>0.00016</formula>
    </cfRule>
  </conditionalFormatting>
  <conditionalFormatting sqref="Y90:Y103">
    <cfRule type="cellIs" dxfId="13784" priority="5340" operator="lessThan">
      <formula>-0.0001</formula>
    </cfRule>
    <cfRule type="cellIs" dxfId="13783" priority="5341" operator="greaterThan">
      <formula>0.00016</formula>
    </cfRule>
  </conditionalFormatting>
  <conditionalFormatting sqref="T43">
    <cfRule type="cellIs" dxfId="13782" priority="5339" operator="greaterThan">
      <formula>V43</formula>
    </cfRule>
  </conditionalFormatting>
  <conditionalFormatting sqref="T62">
    <cfRule type="cellIs" dxfId="13781" priority="5338" operator="greaterThan">
      <formula>V62</formula>
    </cfRule>
  </conditionalFormatting>
  <conditionalFormatting sqref="AC90:AC103">
    <cfRule type="cellIs" dxfId="13780" priority="5336" operator="lessThan">
      <formula>-0.0001</formula>
    </cfRule>
    <cfRule type="cellIs" dxfId="13779" priority="5337" operator="greaterThan">
      <formula>0.00016</formula>
    </cfRule>
  </conditionalFormatting>
  <conditionalFormatting sqref="AC90:AC103">
    <cfRule type="cellIs" dxfId="13778" priority="5334" operator="lessThan">
      <formula>-0.0001</formula>
    </cfRule>
    <cfRule type="cellIs" dxfId="13777" priority="5335" operator="greaterThan">
      <formula>0.00016</formula>
    </cfRule>
  </conditionalFormatting>
  <conditionalFormatting sqref="AC90:AC103">
    <cfRule type="cellIs" dxfId="13776" priority="5332" operator="lessThan">
      <formula>-0.0001</formula>
    </cfRule>
    <cfRule type="cellIs" dxfId="13775" priority="5333" operator="greaterThan">
      <formula>0.00016</formula>
    </cfRule>
  </conditionalFormatting>
  <conditionalFormatting sqref="AC90:AC103">
    <cfRule type="cellIs" dxfId="13774" priority="5330" operator="lessThan">
      <formula>-0.0001</formula>
    </cfRule>
    <cfRule type="cellIs" dxfId="13773" priority="5331" operator="greaterThan">
      <formula>0.00016</formula>
    </cfRule>
  </conditionalFormatting>
  <conditionalFormatting sqref="AC90:AC103">
    <cfRule type="cellIs" dxfId="13772" priority="5328" operator="lessThan">
      <formula>-0.0001</formula>
    </cfRule>
    <cfRule type="cellIs" dxfId="13771" priority="5329" operator="greaterThan">
      <formula>0.00016</formula>
    </cfRule>
  </conditionalFormatting>
  <conditionalFormatting sqref="AC90:AC103">
    <cfRule type="cellIs" dxfId="13770" priority="5326" operator="lessThan">
      <formula>-0.0001</formula>
    </cfRule>
    <cfRule type="cellIs" dxfId="13769" priority="5327" operator="greaterThan">
      <formula>0.00016</formula>
    </cfRule>
  </conditionalFormatting>
  <conditionalFormatting sqref="AC90:AC103">
    <cfRule type="cellIs" dxfId="13768" priority="5324" operator="lessThan">
      <formula>-0.0001</formula>
    </cfRule>
    <cfRule type="cellIs" dxfId="13767" priority="5325" operator="greaterThan">
      <formula>0.00016</formula>
    </cfRule>
  </conditionalFormatting>
  <conditionalFormatting sqref="AC90:AC103">
    <cfRule type="cellIs" dxfId="13766" priority="5322" operator="lessThan">
      <formula>-0.0001</formula>
    </cfRule>
    <cfRule type="cellIs" dxfId="13765" priority="5323" operator="greaterThan">
      <formula>0.00016</formula>
    </cfRule>
  </conditionalFormatting>
  <conditionalFormatting sqref="AC90:AC103">
    <cfRule type="cellIs" dxfId="13764" priority="5320" operator="lessThan">
      <formula>-0.0001</formula>
    </cfRule>
    <cfRule type="cellIs" dxfId="13763" priority="5321" operator="greaterThan">
      <formula>0.00016</formula>
    </cfRule>
  </conditionalFormatting>
  <conditionalFormatting sqref="AC90:AC103">
    <cfRule type="cellIs" dxfId="13762" priority="5318" operator="lessThan">
      <formula>-0.0001</formula>
    </cfRule>
    <cfRule type="cellIs" dxfId="13761" priority="5319" operator="greaterThan">
      <formula>0.00016</formula>
    </cfRule>
  </conditionalFormatting>
  <conditionalFormatting sqref="AC90:AC103">
    <cfRule type="cellIs" dxfId="13760" priority="5316" operator="lessThan">
      <formula>-0.0001</formula>
    </cfRule>
    <cfRule type="cellIs" dxfId="13759" priority="5317" operator="greaterThan">
      <formula>0.00016</formula>
    </cfRule>
  </conditionalFormatting>
  <conditionalFormatting sqref="AC90:AC103">
    <cfRule type="cellIs" dxfId="13758" priority="5314" operator="lessThan">
      <formula>-0.0001</formula>
    </cfRule>
    <cfRule type="cellIs" dxfId="13757" priority="5315" operator="greaterThan">
      <formula>0.00016</formula>
    </cfRule>
  </conditionalFormatting>
  <conditionalFormatting sqref="AC90:AC103">
    <cfRule type="cellIs" dxfId="13756" priority="5312" operator="lessThan">
      <formula>-0.0001</formula>
    </cfRule>
    <cfRule type="cellIs" dxfId="13755" priority="5313" operator="greaterThan">
      <formula>0.00016</formula>
    </cfRule>
  </conditionalFormatting>
  <conditionalFormatting sqref="AC90:AC103">
    <cfRule type="cellIs" dxfId="13754" priority="5310" operator="lessThan">
      <formula>-0.0001</formula>
    </cfRule>
    <cfRule type="cellIs" dxfId="13753" priority="5311" operator="greaterThan">
      <formula>0.00016</formula>
    </cfRule>
  </conditionalFormatting>
  <conditionalFormatting sqref="AC90:AC103">
    <cfRule type="cellIs" dxfId="13752" priority="5308" operator="lessThan">
      <formula>-0.0001</formula>
    </cfRule>
    <cfRule type="cellIs" dxfId="13751" priority="5309" operator="greaterThan">
      <formula>0.00016</formula>
    </cfRule>
  </conditionalFormatting>
  <conditionalFormatting sqref="AC90:AC103">
    <cfRule type="cellIs" dxfId="13750" priority="5306" operator="lessThan">
      <formula>-0.0001</formula>
    </cfRule>
    <cfRule type="cellIs" dxfId="13749" priority="5307" operator="greaterThan">
      <formula>0.00016</formula>
    </cfRule>
  </conditionalFormatting>
  <conditionalFormatting sqref="AC90:AC103">
    <cfRule type="cellIs" dxfId="13748" priority="5304" operator="lessThan">
      <formula>-0.0001</formula>
    </cfRule>
    <cfRule type="cellIs" dxfId="13747" priority="5305" operator="greaterThan">
      <formula>0.00016</formula>
    </cfRule>
  </conditionalFormatting>
  <conditionalFormatting sqref="AC90:AC103">
    <cfRule type="cellIs" dxfId="13746" priority="5302" operator="lessThan">
      <formula>-0.0001</formula>
    </cfRule>
    <cfRule type="cellIs" dxfId="13745" priority="5303" operator="greaterThan">
      <formula>0.00016</formula>
    </cfRule>
  </conditionalFormatting>
  <conditionalFormatting sqref="AC90:AC103">
    <cfRule type="cellIs" dxfId="13744" priority="5300" operator="lessThan">
      <formula>-0.0001</formula>
    </cfRule>
    <cfRule type="cellIs" dxfId="13743" priority="5301" operator="greaterThan">
      <formula>0.00016</formula>
    </cfRule>
  </conditionalFormatting>
  <conditionalFormatting sqref="AC90:AC103">
    <cfRule type="cellIs" dxfId="13742" priority="5298" operator="lessThan">
      <formula>-0.0001</formula>
    </cfRule>
    <cfRule type="cellIs" dxfId="13741" priority="5299" operator="greaterThan">
      <formula>0.00016</formula>
    </cfRule>
  </conditionalFormatting>
  <conditionalFormatting sqref="AC90:AC103">
    <cfRule type="cellIs" dxfId="13740" priority="5296" operator="lessThan">
      <formula>-0.0001</formula>
    </cfRule>
    <cfRule type="cellIs" dxfId="13739" priority="5297" operator="greaterThan">
      <formula>0.00016</formula>
    </cfRule>
  </conditionalFormatting>
  <conditionalFormatting sqref="AC90:AC103">
    <cfRule type="cellIs" dxfId="13738" priority="5294" operator="lessThan">
      <formula>-0.0001</formula>
    </cfRule>
    <cfRule type="cellIs" dxfId="13737" priority="5295" operator="greaterThan">
      <formula>0.00016</formula>
    </cfRule>
  </conditionalFormatting>
  <conditionalFormatting sqref="AC90:AC103">
    <cfRule type="cellIs" dxfId="13736" priority="5292" operator="lessThan">
      <formula>-0.0001</formula>
    </cfRule>
    <cfRule type="cellIs" dxfId="13735" priority="5293" operator="greaterThan">
      <formula>0.00016</formula>
    </cfRule>
  </conditionalFormatting>
  <conditionalFormatting sqref="AC90:AC103">
    <cfRule type="cellIs" dxfId="13734" priority="5290" operator="lessThan">
      <formula>-0.0001</formula>
    </cfRule>
    <cfRule type="cellIs" dxfId="13733" priority="5291" operator="greaterThan">
      <formula>0.00016</formula>
    </cfRule>
  </conditionalFormatting>
  <conditionalFormatting sqref="AC90:AC103">
    <cfRule type="cellIs" dxfId="13732" priority="5288" operator="lessThan">
      <formula>-0.0001</formula>
    </cfRule>
    <cfRule type="cellIs" dxfId="13731" priority="5289" operator="greaterThan">
      <formula>0.00016</formula>
    </cfRule>
  </conditionalFormatting>
  <conditionalFormatting sqref="AC90:AC103">
    <cfRule type="cellIs" dxfId="13730" priority="5286" operator="lessThan">
      <formula>-0.0001</formula>
    </cfRule>
    <cfRule type="cellIs" dxfId="13729" priority="5287" operator="greaterThan">
      <formula>0.00016</formula>
    </cfRule>
  </conditionalFormatting>
  <conditionalFormatting sqref="AC90:AC103">
    <cfRule type="cellIs" dxfId="13728" priority="5284" operator="lessThan">
      <formula>-0.0001</formula>
    </cfRule>
    <cfRule type="cellIs" dxfId="13727" priority="5285" operator="greaterThan">
      <formula>0.00016</formula>
    </cfRule>
  </conditionalFormatting>
  <conditionalFormatting sqref="AC90:AC103">
    <cfRule type="cellIs" dxfId="13726" priority="5282" operator="lessThan">
      <formula>-0.0001</formula>
    </cfRule>
    <cfRule type="cellIs" dxfId="13725" priority="5283" operator="greaterThan">
      <formula>0.00016</formula>
    </cfRule>
  </conditionalFormatting>
  <conditionalFormatting sqref="AC90:AC103">
    <cfRule type="cellIs" dxfId="13724" priority="5280" operator="lessThan">
      <formula>-0.0001</formula>
    </cfRule>
    <cfRule type="cellIs" dxfId="13723" priority="5281" operator="greaterThan">
      <formula>0.00016</formula>
    </cfRule>
  </conditionalFormatting>
  <conditionalFormatting sqref="AC90:AC103">
    <cfRule type="cellIs" dxfId="13722" priority="5278" operator="lessThan">
      <formula>-0.0001</formula>
    </cfRule>
    <cfRule type="cellIs" dxfId="13721" priority="5279" operator="greaterThan">
      <formula>0.00016</formula>
    </cfRule>
  </conditionalFormatting>
  <conditionalFormatting sqref="AC90:AC103">
    <cfRule type="cellIs" dxfId="13720" priority="5276" operator="lessThan">
      <formula>-0.0001</formula>
    </cfRule>
    <cfRule type="cellIs" dxfId="13719" priority="5277" operator="greaterThan">
      <formula>0.00016</formula>
    </cfRule>
  </conditionalFormatting>
  <conditionalFormatting sqref="AC90:AC103">
    <cfRule type="cellIs" dxfId="13718" priority="5274" operator="lessThan">
      <formula>-0.0001</formula>
    </cfRule>
    <cfRule type="cellIs" dxfId="13717" priority="5275" operator="greaterThan">
      <formula>0.00016</formula>
    </cfRule>
  </conditionalFormatting>
  <conditionalFormatting sqref="AC90:AC103">
    <cfRule type="cellIs" dxfId="13716" priority="5272" operator="lessThan">
      <formula>-0.0001</formula>
    </cfRule>
    <cfRule type="cellIs" dxfId="13715" priority="5273" operator="greaterThan">
      <formula>0.00016</formula>
    </cfRule>
  </conditionalFormatting>
  <conditionalFormatting sqref="AC90:AC103">
    <cfRule type="cellIs" dxfId="13714" priority="5270" operator="lessThan">
      <formula>-0.0001</formula>
    </cfRule>
    <cfRule type="cellIs" dxfId="13713" priority="5271" operator="greaterThan">
      <formula>0.00016</formula>
    </cfRule>
  </conditionalFormatting>
  <conditionalFormatting sqref="AC90:AC103">
    <cfRule type="cellIs" dxfId="13712" priority="5268" operator="lessThan">
      <formula>-0.0001</formula>
    </cfRule>
    <cfRule type="cellIs" dxfId="13711" priority="5269" operator="greaterThan">
      <formula>0.00016</formula>
    </cfRule>
  </conditionalFormatting>
  <conditionalFormatting sqref="AC90:AC103">
    <cfRule type="cellIs" dxfId="13710" priority="5266" operator="lessThan">
      <formula>-0.0001</formula>
    </cfRule>
    <cfRule type="cellIs" dxfId="13709" priority="5267" operator="greaterThan">
      <formula>0.00016</formula>
    </cfRule>
  </conditionalFormatting>
  <conditionalFormatting sqref="AC90:AC103">
    <cfRule type="cellIs" dxfId="13708" priority="5264" operator="lessThan">
      <formula>-0.0001</formula>
    </cfRule>
    <cfRule type="cellIs" dxfId="13707" priority="5265" operator="greaterThan">
      <formula>0.00016</formula>
    </cfRule>
  </conditionalFormatting>
  <conditionalFormatting sqref="AC90:AC103">
    <cfRule type="cellIs" dxfId="13706" priority="5262" operator="lessThan">
      <formula>-0.0001</formula>
    </cfRule>
    <cfRule type="cellIs" dxfId="13705" priority="5263" operator="greaterThan">
      <formula>0.00016</formula>
    </cfRule>
  </conditionalFormatting>
  <conditionalFormatting sqref="AC90:AC103">
    <cfRule type="cellIs" dxfId="13704" priority="5260" operator="lessThan">
      <formula>-0.0001</formula>
    </cfRule>
    <cfRule type="cellIs" dxfId="13703" priority="5261" operator="greaterThan">
      <formula>0.00016</formula>
    </cfRule>
  </conditionalFormatting>
  <conditionalFormatting sqref="AC90:AC103">
    <cfRule type="cellIs" dxfId="13702" priority="5258" operator="lessThan">
      <formula>-0.0001</formula>
    </cfRule>
    <cfRule type="cellIs" dxfId="13701" priority="5259" operator="greaterThan">
      <formula>0.00016</formula>
    </cfRule>
  </conditionalFormatting>
  <conditionalFormatting sqref="AC90:AC103">
    <cfRule type="cellIs" dxfId="13700" priority="5256" operator="lessThan">
      <formula>-0.0001</formula>
    </cfRule>
    <cfRule type="cellIs" dxfId="13699" priority="5257" operator="greaterThan">
      <formula>0.00016</formula>
    </cfRule>
  </conditionalFormatting>
  <conditionalFormatting sqref="AC90:AC103">
    <cfRule type="cellIs" dxfId="13698" priority="5254" operator="lessThan">
      <formula>-0.0001</formula>
    </cfRule>
    <cfRule type="cellIs" dxfId="13697" priority="5255" operator="greaterThan">
      <formula>0.00016</formula>
    </cfRule>
  </conditionalFormatting>
  <conditionalFormatting sqref="AC90:AC103">
    <cfRule type="cellIs" dxfId="13696" priority="5252" operator="lessThan">
      <formula>-0.0001</formula>
    </cfRule>
    <cfRule type="cellIs" dxfId="13695" priority="5253" operator="greaterThan">
      <formula>0.00016</formula>
    </cfRule>
  </conditionalFormatting>
  <conditionalFormatting sqref="AC90:AC103">
    <cfRule type="cellIs" dxfId="13694" priority="5250" operator="lessThan">
      <formula>-0.0001</formula>
    </cfRule>
    <cfRule type="cellIs" dxfId="13693" priority="5251" operator="greaterThan">
      <formula>0.00016</formula>
    </cfRule>
  </conditionalFormatting>
  <conditionalFormatting sqref="W90:W103">
    <cfRule type="cellIs" dxfId="13692" priority="5248" operator="lessThan">
      <formula>-0.0001</formula>
    </cfRule>
    <cfRule type="cellIs" dxfId="13691" priority="5249" operator="greaterThan">
      <formula>0.00016</formula>
    </cfRule>
  </conditionalFormatting>
  <conditionalFormatting sqref="AA90:AA103">
    <cfRule type="cellIs" dxfId="13690" priority="5246" operator="lessThan">
      <formula>-0.0001</formula>
    </cfRule>
    <cfRule type="cellIs" dxfId="13689" priority="5247" operator="greaterThan">
      <formula>0.00016</formula>
    </cfRule>
  </conditionalFormatting>
  <conditionalFormatting sqref="Y90:Y103">
    <cfRule type="cellIs" dxfId="13688" priority="5244" operator="lessThan">
      <formula>-0.0001</formula>
    </cfRule>
    <cfRule type="cellIs" dxfId="13687" priority="5245" operator="greaterThan">
      <formula>0.00016</formula>
    </cfRule>
  </conditionalFormatting>
  <conditionalFormatting sqref="W90:W103">
    <cfRule type="cellIs" dxfId="13686" priority="5242" operator="lessThan">
      <formula>-0.0001</formula>
    </cfRule>
    <cfRule type="cellIs" dxfId="13685" priority="5243" operator="greaterThan">
      <formula>0.00016</formula>
    </cfRule>
  </conditionalFormatting>
  <conditionalFormatting sqref="U90:U103">
    <cfRule type="cellIs" dxfId="13684" priority="5240" operator="lessThan">
      <formula>-0.0001</formula>
    </cfRule>
    <cfRule type="cellIs" dxfId="13683" priority="5241" operator="greaterThan">
      <formula>0.00016</formula>
    </cfRule>
  </conditionalFormatting>
  <conditionalFormatting sqref="U90:U103">
    <cfRule type="cellIs" dxfId="13682" priority="5238" operator="lessThan">
      <formula>-0.0001</formula>
    </cfRule>
    <cfRule type="cellIs" dxfId="13681" priority="5239" operator="greaterThan">
      <formula>0.00016</formula>
    </cfRule>
  </conditionalFormatting>
  <conditionalFormatting sqref="Y90:Y103">
    <cfRule type="cellIs" dxfId="13680" priority="5236" operator="lessThan">
      <formula>-0.0001</formula>
    </cfRule>
    <cfRule type="cellIs" dxfId="13679" priority="5237" operator="greaterThan">
      <formula>0.00016</formula>
    </cfRule>
  </conditionalFormatting>
  <conditionalFormatting sqref="AA90:AA103">
    <cfRule type="cellIs" dxfId="13678" priority="5234" operator="lessThan">
      <formula>-0.0001</formula>
    </cfRule>
    <cfRule type="cellIs" dxfId="13677" priority="5235" operator="greaterThan">
      <formula>0.00016</formula>
    </cfRule>
  </conditionalFormatting>
  <conditionalFormatting sqref="Y90:Y103">
    <cfRule type="cellIs" dxfId="13676" priority="5232" operator="lessThan">
      <formula>-0.0001</formula>
    </cfRule>
    <cfRule type="cellIs" dxfId="13675" priority="5233" operator="greaterThan">
      <formula>0.00016</formula>
    </cfRule>
  </conditionalFormatting>
  <conditionalFormatting sqref="W90:W103">
    <cfRule type="cellIs" dxfId="13674" priority="5230" operator="lessThan">
      <formula>-0.0001</formula>
    </cfRule>
    <cfRule type="cellIs" dxfId="13673" priority="5231" operator="greaterThan">
      <formula>0.00016</formula>
    </cfRule>
  </conditionalFormatting>
  <conditionalFormatting sqref="U90:U103">
    <cfRule type="cellIs" dxfId="13672" priority="5228" operator="lessThan">
      <formula>-0.0001</formula>
    </cfRule>
    <cfRule type="cellIs" dxfId="13671" priority="5229" operator="greaterThan">
      <formula>0.00016</formula>
    </cfRule>
  </conditionalFormatting>
  <conditionalFormatting sqref="AA90:AA103">
    <cfRule type="cellIs" dxfId="13670" priority="5226" operator="lessThan">
      <formula>-0.0001</formula>
    </cfRule>
    <cfRule type="cellIs" dxfId="13669" priority="5227" operator="greaterThan">
      <formula>0.00016</formula>
    </cfRule>
  </conditionalFormatting>
  <conditionalFormatting sqref="Y90:Y103">
    <cfRule type="cellIs" dxfId="13668" priority="5224" operator="lessThan">
      <formula>-0.0001</formula>
    </cfRule>
    <cfRule type="cellIs" dxfId="13667" priority="5225" operator="greaterThan">
      <formula>0.00016</formula>
    </cfRule>
  </conditionalFormatting>
  <conditionalFormatting sqref="W90:W103">
    <cfRule type="cellIs" dxfId="13666" priority="5222" operator="lessThan">
      <formula>-0.0001</formula>
    </cfRule>
    <cfRule type="cellIs" dxfId="13665" priority="5223" operator="greaterThan">
      <formula>0.00016</formula>
    </cfRule>
  </conditionalFormatting>
  <conditionalFormatting sqref="U90:U103">
    <cfRule type="cellIs" dxfId="13664" priority="5220" operator="lessThan">
      <formula>-0.0001</formula>
    </cfRule>
    <cfRule type="cellIs" dxfId="13663" priority="5221" operator="greaterThan">
      <formula>0.00016</formula>
    </cfRule>
  </conditionalFormatting>
  <conditionalFormatting sqref="W90:W103">
    <cfRule type="cellIs" dxfId="13662" priority="5218" operator="lessThan">
      <formula>-0.0001</formula>
    </cfRule>
    <cfRule type="cellIs" dxfId="13661" priority="5219" operator="greaterThan">
      <formula>0.00016</formula>
    </cfRule>
  </conditionalFormatting>
  <conditionalFormatting sqref="AA90:AA103">
    <cfRule type="cellIs" dxfId="13660" priority="5216" operator="lessThan">
      <formula>-0.0001</formula>
    </cfRule>
    <cfRule type="cellIs" dxfId="13659" priority="5217" operator="greaterThan">
      <formula>0.00016</formula>
    </cfRule>
  </conditionalFormatting>
  <conditionalFormatting sqref="Y90:Y103">
    <cfRule type="cellIs" dxfId="13658" priority="5214" operator="lessThan">
      <formula>-0.0001</formula>
    </cfRule>
    <cfRule type="cellIs" dxfId="13657" priority="5215" operator="greaterThan">
      <formula>0.00016</formula>
    </cfRule>
  </conditionalFormatting>
  <conditionalFormatting sqref="W90:W103">
    <cfRule type="cellIs" dxfId="13656" priority="5212" operator="lessThan">
      <formula>-0.0001</formula>
    </cfRule>
    <cfRule type="cellIs" dxfId="13655" priority="5213" operator="greaterThan">
      <formula>0.00016</formula>
    </cfRule>
  </conditionalFormatting>
  <conditionalFormatting sqref="AA90:AA103">
    <cfRule type="cellIs" dxfId="13654" priority="5210" operator="lessThan">
      <formula>-0.0001</formula>
    </cfRule>
    <cfRule type="cellIs" dxfId="13653" priority="5211" operator="greaterThan">
      <formula>0.00016</formula>
    </cfRule>
  </conditionalFormatting>
  <conditionalFormatting sqref="Y90:Y103">
    <cfRule type="cellIs" dxfId="13652" priority="5208" operator="lessThan">
      <formula>-0.0001</formula>
    </cfRule>
    <cfRule type="cellIs" dxfId="13651" priority="5209" operator="greaterThan">
      <formula>0.00016</formula>
    </cfRule>
  </conditionalFormatting>
  <conditionalFormatting sqref="W90:W103">
    <cfRule type="cellIs" dxfId="13650" priority="5206" operator="lessThan">
      <formula>-0.0001</formula>
    </cfRule>
    <cfRule type="cellIs" dxfId="13649" priority="5207" operator="greaterThan">
      <formula>0.00016</formula>
    </cfRule>
  </conditionalFormatting>
  <conditionalFormatting sqref="U90:U103">
    <cfRule type="cellIs" dxfId="13648" priority="5204" operator="lessThan">
      <formula>-0.0001</formula>
    </cfRule>
    <cfRule type="cellIs" dxfId="13647" priority="5205" operator="greaterThan">
      <formula>0.00016</formula>
    </cfRule>
  </conditionalFormatting>
  <conditionalFormatting sqref="W90:W103">
    <cfRule type="cellIs" dxfId="13646" priority="5202" operator="lessThan">
      <formula>-0.0001</formula>
    </cfRule>
    <cfRule type="cellIs" dxfId="13645" priority="5203" operator="greaterThan">
      <formula>0.00016</formula>
    </cfRule>
  </conditionalFormatting>
  <conditionalFormatting sqref="AA90:AA103">
    <cfRule type="cellIs" dxfId="13644" priority="5200" operator="lessThan">
      <formula>-0.0001</formula>
    </cfRule>
    <cfRule type="cellIs" dxfId="13643" priority="5201" operator="greaterThan">
      <formula>0.00016</formula>
    </cfRule>
  </conditionalFormatting>
  <conditionalFormatting sqref="Y90:Y103">
    <cfRule type="cellIs" dxfId="13642" priority="5198" operator="lessThan">
      <formula>-0.0001</formula>
    </cfRule>
    <cfRule type="cellIs" dxfId="13641" priority="5199" operator="greaterThan">
      <formula>0.00016</formula>
    </cfRule>
  </conditionalFormatting>
  <conditionalFormatting sqref="AA90:AA103">
    <cfRule type="cellIs" dxfId="13640" priority="5196" operator="lessThan">
      <formula>-0.0001</formula>
    </cfRule>
    <cfRule type="cellIs" dxfId="13639" priority="5197" operator="greaterThan">
      <formula>0.00016</formula>
    </cfRule>
  </conditionalFormatting>
  <conditionalFormatting sqref="Y90:Y103">
    <cfRule type="cellIs" dxfId="13638" priority="5194" operator="lessThan">
      <formula>-0.0001</formula>
    </cfRule>
    <cfRule type="cellIs" dxfId="13637" priority="5195" operator="greaterThan">
      <formula>0.00016</formula>
    </cfRule>
  </conditionalFormatting>
  <conditionalFormatting sqref="AA90:AA103">
    <cfRule type="cellIs" dxfId="13636" priority="5192" operator="lessThan">
      <formula>-0.0001</formula>
    </cfRule>
    <cfRule type="cellIs" dxfId="13635" priority="5193" operator="greaterThan">
      <formula>0.00016</formula>
    </cfRule>
  </conditionalFormatting>
  <conditionalFormatting sqref="Y90:Y103">
    <cfRule type="cellIs" dxfId="13634" priority="5190" operator="lessThan">
      <formula>-0.0001</formula>
    </cfRule>
    <cfRule type="cellIs" dxfId="13633" priority="5191" operator="greaterThan">
      <formula>0.00016</formula>
    </cfRule>
  </conditionalFormatting>
  <conditionalFormatting sqref="AA90:AA103">
    <cfRule type="cellIs" dxfId="13632" priority="5188" operator="lessThan">
      <formula>-0.0001</formula>
    </cfRule>
    <cfRule type="cellIs" dxfId="13631" priority="5189" operator="greaterThan">
      <formula>0.00016</formula>
    </cfRule>
  </conditionalFormatting>
  <conditionalFormatting sqref="Y90:Y103">
    <cfRule type="cellIs" dxfId="13630" priority="5186" operator="lessThan">
      <formula>-0.0001</formula>
    </cfRule>
    <cfRule type="cellIs" dxfId="13629" priority="5187" operator="greaterThan">
      <formula>0.00016</formula>
    </cfRule>
  </conditionalFormatting>
  <conditionalFormatting sqref="W90:W103">
    <cfRule type="cellIs" dxfId="13628" priority="5184" operator="lessThan">
      <formula>-0.0001</formula>
    </cfRule>
    <cfRule type="cellIs" dxfId="13627" priority="5185" operator="greaterThan">
      <formula>0.00016</formula>
    </cfRule>
  </conditionalFormatting>
  <conditionalFormatting sqref="W90:W103">
    <cfRule type="cellIs" dxfId="13626" priority="5182" operator="lessThan">
      <formula>-0.0001</formula>
    </cfRule>
    <cfRule type="cellIs" dxfId="13625" priority="5183" operator="greaterThan">
      <formula>0.00016</formula>
    </cfRule>
  </conditionalFormatting>
  <conditionalFormatting sqref="S90:S103">
    <cfRule type="cellIs" dxfId="13624" priority="5180" operator="lessThan">
      <formula>-0.0001</formula>
    </cfRule>
    <cfRule type="cellIs" dxfId="13623" priority="5181" operator="greaterThan">
      <formula>0.00016</formula>
    </cfRule>
  </conditionalFormatting>
  <conditionalFormatting sqref="AA90:AA103">
    <cfRule type="cellIs" dxfId="13622" priority="5178" operator="lessThan">
      <formula>-0.0001</formula>
    </cfRule>
    <cfRule type="cellIs" dxfId="13621" priority="5179" operator="greaterThan">
      <formula>0.00016</formula>
    </cfRule>
  </conditionalFormatting>
  <conditionalFormatting sqref="Y90:Y103">
    <cfRule type="cellIs" dxfId="13620" priority="5176" operator="lessThan">
      <formula>-0.0001</formula>
    </cfRule>
    <cfRule type="cellIs" dxfId="13619" priority="5177" operator="greaterThan">
      <formula>0.00016</formula>
    </cfRule>
  </conditionalFormatting>
  <conditionalFormatting sqref="W90:W103">
    <cfRule type="cellIs" dxfId="13618" priority="5174" operator="lessThan">
      <formula>-0.0001</formula>
    </cfRule>
    <cfRule type="cellIs" dxfId="13617" priority="5175" operator="greaterThan">
      <formula>0.00016</formula>
    </cfRule>
  </conditionalFormatting>
  <conditionalFormatting sqref="AA90:AA103">
    <cfRule type="cellIs" dxfId="13616" priority="5172" operator="lessThan">
      <formula>-0.0001</formula>
    </cfRule>
    <cfRule type="cellIs" dxfId="13615" priority="5173" operator="greaterThan">
      <formula>0.00016</formula>
    </cfRule>
  </conditionalFormatting>
  <conditionalFormatting sqref="Y90:Y103">
    <cfRule type="cellIs" dxfId="13614" priority="5170" operator="lessThan">
      <formula>-0.0001</formula>
    </cfRule>
    <cfRule type="cellIs" dxfId="13613" priority="5171" operator="greaterThan">
      <formula>0.00016</formula>
    </cfRule>
  </conditionalFormatting>
  <conditionalFormatting sqref="Y90:Y103">
    <cfRule type="cellIs" dxfId="13612" priority="5168" operator="lessThan">
      <formula>-0.0001</formula>
    </cfRule>
    <cfRule type="cellIs" dxfId="13611" priority="5169" operator="greaterThan">
      <formula>0.00016</formula>
    </cfRule>
  </conditionalFormatting>
  <conditionalFormatting sqref="W90:W103">
    <cfRule type="cellIs" dxfId="13610" priority="5166" operator="lessThan">
      <formula>-0.0001</formula>
    </cfRule>
    <cfRule type="cellIs" dxfId="13609" priority="5167" operator="greaterThan">
      <formula>0.00016</formula>
    </cfRule>
  </conditionalFormatting>
  <conditionalFormatting sqref="AA90:AA103">
    <cfRule type="cellIs" dxfId="13608" priority="5164" operator="lessThan">
      <formula>-0.0001</formula>
    </cfRule>
    <cfRule type="cellIs" dxfId="13607" priority="5165" operator="greaterThan">
      <formula>0.00016</formula>
    </cfRule>
  </conditionalFormatting>
  <conditionalFormatting sqref="AA90:AA103">
    <cfRule type="cellIs" dxfId="13606" priority="5162" operator="lessThan">
      <formula>-0.0001</formula>
    </cfRule>
    <cfRule type="cellIs" dxfId="13605" priority="5163" operator="greaterThan">
      <formula>0.00016</formula>
    </cfRule>
  </conditionalFormatting>
  <conditionalFormatting sqref="AA90:AA103">
    <cfRule type="cellIs" dxfId="13604" priority="5160" operator="lessThan">
      <formula>-0.0001</formula>
    </cfRule>
    <cfRule type="cellIs" dxfId="13603" priority="5161" operator="greaterThan">
      <formula>0.00016</formula>
    </cfRule>
  </conditionalFormatting>
  <conditionalFormatting sqref="AA90:AA103">
    <cfRule type="cellIs" dxfId="13602" priority="5158" operator="lessThan">
      <formula>-0.0001</formula>
    </cfRule>
    <cfRule type="cellIs" dxfId="13601" priority="5159" operator="greaterThan">
      <formula>0.00016</formula>
    </cfRule>
  </conditionalFormatting>
  <conditionalFormatting sqref="Y90:Y103">
    <cfRule type="cellIs" dxfId="13600" priority="5156" operator="lessThan">
      <formula>-0.0001</formula>
    </cfRule>
    <cfRule type="cellIs" dxfId="13599" priority="5157" operator="greaterThan">
      <formula>0.00016</formula>
    </cfRule>
  </conditionalFormatting>
  <conditionalFormatting sqref="W90:W103">
    <cfRule type="cellIs" dxfId="13598" priority="5154" operator="lessThan">
      <formula>-0.0001</formula>
    </cfRule>
    <cfRule type="cellIs" dxfId="13597" priority="5155" operator="greaterThan">
      <formula>0.00016</formula>
    </cfRule>
  </conditionalFormatting>
  <conditionalFormatting sqref="Y90:Y103">
    <cfRule type="cellIs" dxfId="13596" priority="5152" operator="lessThan">
      <formula>-0.0001</formula>
    </cfRule>
    <cfRule type="cellIs" dxfId="13595" priority="5153" operator="greaterThan">
      <formula>0.00016</formula>
    </cfRule>
  </conditionalFormatting>
  <conditionalFormatting sqref="AA90:AA103">
    <cfRule type="cellIs" dxfId="13594" priority="5150" operator="lessThan">
      <formula>-0.0001</formula>
    </cfRule>
    <cfRule type="cellIs" dxfId="13593" priority="5151" operator="greaterThan">
      <formula>0.00016</formula>
    </cfRule>
  </conditionalFormatting>
  <conditionalFormatting sqref="AA90:AA103">
    <cfRule type="cellIs" dxfId="13592" priority="5148" operator="lessThan">
      <formula>-0.0001</formula>
    </cfRule>
    <cfRule type="cellIs" dxfId="13591" priority="5149" operator="greaterThan">
      <formula>0.00016</formula>
    </cfRule>
  </conditionalFormatting>
  <conditionalFormatting sqref="AA90:AA103">
    <cfRule type="cellIs" dxfId="13590" priority="5146" operator="lessThan">
      <formula>-0.0001</formula>
    </cfRule>
    <cfRule type="cellIs" dxfId="13589" priority="5147" operator="greaterThan">
      <formula>0.00016</formula>
    </cfRule>
  </conditionalFormatting>
  <conditionalFormatting sqref="AA90:AA103">
    <cfRule type="cellIs" dxfId="13588" priority="5144" operator="lessThan">
      <formula>-0.0001</formula>
    </cfRule>
    <cfRule type="cellIs" dxfId="13587" priority="5145" operator="greaterThan">
      <formula>0.00016</formula>
    </cfRule>
  </conditionalFormatting>
  <conditionalFormatting sqref="S90:S103">
    <cfRule type="cellIs" dxfId="13586" priority="5142" operator="lessThan">
      <formula>-0.0001</formula>
    </cfRule>
    <cfRule type="cellIs" dxfId="13585" priority="5143" operator="greaterThan">
      <formula>0.00016</formula>
    </cfRule>
  </conditionalFormatting>
  <conditionalFormatting sqref="AA90:AA103">
    <cfRule type="cellIs" dxfId="13584" priority="5140" operator="lessThan">
      <formula>-0.0001</formula>
    </cfRule>
    <cfRule type="cellIs" dxfId="13583" priority="5141" operator="greaterThan">
      <formula>0.00016</formula>
    </cfRule>
  </conditionalFormatting>
  <conditionalFormatting sqref="Y90:Y103">
    <cfRule type="cellIs" dxfId="13582" priority="5138" operator="lessThan">
      <formula>-0.0001</formula>
    </cfRule>
    <cfRule type="cellIs" dxfId="13581" priority="5139" operator="greaterThan">
      <formula>0.00016</formula>
    </cfRule>
  </conditionalFormatting>
  <conditionalFormatting sqref="W90:W103">
    <cfRule type="cellIs" dxfId="13580" priority="5136" operator="lessThan">
      <formula>-0.0001</formula>
    </cfRule>
    <cfRule type="cellIs" dxfId="13579" priority="5137" operator="greaterThan">
      <formula>0.00016</formula>
    </cfRule>
  </conditionalFormatting>
  <conditionalFormatting sqref="AA90:AA103">
    <cfRule type="cellIs" dxfId="13578" priority="5134" operator="lessThan">
      <formula>-0.0001</formula>
    </cfRule>
    <cfRule type="cellIs" dxfId="13577" priority="5135" operator="greaterThan">
      <formula>0.00016</formula>
    </cfRule>
  </conditionalFormatting>
  <conditionalFormatting sqref="Y90:Y103">
    <cfRule type="cellIs" dxfId="13576" priority="5132" operator="lessThan">
      <formula>-0.0001</formula>
    </cfRule>
    <cfRule type="cellIs" dxfId="13575" priority="5133" operator="greaterThan">
      <formula>0.00016</formula>
    </cfRule>
  </conditionalFormatting>
  <conditionalFormatting sqref="AA90:AA103">
    <cfRule type="cellIs" dxfId="13574" priority="5130" operator="lessThan">
      <formula>-0.0001</formula>
    </cfRule>
    <cfRule type="cellIs" dxfId="13573" priority="5131" operator="greaterThan">
      <formula>0.00016</formula>
    </cfRule>
  </conditionalFormatting>
  <conditionalFormatting sqref="Y90:Y103">
    <cfRule type="cellIs" dxfId="13572" priority="5128" operator="lessThan">
      <formula>-0.0001</formula>
    </cfRule>
    <cfRule type="cellIs" dxfId="13571" priority="5129" operator="greaterThan">
      <formula>0.00016</formula>
    </cfRule>
  </conditionalFormatting>
  <conditionalFormatting sqref="W90:W103">
    <cfRule type="cellIs" dxfId="13570" priority="5126" operator="lessThan">
      <formula>-0.0001</formula>
    </cfRule>
    <cfRule type="cellIs" dxfId="13569" priority="5127" operator="greaterThan">
      <formula>0.00016</formula>
    </cfRule>
  </conditionalFormatting>
  <conditionalFormatting sqref="Y90:Y103">
    <cfRule type="cellIs" dxfId="13568" priority="5124" operator="lessThan">
      <formula>-0.0001</formula>
    </cfRule>
    <cfRule type="cellIs" dxfId="13567" priority="5125" operator="greaterThan">
      <formula>0.00016</formula>
    </cfRule>
  </conditionalFormatting>
  <conditionalFormatting sqref="AA90:AA103">
    <cfRule type="cellIs" dxfId="13566" priority="5122" operator="lessThan">
      <formula>-0.0001</formula>
    </cfRule>
    <cfRule type="cellIs" dxfId="13565" priority="5123" operator="greaterThan">
      <formula>0.00016</formula>
    </cfRule>
  </conditionalFormatting>
  <conditionalFormatting sqref="AA90:AA103">
    <cfRule type="cellIs" dxfId="13564" priority="5120" operator="lessThan">
      <formula>-0.0001</formula>
    </cfRule>
    <cfRule type="cellIs" dxfId="13563" priority="5121" operator="greaterThan">
      <formula>0.00016</formula>
    </cfRule>
  </conditionalFormatting>
  <conditionalFormatting sqref="AA90:AA103">
    <cfRule type="cellIs" dxfId="13562" priority="5118" operator="lessThan">
      <formula>-0.0001</formula>
    </cfRule>
    <cfRule type="cellIs" dxfId="13561" priority="5119" operator="greaterThan">
      <formula>0.00016</formula>
    </cfRule>
  </conditionalFormatting>
  <conditionalFormatting sqref="Y90:Y103">
    <cfRule type="cellIs" dxfId="13560" priority="5116" operator="lessThan">
      <formula>-0.0001</formula>
    </cfRule>
    <cfRule type="cellIs" dxfId="13559" priority="5117" operator="greaterThan">
      <formula>0.00016</formula>
    </cfRule>
  </conditionalFormatting>
  <conditionalFormatting sqref="Y90:Y103">
    <cfRule type="cellIs" dxfId="13558" priority="5114" operator="lessThan">
      <formula>-0.0001</formula>
    </cfRule>
    <cfRule type="cellIs" dxfId="13557" priority="5115" operator="greaterThan">
      <formula>0.00016</formula>
    </cfRule>
  </conditionalFormatting>
  <conditionalFormatting sqref="AA90:AA103">
    <cfRule type="cellIs" dxfId="13556" priority="5112" operator="lessThan">
      <formula>-0.0001</formula>
    </cfRule>
    <cfRule type="cellIs" dxfId="13555" priority="5113" operator="greaterThan">
      <formula>0.00016</formula>
    </cfRule>
  </conditionalFormatting>
  <conditionalFormatting sqref="AA90:AA103">
    <cfRule type="cellIs" dxfId="13554" priority="5110" operator="lessThan">
      <formula>-0.0001</formula>
    </cfRule>
    <cfRule type="cellIs" dxfId="13553" priority="5111" operator="greaterThan">
      <formula>0.00016</formula>
    </cfRule>
  </conditionalFormatting>
  <conditionalFormatting sqref="Y90:Y103">
    <cfRule type="cellIs" dxfId="13552" priority="5108" operator="lessThan">
      <formula>-0.0001</formula>
    </cfRule>
    <cfRule type="cellIs" dxfId="13551" priority="5109" operator="greaterThan">
      <formula>0.00016</formula>
    </cfRule>
  </conditionalFormatting>
  <conditionalFormatting sqref="Y90:Y103">
    <cfRule type="cellIs" dxfId="13550" priority="5106" operator="lessThan">
      <formula>-0.0001</formula>
    </cfRule>
    <cfRule type="cellIs" dxfId="13549" priority="5107" operator="greaterThan">
      <formula>0.00016</formula>
    </cfRule>
  </conditionalFormatting>
  <conditionalFormatting sqref="W90:W103">
    <cfRule type="cellIs" dxfId="13548" priority="5104" operator="lessThan">
      <formula>-0.0001</formula>
    </cfRule>
    <cfRule type="cellIs" dxfId="13547" priority="5105" operator="greaterThan">
      <formula>0.00016</formula>
    </cfRule>
  </conditionalFormatting>
  <conditionalFormatting sqref="Y90:Y103">
    <cfRule type="cellIs" dxfId="13546" priority="5102" operator="lessThan">
      <formula>-0.0001</formula>
    </cfRule>
    <cfRule type="cellIs" dxfId="13545" priority="5103" operator="greaterThan">
      <formula>0.00016</formula>
    </cfRule>
  </conditionalFormatting>
  <conditionalFormatting sqref="AA90:AA103">
    <cfRule type="cellIs" dxfId="13544" priority="5100" operator="lessThan">
      <formula>-0.0001</formula>
    </cfRule>
    <cfRule type="cellIs" dxfId="13543" priority="5101" operator="greaterThan">
      <formula>0.00016</formula>
    </cfRule>
  </conditionalFormatting>
  <conditionalFormatting sqref="AA90:AA103">
    <cfRule type="cellIs" dxfId="13542" priority="5098" operator="lessThan">
      <formula>-0.0001</formula>
    </cfRule>
    <cfRule type="cellIs" dxfId="13541" priority="5099" operator="greaterThan">
      <formula>0.00016</formula>
    </cfRule>
  </conditionalFormatting>
  <conditionalFormatting sqref="Y90:Y103">
    <cfRule type="cellIs" dxfId="13540" priority="5096" operator="lessThan">
      <formula>-0.0001</formula>
    </cfRule>
    <cfRule type="cellIs" dxfId="13539" priority="5097" operator="greaterThan">
      <formula>0.00016</formula>
    </cfRule>
  </conditionalFormatting>
  <conditionalFormatting sqref="AA90:AA103">
    <cfRule type="cellIs" dxfId="13538" priority="5094" operator="lessThan">
      <formula>-0.0001</formula>
    </cfRule>
    <cfRule type="cellIs" dxfId="13537" priority="5095" operator="greaterThan">
      <formula>0.00016</formula>
    </cfRule>
  </conditionalFormatting>
  <conditionalFormatting sqref="Y90:Y103">
    <cfRule type="cellIs" dxfId="13536" priority="5092" operator="lessThan">
      <formula>-0.0001</formula>
    </cfRule>
    <cfRule type="cellIs" dxfId="13535" priority="5093" operator="greaterThan">
      <formula>0.00016</formula>
    </cfRule>
  </conditionalFormatting>
  <conditionalFormatting sqref="AA90:AA103">
    <cfRule type="cellIs" dxfId="13534" priority="5090" operator="lessThan">
      <formula>-0.0001</formula>
    </cfRule>
    <cfRule type="cellIs" dxfId="13533" priority="5091" operator="greaterThan">
      <formula>0.00016</formula>
    </cfRule>
  </conditionalFormatting>
  <conditionalFormatting sqref="AA90:AA103">
    <cfRule type="cellIs" dxfId="13532" priority="5088" operator="lessThan">
      <formula>-0.0001</formula>
    </cfRule>
    <cfRule type="cellIs" dxfId="13531" priority="5089" operator="greaterThan">
      <formula>0.00016</formula>
    </cfRule>
  </conditionalFormatting>
  <conditionalFormatting sqref="U90:U103">
    <cfRule type="cellIs" dxfId="13530" priority="5086" operator="lessThan">
      <formula>-0.0001</formula>
    </cfRule>
    <cfRule type="cellIs" dxfId="13529" priority="5087" operator="greaterThan">
      <formula>0.00016</formula>
    </cfRule>
  </conditionalFormatting>
  <conditionalFormatting sqref="Y90:Y103">
    <cfRule type="cellIs" dxfId="13528" priority="5084" operator="lessThan">
      <formula>-0.0001</formula>
    </cfRule>
    <cfRule type="cellIs" dxfId="13527" priority="5085" operator="greaterThan">
      <formula>0.00016</formula>
    </cfRule>
  </conditionalFormatting>
  <conditionalFormatting sqref="Y90:Y103">
    <cfRule type="cellIs" dxfId="13526" priority="5082" operator="lessThan">
      <formula>-0.0001</formula>
    </cfRule>
    <cfRule type="cellIs" dxfId="13525" priority="5083" operator="greaterThan">
      <formula>0.00016</formula>
    </cfRule>
  </conditionalFormatting>
  <conditionalFormatting sqref="W90:W103">
    <cfRule type="cellIs" dxfId="13524" priority="5080" operator="lessThan">
      <formula>-0.0001</formula>
    </cfRule>
    <cfRule type="cellIs" dxfId="13523" priority="5081" operator="greaterThan">
      <formula>0.00016</formula>
    </cfRule>
  </conditionalFormatting>
  <conditionalFormatting sqref="W90:W103">
    <cfRule type="cellIs" dxfId="13522" priority="5078" operator="lessThan">
      <formula>-0.0001</formula>
    </cfRule>
    <cfRule type="cellIs" dxfId="13521" priority="5079" operator="greaterThan">
      <formula>0.00016</formula>
    </cfRule>
  </conditionalFormatting>
  <conditionalFormatting sqref="AA90:AA103">
    <cfRule type="cellIs" dxfId="13520" priority="5076" operator="lessThan">
      <formula>-0.0001</formula>
    </cfRule>
    <cfRule type="cellIs" dxfId="13519" priority="5077" operator="greaterThan">
      <formula>0.00016</formula>
    </cfRule>
  </conditionalFormatting>
  <conditionalFormatting sqref="Y90:Y103">
    <cfRule type="cellIs" dxfId="13518" priority="5074" operator="lessThan">
      <formula>-0.0001</formula>
    </cfRule>
    <cfRule type="cellIs" dxfId="13517" priority="5075" operator="greaterThan">
      <formula>0.00016</formula>
    </cfRule>
  </conditionalFormatting>
  <conditionalFormatting sqref="AA90:AA103">
    <cfRule type="cellIs" dxfId="13516" priority="5072" operator="lessThan">
      <formula>-0.0001</formula>
    </cfRule>
    <cfRule type="cellIs" dxfId="13515" priority="5073" operator="greaterThan">
      <formula>0.00016</formula>
    </cfRule>
  </conditionalFormatting>
  <conditionalFormatting sqref="AA90:AA103">
    <cfRule type="cellIs" dxfId="13514" priority="5070" operator="lessThan">
      <formula>-0.0001</formula>
    </cfRule>
    <cfRule type="cellIs" dxfId="13513" priority="5071" operator="greaterThan">
      <formula>0.00016</formula>
    </cfRule>
  </conditionalFormatting>
  <conditionalFormatting sqref="Y90:Y103">
    <cfRule type="cellIs" dxfId="13512" priority="5068" operator="lessThan">
      <formula>-0.0001</formula>
    </cfRule>
    <cfRule type="cellIs" dxfId="13511" priority="5069" operator="greaterThan">
      <formula>0.00016</formula>
    </cfRule>
  </conditionalFormatting>
  <conditionalFormatting sqref="W90:W103">
    <cfRule type="cellIs" dxfId="13510" priority="5066" operator="lessThan">
      <formula>-0.0001</formula>
    </cfRule>
    <cfRule type="cellIs" dxfId="13509" priority="5067" operator="greaterThan">
      <formula>0.00016</formula>
    </cfRule>
  </conditionalFormatting>
  <conditionalFormatting sqref="Y90:Y103">
    <cfRule type="cellIs" dxfId="13508" priority="5064" operator="lessThan">
      <formula>-0.0001</formula>
    </cfRule>
    <cfRule type="cellIs" dxfId="13507" priority="5065" operator="greaterThan">
      <formula>0.00016</formula>
    </cfRule>
  </conditionalFormatting>
  <conditionalFormatting sqref="AA90:AA103">
    <cfRule type="cellIs" dxfId="13506" priority="5062" operator="lessThan">
      <formula>-0.0001</formula>
    </cfRule>
    <cfRule type="cellIs" dxfId="13505" priority="5063" operator="greaterThan">
      <formula>0.00016</formula>
    </cfRule>
  </conditionalFormatting>
  <conditionalFormatting sqref="AA90:AA103">
    <cfRule type="cellIs" dxfId="13504" priority="5060" operator="lessThan">
      <formula>-0.0001</formula>
    </cfRule>
    <cfRule type="cellIs" dxfId="13503" priority="5061" operator="greaterThan">
      <formula>0.00016</formula>
    </cfRule>
  </conditionalFormatting>
  <conditionalFormatting sqref="AA90:AA103">
    <cfRule type="cellIs" dxfId="13502" priority="5058" operator="lessThan">
      <formula>-0.0001</formula>
    </cfRule>
    <cfRule type="cellIs" dxfId="13501" priority="5059" operator="greaterThan">
      <formula>0.00016</formula>
    </cfRule>
  </conditionalFormatting>
  <conditionalFormatting sqref="Y90:Y103">
    <cfRule type="cellIs" dxfId="13500" priority="5056" operator="lessThan">
      <formula>-0.0001</formula>
    </cfRule>
    <cfRule type="cellIs" dxfId="13499" priority="5057" operator="greaterThan">
      <formula>0.00016</formula>
    </cfRule>
  </conditionalFormatting>
  <conditionalFormatting sqref="W90:W103">
    <cfRule type="cellIs" dxfId="13498" priority="5054" operator="lessThan">
      <formula>-0.0001</formula>
    </cfRule>
    <cfRule type="cellIs" dxfId="13497" priority="5055" operator="greaterThan">
      <formula>0.00016</formula>
    </cfRule>
  </conditionalFormatting>
  <conditionalFormatting sqref="Y90:Y103">
    <cfRule type="cellIs" dxfId="13496" priority="5052" operator="lessThan">
      <formula>-0.0001</formula>
    </cfRule>
    <cfRule type="cellIs" dxfId="13495" priority="5053" operator="greaterThan">
      <formula>0.00016</formula>
    </cfRule>
  </conditionalFormatting>
  <conditionalFormatting sqref="Y90:Y103">
    <cfRule type="cellIs" dxfId="13494" priority="5050" operator="lessThan">
      <formula>-0.0001</formula>
    </cfRule>
    <cfRule type="cellIs" dxfId="13493" priority="5051" operator="greaterThan">
      <formula>0.00016</formula>
    </cfRule>
  </conditionalFormatting>
  <conditionalFormatting sqref="AA90:AA103">
    <cfRule type="cellIs" dxfId="13492" priority="5048" operator="lessThan">
      <formula>-0.0001</formula>
    </cfRule>
    <cfRule type="cellIs" dxfId="13491" priority="5049" operator="greaterThan">
      <formula>0.00016</formula>
    </cfRule>
  </conditionalFormatting>
  <conditionalFormatting sqref="AA90:AA103">
    <cfRule type="cellIs" dxfId="13490" priority="5046" operator="lessThan">
      <formula>-0.0001</formula>
    </cfRule>
    <cfRule type="cellIs" dxfId="13489" priority="5047" operator="greaterThan">
      <formula>0.00016</formula>
    </cfRule>
  </conditionalFormatting>
  <conditionalFormatting sqref="AA90:AA103">
    <cfRule type="cellIs" dxfId="13488" priority="5044" operator="lessThan">
      <formula>-0.0001</formula>
    </cfRule>
    <cfRule type="cellIs" dxfId="13487" priority="5045" operator="greaterThan">
      <formula>0.00016</formula>
    </cfRule>
  </conditionalFormatting>
  <conditionalFormatting sqref="Y90:Y103">
    <cfRule type="cellIs" dxfId="13486" priority="5042" operator="lessThan">
      <formula>-0.0001</formula>
    </cfRule>
    <cfRule type="cellIs" dxfId="13485" priority="5043" operator="greaterThan">
      <formula>0.00016</formula>
    </cfRule>
  </conditionalFormatting>
  <conditionalFormatting sqref="AA90:AA103">
    <cfRule type="cellIs" dxfId="13484" priority="5040" operator="lessThan">
      <formula>-0.0001</formula>
    </cfRule>
    <cfRule type="cellIs" dxfId="13483" priority="5041" operator="greaterThan">
      <formula>0.00016</formula>
    </cfRule>
  </conditionalFormatting>
  <conditionalFormatting sqref="Y90:Y103">
    <cfRule type="cellIs" dxfId="13482" priority="5038" operator="lessThan">
      <formula>-0.0001</formula>
    </cfRule>
    <cfRule type="cellIs" dxfId="13481" priority="5039" operator="greaterThan">
      <formula>0.00016</formula>
    </cfRule>
  </conditionalFormatting>
  <conditionalFormatting sqref="W90:W103">
    <cfRule type="cellIs" dxfId="13480" priority="5036" operator="lessThan">
      <formula>-0.0001</formula>
    </cfRule>
    <cfRule type="cellIs" dxfId="13479" priority="5037" operator="greaterThan">
      <formula>0.00016</formula>
    </cfRule>
  </conditionalFormatting>
  <conditionalFormatting sqref="Y90:Y103">
    <cfRule type="cellIs" dxfId="13478" priority="5034" operator="lessThan">
      <formula>-0.0001</formula>
    </cfRule>
    <cfRule type="cellIs" dxfId="13477" priority="5035" operator="greaterThan">
      <formula>0.00016</formula>
    </cfRule>
  </conditionalFormatting>
  <conditionalFormatting sqref="AA90:AA103">
    <cfRule type="cellIs" dxfId="13476" priority="5032" operator="lessThan">
      <formula>-0.0001</formula>
    </cfRule>
    <cfRule type="cellIs" dxfId="13475" priority="5033" operator="greaterThan">
      <formula>0.00016</formula>
    </cfRule>
  </conditionalFormatting>
  <conditionalFormatting sqref="AA90:AA103">
    <cfRule type="cellIs" dxfId="13474" priority="5030" operator="lessThan">
      <formula>-0.0001</formula>
    </cfRule>
    <cfRule type="cellIs" dxfId="13473" priority="5031" operator="greaterThan">
      <formula>0.00016</formula>
    </cfRule>
  </conditionalFormatting>
  <conditionalFormatting sqref="AA90:AA103">
    <cfRule type="cellIs" dxfId="13472" priority="5028" operator="lessThan">
      <formula>-0.0001</formula>
    </cfRule>
    <cfRule type="cellIs" dxfId="13471" priority="5029" operator="greaterThan">
      <formula>0.00016</formula>
    </cfRule>
  </conditionalFormatting>
  <conditionalFormatting sqref="AA90:AA103">
    <cfRule type="cellIs" dxfId="13470" priority="5026" operator="lessThan">
      <formula>-0.0001</formula>
    </cfRule>
    <cfRule type="cellIs" dxfId="13469" priority="5027" operator="greaterThan">
      <formula>0.00016</formula>
    </cfRule>
  </conditionalFormatting>
  <conditionalFormatting sqref="AA90:AA103">
    <cfRule type="cellIs" dxfId="13468" priority="5024" operator="lessThan">
      <formula>-0.0001</formula>
    </cfRule>
    <cfRule type="cellIs" dxfId="13467" priority="5025" operator="greaterThan">
      <formula>0.00016</formula>
    </cfRule>
  </conditionalFormatting>
  <conditionalFormatting sqref="Y90:Y103">
    <cfRule type="cellIs" dxfId="13466" priority="5022" operator="lessThan">
      <formula>-0.0001</formula>
    </cfRule>
    <cfRule type="cellIs" dxfId="13465" priority="5023" operator="greaterThan">
      <formula>0.00016</formula>
    </cfRule>
  </conditionalFormatting>
  <conditionalFormatting sqref="AA90:AA103">
    <cfRule type="cellIs" dxfId="13464" priority="5020" operator="lessThan">
      <formula>-0.0001</formula>
    </cfRule>
    <cfRule type="cellIs" dxfId="13463" priority="5021" operator="greaterThan">
      <formula>0.00016</formula>
    </cfRule>
  </conditionalFormatting>
  <conditionalFormatting sqref="AA90:AA103">
    <cfRule type="cellIs" dxfId="13462" priority="5018" operator="lessThan">
      <formula>-0.0001</formula>
    </cfRule>
    <cfRule type="cellIs" dxfId="13461" priority="5019" operator="greaterThan">
      <formula>0.00016</formula>
    </cfRule>
  </conditionalFormatting>
  <conditionalFormatting sqref="Y90:Y103">
    <cfRule type="cellIs" dxfId="13460" priority="5016" operator="lessThan">
      <formula>-0.0001</formula>
    </cfRule>
    <cfRule type="cellIs" dxfId="13459" priority="5017" operator="greaterThan">
      <formula>0.00016</formula>
    </cfRule>
  </conditionalFormatting>
  <conditionalFormatting sqref="Y90:Y103">
    <cfRule type="cellIs" dxfId="13458" priority="5014" operator="lessThan">
      <formula>-0.0001</formula>
    </cfRule>
    <cfRule type="cellIs" dxfId="13457" priority="5015" operator="greaterThan">
      <formula>0.00016</formula>
    </cfRule>
  </conditionalFormatting>
  <conditionalFormatting sqref="AA90:AA103">
    <cfRule type="cellIs" dxfId="13456" priority="5012" operator="lessThan">
      <formula>-0.0001</formula>
    </cfRule>
    <cfRule type="cellIs" dxfId="13455" priority="5013" operator="greaterThan">
      <formula>0.00016</formula>
    </cfRule>
  </conditionalFormatting>
  <conditionalFormatting sqref="AA90:AA103">
    <cfRule type="cellIs" dxfId="13454" priority="5010" operator="lessThan">
      <formula>-0.0001</formula>
    </cfRule>
    <cfRule type="cellIs" dxfId="13453" priority="5011" operator="greaterThan">
      <formula>0.00016</formula>
    </cfRule>
  </conditionalFormatting>
  <conditionalFormatting sqref="AA90:AA103">
    <cfRule type="cellIs" dxfId="13452" priority="5008" operator="lessThan">
      <formula>-0.0001</formula>
    </cfRule>
    <cfRule type="cellIs" dxfId="13451" priority="5009" operator="greaterThan">
      <formula>0.00016</formula>
    </cfRule>
  </conditionalFormatting>
  <conditionalFormatting sqref="Y90:Y103">
    <cfRule type="cellIs" dxfId="13450" priority="5006" operator="lessThan">
      <formula>-0.0001</formula>
    </cfRule>
    <cfRule type="cellIs" dxfId="13449" priority="5007" operator="greaterThan">
      <formula>0.00016</formula>
    </cfRule>
  </conditionalFormatting>
  <conditionalFormatting sqref="AA90:AA103">
    <cfRule type="cellIs" dxfId="13448" priority="5004" operator="lessThan">
      <formula>-0.0001</formula>
    </cfRule>
    <cfRule type="cellIs" dxfId="13447" priority="5005" operator="greaterThan">
      <formula>0.00016</formula>
    </cfRule>
  </conditionalFormatting>
  <conditionalFormatting sqref="AA90:AA103">
    <cfRule type="cellIs" dxfId="13446" priority="5002" operator="lessThan">
      <formula>-0.0001</formula>
    </cfRule>
    <cfRule type="cellIs" dxfId="13445" priority="5003" operator="greaterThan">
      <formula>0.00016</formula>
    </cfRule>
  </conditionalFormatting>
  <conditionalFormatting sqref="AA90:AA103">
    <cfRule type="cellIs" dxfId="13444" priority="5000" operator="lessThan">
      <formula>-0.0001</formula>
    </cfRule>
    <cfRule type="cellIs" dxfId="13443" priority="5001" operator="greaterThan">
      <formula>0.00016</formula>
    </cfRule>
  </conditionalFormatting>
  <conditionalFormatting sqref="Y90:Y103">
    <cfRule type="cellIs" dxfId="13442" priority="4998" operator="lessThan">
      <formula>-0.0001</formula>
    </cfRule>
    <cfRule type="cellIs" dxfId="13441" priority="4999" operator="greaterThan">
      <formula>0.00016</formula>
    </cfRule>
  </conditionalFormatting>
  <conditionalFormatting sqref="AA90:AA103">
    <cfRule type="cellIs" dxfId="13440" priority="4996" operator="lessThan">
      <formula>-0.0001</formula>
    </cfRule>
    <cfRule type="cellIs" dxfId="13439" priority="4997" operator="greaterThan">
      <formula>0.00016</formula>
    </cfRule>
  </conditionalFormatting>
  <conditionalFormatting sqref="AA90:AA103">
    <cfRule type="cellIs" dxfId="13438" priority="4994" operator="lessThan">
      <formula>-0.0001</formula>
    </cfRule>
    <cfRule type="cellIs" dxfId="13437" priority="4995" operator="greaterThan">
      <formula>0.00016</formula>
    </cfRule>
  </conditionalFormatting>
  <conditionalFormatting sqref="W90:W103">
    <cfRule type="cellIs" dxfId="13436" priority="4992" operator="lessThan">
      <formula>-0.0001</formula>
    </cfRule>
    <cfRule type="cellIs" dxfId="13435" priority="4993" operator="greaterThan">
      <formula>0.00016</formula>
    </cfRule>
  </conditionalFormatting>
  <conditionalFormatting sqref="R43">
    <cfRule type="cellIs" dxfId="13434" priority="4991" operator="greaterThan">
      <formula>T43</formula>
    </cfRule>
  </conditionalFormatting>
  <conditionalFormatting sqref="R62">
    <cfRule type="cellIs" dxfId="13433" priority="4990" operator="greaterThan">
      <formula>T62</formula>
    </cfRule>
  </conditionalFormatting>
  <conditionalFormatting sqref="Y90:Y103">
    <cfRule type="cellIs" dxfId="13432" priority="4988" operator="lessThan">
      <formula>-0.0001</formula>
    </cfRule>
    <cfRule type="cellIs" dxfId="13431" priority="4989" operator="greaterThan">
      <formula>0.00016</formula>
    </cfRule>
  </conditionalFormatting>
  <conditionalFormatting sqref="AA90:AA103">
    <cfRule type="cellIs" dxfId="13430" priority="4986" operator="lessThan">
      <formula>-0.0001</formula>
    </cfRule>
    <cfRule type="cellIs" dxfId="13429" priority="4987" operator="greaterThan">
      <formula>0.00016</formula>
    </cfRule>
  </conditionalFormatting>
  <conditionalFormatting sqref="Y90:Y103">
    <cfRule type="cellIs" dxfId="13428" priority="4984" operator="lessThan">
      <formula>-0.0001</formula>
    </cfRule>
    <cfRule type="cellIs" dxfId="13427" priority="4985" operator="greaterThan">
      <formula>0.00016</formula>
    </cfRule>
  </conditionalFormatting>
  <conditionalFormatting sqref="W90:W103">
    <cfRule type="cellIs" dxfId="13426" priority="4982" operator="lessThan">
      <formula>-0.0001</formula>
    </cfRule>
    <cfRule type="cellIs" dxfId="13425" priority="4983" operator="greaterThan">
      <formula>0.00016</formula>
    </cfRule>
  </conditionalFormatting>
  <conditionalFormatting sqref="W90:W103">
    <cfRule type="cellIs" dxfId="13424" priority="4980" operator="lessThan">
      <formula>-0.0001</formula>
    </cfRule>
    <cfRule type="cellIs" dxfId="13423" priority="4981" operator="greaterThan">
      <formula>0.00016</formula>
    </cfRule>
  </conditionalFormatting>
  <conditionalFormatting sqref="AA90:AA103">
    <cfRule type="cellIs" dxfId="13422" priority="4978" operator="lessThan">
      <formula>-0.0001</formula>
    </cfRule>
    <cfRule type="cellIs" dxfId="13421" priority="4979" operator="greaterThan">
      <formula>0.00016</formula>
    </cfRule>
  </conditionalFormatting>
  <conditionalFormatting sqref="AA90:AA103">
    <cfRule type="cellIs" dxfId="13420" priority="4976" operator="lessThan">
      <formula>-0.0001</formula>
    </cfRule>
    <cfRule type="cellIs" dxfId="13419" priority="4977" operator="greaterThan">
      <formula>0.00016</formula>
    </cfRule>
  </conditionalFormatting>
  <conditionalFormatting sqref="Y90:Y103">
    <cfRule type="cellIs" dxfId="13418" priority="4974" operator="lessThan">
      <formula>-0.0001</formula>
    </cfRule>
    <cfRule type="cellIs" dxfId="13417" priority="4975" operator="greaterThan">
      <formula>0.00016</formula>
    </cfRule>
  </conditionalFormatting>
  <conditionalFormatting sqref="W90:W103">
    <cfRule type="cellIs" dxfId="13416" priority="4972" operator="lessThan">
      <formula>-0.0001</formula>
    </cfRule>
    <cfRule type="cellIs" dxfId="13415" priority="4973" operator="greaterThan">
      <formula>0.00016</formula>
    </cfRule>
  </conditionalFormatting>
  <conditionalFormatting sqref="AA90:AA103">
    <cfRule type="cellIs" dxfId="13414" priority="4970" operator="lessThan">
      <formula>-0.0001</formula>
    </cfRule>
    <cfRule type="cellIs" dxfId="13413" priority="4971" operator="greaterThan">
      <formula>0.00016</formula>
    </cfRule>
  </conditionalFormatting>
  <conditionalFormatting sqref="Y90:Y103">
    <cfRule type="cellIs" dxfId="13412" priority="4968" operator="lessThan">
      <formula>-0.0001</formula>
    </cfRule>
    <cfRule type="cellIs" dxfId="13411" priority="4969" operator="greaterThan">
      <formula>0.00016</formula>
    </cfRule>
  </conditionalFormatting>
  <conditionalFormatting sqref="W90:W103">
    <cfRule type="cellIs" dxfId="13410" priority="4966" operator="lessThan">
      <formula>-0.0001</formula>
    </cfRule>
    <cfRule type="cellIs" dxfId="13409" priority="4967" operator="greaterThan">
      <formula>0.00016</formula>
    </cfRule>
  </conditionalFormatting>
  <conditionalFormatting sqref="Y90:Y103">
    <cfRule type="cellIs" dxfId="13408" priority="4964" operator="lessThan">
      <formula>-0.0001</formula>
    </cfRule>
    <cfRule type="cellIs" dxfId="13407" priority="4965" operator="greaterThan">
      <formula>0.00016</formula>
    </cfRule>
  </conditionalFormatting>
  <conditionalFormatting sqref="AA90:AA103">
    <cfRule type="cellIs" dxfId="13406" priority="4962" operator="lessThan">
      <formula>-0.0001</formula>
    </cfRule>
    <cfRule type="cellIs" dxfId="13405" priority="4963" operator="greaterThan">
      <formula>0.00016</formula>
    </cfRule>
  </conditionalFormatting>
  <conditionalFormatting sqref="Y90:Y103">
    <cfRule type="cellIs" dxfId="13404" priority="4960" operator="lessThan">
      <formula>-0.0001</formula>
    </cfRule>
    <cfRule type="cellIs" dxfId="13403" priority="4961" operator="greaterThan">
      <formula>0.00016</formula>
    </cfRule>
  </conditionalFormatting>
  <conditionalFormatting sqref="AA90:AA103">
    <cfRule type="cellIs" dxfId="13402" priority="4958" operator="lessThan">
      <formula>-0.0001</formula>
    </cfRule>
    <cfRule type="cellIs" dxfId="13401" priority="4959" operator="greaterThan">
      <formula>0.00016</formula>
    </cfRule>
  </conditionalFormatting>
  <conditionalFormatting sqref="Y90:Y103">
    <cfRule type="cellIs" dxfId="13400" priority="4956" operator="lessThan">
      <formula>-0.0001</formula>
    </cfRule>
    <cfRule type="cellIs" dxfId="13399" priority="4957" operator="greaterThan">
      <formula>0.00016</formula>
    </cfRule>
  </conditionalFormatting>
  <conditionalFormatting sqref="W90:W103">
    <cfRule type="cellIs" dxfId="13398" priority="4954" operator="lessThan">
      <formula>-0.0001</formula>
    </cfRule>
    <cfRule type="cellIs" dxfId="13397" priority="4955" operator="greaterThan">
      <formula>0.00016</formula>
    </cfRule>
  </conditionalFormatting>
  <conditionalFormatting sqref="Y90:Y103">
    <cfRule type="cellIs" dxfId="13396" priority="4952" operator="lessThan">
      <formula>-0.0001</formula>
    </cfRule>
    <cfRule type="cellIs" dxfId="13395" priority="4953" operator="greaterThan">
      <formula>0.00016</formula>
    </cfRule>
  </conditionalFormatting>
  <conditionalFormatting sqref="AA90:AA103">
    <cfRule type="cellIs" dxfId="13394" priority="4950" operator="lessThan">
      <formula>-0.0001</formula>
    </cfRule>
    <cfRule type="cellIs" dxfId="13393" priority="4951" operator="greaterThan">
      <formula>0.00016</formula>
    </cfRule>
  </conditionalFormatting>
  <conditionalFormatting sqref="AA90:AA103">
    <cfRule type="cellIs" dxfId="13392" priority="4948" operator="lessThan">
      <formula>-0.0001</formula>
    </cfRule>
    <cfRule type="cellIs" dxfId="13391" priority="4949" operator="greaterThan">
      <formula>0.00016</formula>
    </cfRule>
  </conditionalFormatting>
  <conditionalFormatting sqref="AA90:AA103">
    <cfRule type="cellIs" dxfId="13390" priority="4946" operator="lessThan">
      <formula>-0.0001</formula>
    </cfRule>
    <cfRule type="cellIs" dxfId="13389" priority="4947" operator="greaterThan">
      <formula>0.00016</formula>
    </cfRule>
  </conditionalFormatting>
  <conditionalFormatting sqref="AA90:AA103">
    <cfRule type="cellIs" dxfId="13388" priority="4944" operator="lessThan">
      <formula>-0.0001</formula>
    </cfRule>
    <cfRule type="cellIs" dxfId="13387" priority="4945" operator="greaterThan">
      <formula>0.00016</formula>
    </cfRule>
  </conditionalFormatting>
  <conditionalFormatting sqref="Y90:Y103">
    <cfRule type="cellIs" dxfId="13386" priority="4942" operator="lessThan">
      <formula>-0.0001</formula>
    </cfRule>
    <cfRule type="cellIs" dxfId="13385" priority="4943" operator="greaterThan">
      <formula>0.00016</formula>
    </cfRule>
  </conditionalFormatting>
  <conditionalFormatting sqref="Y90:Y103">
    <cfRule type="cellIs" dxfId="13384" priority="4940" operator="lessThan">
      <formula>-0.0001</formula>
    </cfRule>
    <cfRule type="cellIs" dxfId="13383" priority="4941" operator="greaterThan">
      <formula>0.00016</formula>
    </cfRule>
  </conditionalFormatting>
  <conditionalFormatting sqref="U90:U103">
    <cfRule type="cellIs" dxfId="13382" priority="4938" operator="lessThan">
      <formula>-0.0001</formula>
    </cfRule>
    <cfRule type="cellIs" dxfId="13381" priority="4939" operator="greaterThan">
      <formula>0.00016</formula>
    </cfRule>
  </conditionalFormatting>
  <conditionalFormatting sqref="AA90:AA103">
    <cfRule type="cellIs" dxfId="13380" priority="4936" operator="lessThan">
      <formula>-0.0001</formula>
    </cfRule>
    <cfRule type="cellIs" dxfId="13379" priority="4937" operator="greaterThan">
      <formula>0.00016</formula>
    </cfRule>
  </conditionalFormatting>
  <conditionalFormatting sqref="Y90:Y103">
    <cfRule type="cellIs" dxfId="13378" priority="4934" operator="lessThan">
      <formula>-0.0001</formula>
    </cfRule>
    <cfRule type="cellIs" dxfId="13377" priority="4935" operator="greaterThan">
      <formula>0.00016</formula>
    </cfRule>
  </conditionalFormatting>
  <conditionalFormatting sqref="AA90:AA103">
    <cfRule type="cellIs" dxfId="13376" priority="4932" operator="lessThan">
      <formula>-0.0001</formula>
    </cfRule>
    <cfRule type="cellIs" dxfId="13375" priority="4933" operator="greaterThan">
      <formula>0.00016</formula>
    </cfRule>
  </conditionalFormatting>
  <conditionalFormatting sqref="AA90:AA103">
    <cfRule type="cellIs" dxfId="13374" priority="4930" operator="lessThan">
      <formula>-0.0001</formula>
    </cfRule>
    <cfRule type="cellIs" dxfId="13373" priority="4931" operator="greaterThan">
      <formula>0.00016</formula>
    </cfRule>
  </conditionalFormatting>
  <conditionalFormatting sqref="Y90:Y103">
    <cfRule type="cellIs" dxfId="13372" priority="4928" operator="lessThan">
      <formula>-0.0001</formula>
    </cfRule>
    <cfRule type="cellIs" dxfId="13371" priority="4929" operator="greaterThan">
      <formula>0.00016</formula>
    </cfRule>
  </conditionalFormatting>
  <conditionalFormatting sqref="AA90:AA103">
    <cfRule type="cellIs" dxfId="13370" priority="4926" operator="lessThan">
      <formula>-0.0001</formula>
    </cfRule>
    <cfRule type="cellIs" dxfId="13369" priority="4927" operator="greaterThan">
      <formula>0.00016</formula>
    </cfRule>
  </conditionalFormatting>
  <conditionalFormatting sqref="Y90:Y103">
    <cfRule type="cellIs" dxfId="13368" priority="4924" operator="lessThan">
      <formula>-0.0001</formula>
    </cfRule>
    <cfRule type="cellIs" dxfId="13367" priority="4925" operator="greaterThan">
      <formula>0.00016</formula>
    </cfRule>
  </conditionalFormatting>
  <conditionalFormatting sqref="AA90:AA103">
    <cfRule type="cellIs" dxfId="13366" priority="4922" operator="lessThan">
      <formula>-0.0001</formula>
    </cfRule>
    <cfRule type="cellIs" dxfId="13365" priority="4923" operator="greaterThan">
      <formula>0.00016</formula>
    </cfRule>
  </conditionalFormatting>
  <conditionalFormatting sqref="U90:U103">
    <cfRule type="cellIs" dxfId="13364" priority="4920" operator="lessThan">
      <formula>-0.0001</formula>
    </cfRule>
    <cfRule type="cellIs" dxfId="13363" priority="4921" operator="greaterThan">
      <formula>0.00016</formula>
    </cfRule>
  </conditionalFormatting>
  <conditionalFormatting sqref="AA90:AA103">
    <cfRule type="cellIs" dxfId="13362" priority="4918" operator="lessThan">
      <formula>-0.0001</formula>
    </cfRule>
    <cfRule type="cellIs" dxfId="13361" priority="4919" operator="greaterThan">
      <formula>0.00016</formula>
    </cfRule>
  </conditionalFormatting>
  <conditionalFormatting sqref="Y90:Y103">
    <cfRule type="cellIs" dxfId="13360" priority="4916" operator="lessThan">
      <formula>-0.0001</formula>
    </cfRule>
    <cfRule type="cellIs" dxfId="13359" priority="4917" operator="greaterThan">
      <formula>0.00016</formula>
    </cfRule>
  </conditionalFormatting>
  <conditionalFormatting sqref="AA90:AA103">
    <cfRule type="cellIs" dxfId="13358" priority="4914" operator="lessThan">
      <formula>-0.0001</formula>
    </cfRule>
    <cfRule type="cellIs" dxfId="13357" priority="4915" operator="greaterThan">
      <formula>0.00016</formula>
    </cfRule>
  </conditionalFormatting>
  <conditionalFormatting sqref="AA90:AA103">
    <cfRule type="cellIs" dxfId="13356" priority="4912" operator="lessThan">
      <formula>-0.0001</formula>
    </cfRule>
    <cfRule type="cellIs" dxfId="13355" priority="4913" operator="greaterThan">
      <formula>0.00016</formula>
    </cfRule>
  </conditionalFormatting>
  <conditionalFormatting sqref="Y90:Y103">
    <cfRule type="cellIs" dxfId="13354" priority="4910" operator="lessThan">
      <formula>-0.0001</formula>
    </cfRule>
    <cfRule type="cellIs" dxfId="13353" priority="4911" operator="greaterThan">
      <formula>0.00016</formula>
    </cfRule>
  </conditionalFormatting>
  <conditionalFormatting sqref="AA90:AA103">
    <cfRule type="cellIs" dxfId="13352" priority="4908" operator="lessThan">
      <formula>-0.0001</formula>
    </cfRule>
    <cfRule type="cellIs" dxfId="13351" priority="4909" operator="greaterThan">
      <formula>0.00016</formula>
    </cfRule>
  </conditionalFormatting>
  <conditionalFormatting sqref="AA90:AA103">
    <cfRule type="cellIs" dxfId="13350" priority="4906" operator="lessThan">
      <formula>-0.0001</formula>
    </cfRule>
    <cfRule type="cellIs" dxfId="13349" priority="4907" operator="greaterThan">
      <formula>0.00016</formula>
    </cfRule>
  </conditionalFormatting>
  <conditionalFormatting sqref="AA90:AA103">
    <cfRule type="cellIs" dxfId="13348" priority="4904" operator="lessThan">
      <formula>-0.0001</formula>
    </cfRule>
    <cfRule type="cellIs" dxfId="13347" priority="4905" operator="greaterThan">
      <formula>0.00016</formula>
    </cfRule>
  </conditionalFormatting>
  <conditionalFormatting sqref="AA90:AA103">
    <cfRule type="cellIs" dxfId="13346" priority="4902" operator="lessThan">
      <formula>-0.0001</formula>
    </cfRule>
    <cfRule type="cellIs" dxfId="13345" priority="4903" operator="greaterThan">
      <formula>0.00016</formula>
    </cfRule>
  </conditionalFormatting>
  <conditionalFormatting sqref="AA90:AA103">
    <cfRule type="cellIs" dxfId="13344" priority="4900" operator="lessThan">
      <formula>-0.0001</formula>
    </cfRule>
    <cfRule type="cellIs" dxfId="13343" priority="4901" operator="greaterThan">
      <formula>0.00016</formula>
    </cfRule>
  </conditionalFormatting>
  <conditionalFormatting sqref="Y90:Y103">
    <cfRule type="cellIs" dxfId="13342" priority="4898" operator="lessThan">
      <formula>-0.0001</formula>
    </cfRule>
    <cfRule type="cellIs" dxfId="13341" priority="4899" operator="greaterThan">
      <formula>0.00016</formula>
    </cfRule>
  </conditionalFormatting>
  <conditionalFormatting sqref="AA90:AA103">
    <cfRule type="cellIs" dxfId="13340" priority="4896" operator="lessThan">
      <formula>-0.0001</formula>
    </cfRule>
    <cfRule type="cellIs" dxfId="13339" priority="4897" operator="greaterThan">
      <formula>0.00016</formula>
    </cfRule>
  </conditionalFormatting>
  <conditionalFormatting sqref="AA90:AA103">
    <cfRule type="cellIs" dxfId="13338" priority="4894" operator="lessThan">
      <formula>-0.0001</formula>
    </cfRule>
    <cfRule type="cellIs" dxfId="13337" priority="4895" operator="greaterThan">
      <formula>0.00016</formula>
    </cfRule>
  </conditionalFormatting>
  <conditionalFormatting sqref="AA90:AA103">
    <cfRule type="cellIs" dxfId="13336" priority="4892" operator="lessThan">
      <formula>-0.0001</formula>
    </cfRule>
    <cfRule type="cellIs" dxfId="13335" priority="4893" operator="greaterThan">
      <formula>0.00016</formula>
    </cfRule>
  </conditionalFormatting>
  <conditionalFormatting sqref="W90:W103">
    <cfRule type="cellIs" dxfId="13334" priority="4890" operator="lessThan">
      <formula>-0.0001</formula>
    </cfRule>
    <cfRule type="cellIs" dxfId="13333" priority="4891" operator="greaterThan">
      <formula>0.00016</formula>
    </cfRule>
  </conditionalFormatting>
  <conditionalFormatting sqref="AA90:AA103">
    <cfRule type="cellIs" dxfId="13332" priority="4888" operator="lessThan">
      <formula>-0.0001</formula>
    </cfRule>
    <cfRule type="cellIs" dxfId="13331" priority="4889" operator="greaterThan">
      <formula>0.00016</formula>
    </cfRule>
  </conditionalFormatting>
  <conditionalFormatting sqref="AA90:AA103">
    <cfRule type="cellIs" dxfId="13330" priority="4886" operator="lessThan">
      <formula>-0.0001</formula>
    </cfRule>
    <cfRule type="cellIs" dxfId="13329" priority="4887" operator="greaterThan">
      <formula>0.00016</formula>
    </cfRule>
  </conditionalFormatting>
  <conditionalFormatting sqref="Y90:Y103">
    <cfRule type="cellIs" dxfId="13328" priority="4884" operator="lessThan">
      <formula>-0.0001</formula>
    </cfRule>
    <cfRule type="cellIs" dxfId="13327" priority="4885" operator="greaterThan">
      <formula>0.00016</formula>
    </cfRule>
  </conditionalFormatting>
  <conditionalFormatting sqref="Y90:Y103">
    <cfRule type="cellIs" dxfId="13326" priority="4882" operator="lessThan">
      <formula>-0.0001</formula>
    </cfRule>
    <cfRule type="cellIs" dxfId="13325" priority="4883" operator="greaterThan">
      <formula>0.00016</formula>
    </cfRule>
  </conditionalFormatting>
  <conditionalFormatting sqref="AA90:AA103">
    <cfRule type="cellIs" dxfId="13324" priority="4880" operator="lessThan">
      <formula>-0.0001</formula>
    </cfRule>
    <cfRule type="cellIs" dxfId="13323" priority="4881" operator="greaterThan">
      <formula>0.00016</formula>
    </cfRule>
  </conditionalFormatting>
  <conditionalFormatting sqref="AA90:AA103">
    <cfRule type="cellIs" dxfId="13322" priority="4878" operator="lessThan">
      <formula>-0.0001</formula>
    </cfRule>
    <cfRule type="cellIs" dxfId="13321" priority="4879" operator="greaterThan">
      <formula>0.00016</formula>
    </cfRule>
  </conditionalFormatting>
  <conditionalFormatting sqref="Y90:Y103">
    <cfRule type="cellIs" dxfId="13320" priority="4876" operator="lessThan">
      <formula>-0.0001</formula>
    </cfRule>
    <cfRule type="cellIs" dxfId="13319" priority="4877" operator="greaterThan">
      <formula>0.00016</formula>
    </cfRule>
  </conditionalFormatting>
  <conditionalFormatting sqref="AA90:AA103">
    <cfRule type="cellIs" dxfId="13318" priority="4874" operator="lessThan">
      <formula>-0.0001</formula>
    </cfRule>
    <cfRule type="cellIs" dxfId="13317" priority="4875" operator="greaterThan">
      <formula>0.00016</formula>
    </cfRule>
  </conditionalFormatting>
  <conditionalFormatting sqref="AA90:AA103">
    <cfRule type="cellIs" dxfId="13316" priority="4872" operator="lessThan">
      <formula>-0.0001</formula>
    </cfRule>
    <cfRule type="cellIs" dxfId="13315" priority="4873" operator="greaterThan">
      <formula>0.00016</formula>
    </cfRule>
  </conditionalFormatting>
  <conditionalFormatting sqref="Y90:Y103">
    <cfRule type="cellIs" dxfId="13314" priority="4870" operator="lessThan">
      <formula>-0.0001</formula>
    </cfRule>
    <cfRule type="cellIs" dxfId="13313" priority="4871" operator="greaterThan">
      <formula>0.00016</formula>
    </cfRule>
  </conditionalFormatting>
  <conditionalFormatting sqref="AA90:AA103">
    <cfRule type="cellIs" dxfId="13312" priority="4868" operator="lessThan">
      <formula>-0.0001</formula>
    </cfRule>
    <cfRule type="cellIs" dxfId="13311" priority="4869" operator="greaterThan">
      <formula>0.00016</formula>
    </cfRule>
  </conditionalFormatting>
  <conditionalFormatting sqref="AA90:AA103">
    <cfRule type="cellIs" dxfId="13310" priority="4866" operator="lessThan">
      <formula>-0.0001</formula>
    </cfRule>
    <cfRule type="cellIs" dxfId="13309" priority="4867" operator="greaterThan">
      <formula>0.00016</formula>
    </cfRule>
  </conditionalFormatting>
  <conditionalFormatting sqref="AA90:AA103">
    <cfRule type="cellIs" dxfId="13308" priority="4864" operator="lessThan">
      <formula>-0.0001</formula>
    </cfRule>
    <cfRule type="cellIs" dxfId="13307" priority="4865" operator="greaterThan">
      <formula>0.00016</formula>
    </cfRule>
  </conditionalFormatting>
  <conditionalFormatting sqref="AA90:AA103">
    <cfRule type="cellIs" dxfId="13306" priority="4862" operator="lessThan">
      <formula>-0.0001</formula>
    </cfRule>
    <cfRule type="cellIs" dxfId="13305" priority="4863" operator="greaterThan">
      <formula>0.00016</formula>
    </cfRule>
  </conditionalFormatting>
  <conditionalFormatting sqref="Y90:Y103">
    <cfRule type="cellIs" dxfId="13304" priority="4860" operator="lessThan">
      <formula>-0.0001</formula>
    </cfRule>
    <cfRule type="cellIs" dxfId="13303" priority="4861" operator="greaterThan">
      <formula>0.00016</formula>
    </cfRule>
  </conditionalFormatting>
  <conditionalFormatting sqref="AA90:AA103">
    <cfRule type="cellIs" dxfId="13302" priority="4858" operator="lessThan">
      <formula>-0.0001</formula>
    </cfRule>
    <cfRule type="cellIs" dxfId="13301" priority="4859" operator="greaterThan">
      <formula>0.00016</formula>
    </cfRule>
  </conditionalFormatting>
  <conditionalFormatting sqref="AA90:AA103">
    <cfRule type="cellIs" dxfId="13300" priority="4856" operator="lessThan">
      <formula>-0.0001</formula>
    </cfRule>
    <cfRule type="cellIs" dxfId="13299" priority="4857" operator="greaterThan">
      <formula>0.00016</formula>
    </cfRule>
  </conditionalFormatting>
  <conditionalFormatting sqref="AA90:AA103">
    <cfRule type="cellIs" dxfId="13298" priority="4854" operator="lessThan">
      <formula>-0.0001</formula>
    </cfRule>
    <cfRule type="cellIs" dxfId="13297" priority="4855" operator="greaterThan">
      <formula>0.00016</formula>
    </cfRule>
  </conditionalFormatting>
  <conditionalFormatting sqref="AA90:AA103">
    <cfRule type="cellIs" dxfId="13296" priority="4852" operator="lessThan">
      <formula>-0.0001</formula>
    </cfRule>
    <cfRule type="cellIs" dxfId="13295" priority="4853" operator="greaterThan">
      <formula>0.00016</formula>
    </cfRule>
  </conditionalFormatting>
  <conditionalFormatting sqref="AA90:AA103">
    <cfRule type="cellIs" dxfId="13294" priority="4850" operator="lessThan">
      <formula>-0.0001</formula>
    </cfRule>
    <cfRule type="cellIs" dxfId="13293" priority="4851" operator="greaterThan">
      <formula>0.00016</formula>
    </cfRule>
  </conditionalFormatting>
  <conditionalFormatting sqref="AA90:AA103">
    <cfRule type="cellIs" dxfId="13292" priority="4848" operator="lessThan">
      <formula>-0.0001</formula>
    </cfRule>
    <cfRule type="cellIs" dxfId="13291" priority="4849" operator="greaterThan">
      <formula>0.00016</formula>
    </cfRule>
  </conditionalFormatting>
  <conditionalFormatting sqref="Y90:Y103">
    <cfRule type="cellIs" dxfId="13290" priority="4846" operator="lessThan">
      <formula>-0.0001</formula>
    </cfRule>
    <cfRule type="cellIs" dxfId="13289" priority="4847" operator="greaterThan">
      <formula>0.00016</formula>
    </cfRule>
  </conditionalFormatting>
  <conditionalFormatting sqref="T43">
    <cfRule type="cellIs" dxfId="13288" priority="4845" operator="greaterThan">
      <formula>V43</formula>
    </cfRule>
  </conditionalFormatting>
  <conditionalFormatting sqref="T62">
    <cfRule type="cellIs" dxfId="13287" priority="4844" operator="greaterThan">
      <formula>V62</formula>
    </cfRule>
  </conditionalFormatting>
  <conditionalFormatting sqref="Y90:Y103">
    <cfRule type="cellIs" dxfId="13286" priority="4842" operator="lessThan">
      <formula>-0.0001</formula>
    </cfRule>
    <cfRule type="cellIs" dxfId="13285" priority="4843" operator="greaterThan">
      <formula>0.00016</formula>
    </cfRule>
  </conditionalFormatting>
  <conditionalFormatting sqref="AA90:AA103">
    <cfRule type="cellIs" dxfId="13284" priority="4840" operator="lessThan">
      <formula>-0.0001</formula>
    </cfRule>
    <cfRule type="cellIs" dxfId="13283" priority="4841" operator="greaterThan">
      <formula>0.00016</formula>
    </cfRule>
  </conditionalFormatting>
  <conditionalFormatting sqref="Y90:Y103">
    <cfRule type="cellIs" dxfId="13282" priority="4838" operator="lessThan">
      <formula>-0.0001</formula>
    </cfRule>
    <cfRule type="cellIs" dxfId="13281" priority="4839" operator="greaterThan">
      <formula>0.00016</formula>
    </cfRule>
  </conditionalFormatting>
  <conditionalFormatting sqref="W90:W103">
    <cfRule type="cellIs" dxfId="13280" priority="4836" operator="lessThan">
      <formula>-0.0001</formula>
    </cfRule>
    <cfRule type="cellIs" dxfId="13279" priority="4837" operator="greaterThan">
      <formula>0.00016</formula>
    </cfRule>
  </conditionalFormatting>
  <conditionalFormatting sqref="W90:W103">
    <cfRule type="cellIs" dxfId="13278" priority="4834" operator="lessThan">
      <formula>-0.0001</formula>
    </cfRule>
    <cfRule type="cellIs" dxfId="13277" priority="4835" operator="greaterThan">
      <formula>0.00016</formula>
    </cfRule>
  </conditionalFormatting>
  <conditionalFormatting sqref="AA90:AA103">
    <cfRule type="cellIs" dxfId="13276" priority="4832" operator="lessThan">
      <formula>-0.0001</formula>
    </cfRule>
    <cfRule type="cellIs" dxfId="13275" priority="4833" operator="greaterThan">
      <formula>0.00016</formula>
    </cfRule>
  </conditionalFormatting>
  <conditionalFormatting sqref="AA90:AA103">
    <cfRule type="cellIs" dxfId="13274" priority="4830" operator="lessThan">
      <formula>-0.0001</formula>
    </cfRule>
    <cfRule type="cellIs" dxfId="13273" priority="4831" operator="greaterThan">
      <formula>0.00016</formula>
    </cfRule>
  </conditionalFormatting>
  <conditionalFormatting sqref="Y90:Y103">
    <cfRule type="cellIs" dxfId="13272" priority="4828" operator="lessThan">
      <formula>-0.0001</formula>
    </cfRule>
    <cfRule type="cellIs" dxfId="13271" priority="4829" operator="greaterThan">
      <formula>0.00016</formula>
    </cfRule>
  </conditionalFormatting>
  <conditionalFormatting sqref="W90:W103">
    <cfRule type="cellIs" dxfId="13270" priority="4826" operator="lessThan">
      <formula>-0.0001</formula>
    </cfRule>
    <cfRule type="cellIs" dxfId="13269" priority="4827" operator="greaterThan">
      <formula>0.00016</formula>
    </cfRule>
  </conditionalFormatting>
  <conditionalFormatting sqref="AA90:AA103">
    <cfRule type="cellIs" dxfId="13268" priority="4824" operator="lessThan">
      <formula>-0.0001</formula>
    </cfRule>
    <cfRule type="cellIs" dxfId="13267" priority="4825" operator="greaterThan">
      <formula>0.00016</formula>
    </cfRule>
  </conditionalFormatting>
  <conditionalFormatting sqref="Y90:Y103">
    <cfRule type="cellIs" dxfId="13266" priority="4822" operator="lessThan">
      <formula>-0.0001</formula>
    </cfRule>
    <cfRule type="cellIs" dxfId="13265" priority="4823" operator="greaterThan">
      <formula>0.00016</formula>
    </cfRule>
  </conditionalFormatting>
  <conditionalFormatting sqref="W90:W103">
    <cfRule type="cellIs" dxfId="13264" priority="4820" operator="lessThan">
      <formula>-0.0001</formula>
    </cfRule>
    <cfRule type="cellIs" dxfId="13263" priority="4821" operator="greaterThan">
      <formula>0.00016</formula>
    </cfRule>
  </conditionalFormatting>
  <conditionalFormatting sqref="Y90:Y103">
    <cfRule type="cellIs" dxfId="13262" priority="4818" operator="lessThan">
      <formula>-0.0001</formula>
    </cfRule>
    <cfRule type="cellIs" dxfId="13261" priority="4819" operator="greaterThan">
      <formula>0.00016</formula>
    </cfRule>
  </conditionalFormatting>
  <conditionalFormatting sqref="AA90:AA103">
    <cfRule type="cellIs" dxfId="13260" priority="4816" operator="lessThan">
      <formula>-0.0001</formula>
    </cfRule>
    <cfRule type="cellIs" dxfId="13259" priority="4817" operator="greaterThan">
      <formula>0.00016</formula>
    </cfRule>
  </conditionalFormatting>
  <conditionalFormatting sqref="Y90:Y103">
    <cfRule type="cellIs" dxfId="13258" priority="4814" operator="lessThan">
      <formula>-0.0001</formula>
    </cfRule>
    <cfRule type="cellIs" dxfId="13257" priority="4815" operator="greaterThan">
      <formula>0.00016</formula>
    </cfRule>
  </conditionalFormatting>
  <conditionalFormatting sqref="AA90:AA103">
    <cfRule type="cellIs" dxfId="13256" priority="4812" operator="lessThan">
      <formula>-0.0001</formula>
    </cfRule>
    <cfRule type="cellIs" dxfId="13255" priority="4813" operator="greaterThan">
      <formula>0.00016</formula>
    </cfRule>
  </conditionalFormatting>
  <conditionalFormatting sqref="Y90:Y103">
    <cfRule type="cellIs" dxfId="13254" priority="4810" operator="lessThan">
      <formula>-0.0001</formula>
    </cfRule>
    <cfRule type="cellIs" dxfId="13253" priority="4811" operator="greaterThan">
      <formula>0.00016</formula>
    </cfRule>
  </conditionalFormatting>
  <conditionalFormatting sqref="W90:W103">
    <cfRule type="cellIs" dxfId="13252" priority="4808" operator="lessThan">
      <formula>-0.0001</formula>
    </cfRule>
    <cfRule type="cellIs" dxfId="13251" priority="4809" operator="greaterThan">
      <formula>0.00016</formula>
    </cfRule>
  </conditionalFormatting>
  <conditionalFormatting sqref="Y90:Y103">
    <cfRule type="cellIs" dxfId="13250" priority="4806" operator="lessThan">
      <formula>-0.0001</formula>
    </cfRule>
    <cfRule type="cellIs" dxfId="13249" priority="4807" operator="greaterThan">
      <formula>0.00016</formula>
    </cfRule>
  </conditionalFormatting>
  <conditionalFormatting sqref="AA90:AA103">
    <cfRule type="cellIs" dxfId="13248" priority="4804" operator="lessThan">
      <formula>-0.0001</formula>
    </cfRule>
    <cfRule type="cellIs" dxfId="13247" priority="4805" operator="greaterThan">
      <formula>0.00016</formula>
    </cfRule>
  </conditionalFormatting>
  <conditionalFormatting sqref="AA90:AA103">
    <cfRule type="cellIs" dxfId="13246" priority="4802" operator="lessThan">
      <formula>-0.0001</formula>
    </cfRule>
    <cfRule type="cellIs" dxfId="13245" priority="4803" operator="greaterThan">
      <formula>0.00016</formula>
    </cfRule>
  </conditionalFormatting>
  <conditionalFormatting sqref="AA90:AA103">
    <cfRule type="cellIs" dxfId="13244" priority="4800" operator="lessThan">
      <formula>-0.0001</formula>
    </cfRule>
    <cfRule type="cellIs" dxfId="13243" priority="4801" operator="greaterThan">
      <formula>0.00016</formula>
    </cfRule>
  </conditionalFormatting>
  <conditionalFormatting sqref="AA90:AA103">
    <cfRule type="cellIs" dxfId="13242" priority="4798" operator="lessThan">
      <formula>-0.0001</formula>
    </cfRule>
    <cfRule type="cellIs" dxfId="13241" priority="4799" operator="greaterThan">
      <formula>0.00016</formula>
    </cfRule>
  </conditionalFormatting>
  <conditionalFormatting sqref="Y90:Y103">
    <cfRule type="cellIs" dxfId="13240" priority="4796" operator="lessThan">
      <formula>-0.0001</formula>
    </cfRule>
    <cfRule type="cellIs" dxfId="13239" priority="4797" operator="greaterThan">
      <formula>0.00016</formula>
    </cfRule>
  </conditionalFormatting>
  <conditionalFormatting sqref="Y90:Y103">
    <cfRule type="cellIs" dxfId="13238" priority="4794" operator="lessThan">
      <formula>-0.0001</formula>
    </cfRule>
    <cfRule type="cellIs" dxfId="13237" priority="4795" operator="greaterThan">
      <formula>0.00016</formula>
    </cfRule>
  </conditionalFormatting>
  <conditionalFormatting sqref="AA90:AA103">
    <cfRule type="cellIs" dxfId="13236" priority="4792" operator="lessThan">
      <formula>-0.0001</formula>
    </cfRule>
    <cfRule type="cellIs" dxfId="13235" priority="4793" operator="greaterThan">
      <formula>0.00016</formula>
    </cfRule>
  </conditionalFormatting>
  <conditionalFormatting sqref="Y90:Y103">
    <cfRule type="cellIs" dxfId="13234" priority="4790" operator="lessThan">
      <formula>-0.0001</formula>
    </cfRule>
    <cfRule type="cellIs" dxfId="13233" priority="4791" operator="greaterThan">
      <formula>0.00016</formula>
    </cfRule>
  </conditionalFormatting>
  <conditionalFormatting sqref="AA90:AA103">
    <cfRule type="cellIs" dxfId="13232" priority="4788" operator="lessThan">
      <formula>-0.0001</formula>
    </cfRule>
    <cfRule type="cellIs" dxfId="13231" priority="4789" operator="greaterThan">
      <formula>0.00016</formula>
    </cfRule>
  </conditionalFormatting>
  <conditionalFormatting sqref="AA90:AA103">
    <cfRule type="cellIs" dxfId="13230" priority="4786" operator="lessThan">
      <formula>-0.0001</formula>
    </cfRule>
    <cfRule type="cellIs" dxfId="13229" priority="4787" operator="greaterThan">
      <formula>0.00016</formula>
    </cfRule>
  </conditionalFormatting>
  <conditionalFormatting sqref="Y90:Y103">
    <cfRule type="cellIs" dxfId="13228" priority="4784" operator="lessThan">
      <formula>-0.0001</formula>
    </cfRule>
    <cfRule type="cellIs" dxfId="13227" priority="4785" operator="greaterThan">
      <formula>0.00016</formula>
    </cfRule>
  </conditionalFormatting>
  <conditionalFormatting sqref="AA90:AA103">
    <cfRule type="cellIs" dxfId="13226" priority="4782" operator="lessThan">
      <formula>-0.0001</formula>
    </cfRule>
    <cfRule type="cellIs" dxfId="13225" priority="4783" operator="greaterThan">
      <formula>0.00016</formula>
    </cfRule>
  </conditionalFormatting>
  <conditionalFormatting sqref="Y90:Y103">
    <cfRule type="cellIs" dxfId="13224" priority="4780" operator="lessThan">
      <formula>-0.0001</formula>
    </cfRule>
    <cfRule type="cellIs" dxfId="13223" priority="4781" operator="greaterThan">
      <formula>0.00016</formula>
    </cfRule>
  </conditionalFormatting>
  <conditionalFormatting sqref="AA90:AA103">
    <cfRule type="cellIs" dxfId="13222" priority="4778" operator="lessThan">
      <formula>-0.0001</formula>
    </cfRule>
    <cfRule type="cellIs" dxfId="13221" priority="4779" operator="greaterThan">
      <formula>0.00016</formula>
    </cfRule>
  </conditionalFormatting>
  <conditionalFormatting sqref="AA90:AA103">
    <cfRule type="cellIs" dxfId="13220" priority="4776" operator="lessThan">
      <formula>-0.0001</formula>
    </cfRule>
    <cfRule type="cellIs" dxfId="13219" priority="4777" operator="greaterThan">
      <formula>0.00016</formula>
    </cfRule>
  </conditionalFormatting>
  <conditionalFormatting sqref="Y90:Y103">
    <cfRule type="cellIs" dxfId="13218" priority="4774" operator="lessThan">
      <formula>-0.0001</formula>
    </cfRule>
    <cfRule type="cellIs" dxfId="13217" priority="4775" operator="greaterThan">
      <formula>0.00016</formula>
    </cfRule>
  </conditionalFormatting>
  <conditionalFormatting sqref="AA90:AA103">
    <cfRule type="cellIs" dxfId="13216" priority="4772" operator="lessThan">
      <formula>-0.0001</formula>
    </cfRule>
    <cfRule type="cellIs" dxfId="13215" priority="4773" operator="greaterThan">
      <formula>0.00016</formula>
    </cfRule>
  </conditionalFormatting>
  <conditionalFormatting sqref="AA90:AA103">
    <cfRule type="cellIs" dxfId="13214" priority="4770" operator="lessThan">
      <formula>-0.0001</formula>
    </cfRule>
    <cfRule type="cellIs" dxfId="13213" priority="4771" operator="greaterThan">
      <formula>0.00016</formula>
    </cfRule>
  </conditionalFormatting>
  <conditionalFormatting sqref="Y90:Y103">
    <cfRule type="cellIs" dxfId="13212" priority="4768" operator="lessThan">
      <formula>-0.0001</formula>
    </cfRule>
    <cfRule type="cellIs" dxfId="13211" priority="4769" operator="greaterThan">
      <formula>0.00016</formula>
    </cfRule>
  </conditionalFormatting>
  <conditionalFormatting sqref="AA90:AA103">
    <cfRule type="cellIs" dxfId="13210" priority="4766" operator="lessThan">
      <formula>-0.0001</formula>
    </cfRule>
    <cfRule type="cellIs" dxfId="13209" priority="4767" operator="greaterThan">
      <formula>0.00016</formula>
    </cfRule>
  </conditionalFormatting>
  <conditionalFormatting sqref="AA90:AA103">
    <cfRule type="cellIs" dxfId="13208" priority="4764" operator="lessThan">
      <formula>-0.0001</formula>
    </cfRule>
    <cfRule type="cellIs" dxfId="13207" priority="4765" operator="greaterThan">
      <formula>0.00016</formula>
    </cfRule>
  </conditionalFormatting>
  <conditionalFormatting sqref="AA90:AA103">
    <cfRule type="cellIs" dxfId="13206" priority="4762" operator="lessThan">
      <formula>-0.0001</formula>
    </cfRule>
    <cfRule type="cellIs" dxfId="13205" priority="4763" operator="greaterThan">
      <formula>0.00016</formula>
    </cfRule>
  </conditionalFormatting>
  <conditionalFormatting sqref="AA90:AA103">
    <cfRule type="cellIs" dxfId="13204" priority="4760" operator="lessThan">
      <formula>-0.0001</formula>
    </cfRule>
    <cfRule type="cellIs" dxfId="13203" priority="4761" operator="greaterThan">
      <formula>0.00016</formula>
    </cfRule>
  </conditionalFormatting>
  <conditionalFormatting sqref="AA90:AA103">
    <cfRule type="cellIs" dxfId="13202" priority="4758" operator="lessThan">
      <formula>-0.0001</formula>
    </cfRule>
    <cfRule type="cellIs" dxfId="13201" priority="4759" operator="greaterThan">
      <formula>0.00016</formula>
    </cfRule>
  </conditionalFormatting>
  <conditionalFormatting sqref="Y90:Y103">
    <cfRule type="cellIs" dxfId="13200" priority="4756" operator="lessThan">
      <formula>-0.0001</formula>
    </cfRule>
    <cfRule type="cellIs" dxfId="13199" priority="4757" operator="greaterThan">
      <formula>0.00016</formula>
    </cfRule>
  </conditionalFormatting>
  <conditionalFormatting sqref="AA90:AA103">
    <cfRule type="cellIs" dxfId="13198" priority="4754" operator="lessThan">
      <formula>-0.0001</formula>
    </cfRule>
    <cfRule type="cellIs" dxfId="13197" priority="4755" operator="greaterThan">
      <formula>0.00016</formula>
    </cfRule>
  </conditionalFormatting>
  <conditionalFormatting sqref="AA90:AA103">
    <cfRule type="cellIs" dxfId="13196" priority="4752" operator="lessThan">
      <formula>-0.0001</formula>
    </cfRule>
    <cfRule type="cellIs" dxfId="13195" priority="4753" operator="greaterThan">
      <formula>0.00016</formula>
    </cfRule>
  </conditionalFormatting>
  <conditionalFormatting sqref="AA90:AA103">
    <cfRule type="cellIs" dxfId="13194" priority="4750" operator="lessThan">
      <formula>-0.0001</formula>
    </cfRule>
    <cfRule type="cellIs" dxfId="13193" priority="4751" operator="greaterThan">
      <formula>0.00016</formula>
    </cfRule>
  </conditionalFormatting>
  <conditionalFormatting sqref="W90:W103">
    <cfRule type="cellIs" dxfId="13192" priority="4748" operator="lessThan">
      <formula>-0.0001</formula>
    </cfRule>
    <cfRule type="cellIs" dxfId="13191" priority="4749" operator="greaterThan">
      <formula>0.00016</formula>
    </cfRule>
  </conditionalFormatting>
  <conditionalFormatting sqref="AA90:AA103">
    <cfRule type="cellIs" dxfId="13190" priority="4746" operator="lessThan">
      <formula>-0.0001</formula>
    </cfRule>
    <cfRule type="cellIs" dxfId="13189" priority="4747" operator="greaterThan">
      <formula>0.00016</formula>
    </cfRule>
  </conditionalFormatting>
  <conditionalFormatting sqref="AA90:AA103">
    <cfRule type="cellIs" dxfId="13188" priority="4744" operator="lessThan">
      <formula>-0.0001</formula>
    </cfRule>
    <cfRule type="cellIs" dxfId="13187" priority="4745" operator="greaterThan">
      <formula>0.00016</formula>
    </cfRule>
  </conditionalFormatting>
  <conditionalFormatting sqref="Y90:Y103">
    <cfRule type="cellIs" dxfId="13186" priority="4742" operator="lessThan">
      <formula>-0.0001</formula>
    </cfRule>
    <cfRule type="cellIs" dxfId="13185" priority="4743" operator="greaterThan">
      <formula>0.00016</formula>
    </cfRule>
  </conditionalFormatting>
  <conditionalFormatting sqref="Y90:Y103">
    <cfRule type="cellIs" dxfId="13184" priority="4740" operator="lessThan">
      <formula>-0.0001</formula>
    </cfRule>
    <cfRule type="cellIs" dxfId="13183" priority="4741" operator="greaterThan">
      <formula>0.00016</formula>
    </cfRule>
  </conditionalFormatting>
  <conditionalFormatting sqref="AA90:AA103">
    <cfRule type="cellIs" dxfId="13182" priority="4738" operator="lessThan">
      <formula>-0.0001</formula>
    </cfRule>
    <cfRule type="cellIs" dxfId="13181" priority="4739" operator="greaterThan">
      <formula>0.00016</formula>
    </cfRule>
  </conditionalFormatting>
  <conditionalFormatting sqref="AA90:AA103">
    <cfRule type="cellIs" dxfId="13180" priority="4736" operator="lessThan">
      <formula>-0.0001</formula>
    </cfRule>
    <cfRule type="cellIs" dxfId="13179" priority="4737" operator="greaterThan">
      <formula>0.00016</formula>
    </cfRule>
  </conditionalFormatting>
  <conditionalFormatting sqref="Y90:Y103">
    <cfRule type="cellIs" dxfId="13178" priority="4734" operator="lessThan">
      <formula>-0.0001</formula>
    </cfRule>
    <cfRule type="cellIs" dxfId="13177" priority="4735" operator="greaterThan">
      <formula>0.00016</formula>
    </cfRule>
  </conditionalFormatting>
  <conditionalFormatting sqref="AA90:AA103">
    <cfRule type="cellIs" dxfId="13176" priority="4732" operator="lessThan">
      <formula>-0.0001</formula>
    </cfRule>
    <cfRule type="cellIs" dxfId="13175" priority="4733" operator="greaterThan">
      <formula>0.00016</formula>
    </cfRule>
  </conditionalFormatting>
  <conditionalFormatting sqref="AA90:AA103">
    <cfRule type="cellIs" dxfId="13174" priority="4730" operator="lessThan">
      <formula>-0.0001</formula>
    </cfRule>
    <cfRule type="cellIs" dxfId="13173" priority="4731" operator="greaterThan">
      <formula>0.00016</formula>
    </cfRule>
  </conditionalFormatting>
  <conditionalFormatting sqref="Y90:Y103">
    <cfRule type="cellIs" dxfId="13172" priority="4728" operator="lessThan">
      <formula>-0.0001</formula>
    </cfRule>
    <cfRule type="cellIs" dxfId="13171" priority="4729" operator="greaterThan">
      <formula>0.00016</formula>
    </cfRule>
  </conditionalFormatting>
  <conditionalFormatting sqref="AA90:AA103">
    <cfRule type="cellIs" dxfId="13170" priority="4726" operator="lessThan">
      <formula>-0.0001</formula>
    </cfRule>
    <cfRule type="cellIs" dxfId="13169" priority="4727" operator="greaterThan">
      <formula>0.00016</formula>
    </cfRule>
  </conditionalFormatting>
  <conditionalFormatting sqref="AA90:AA103">
    <cfRule type="cellIs" dxfId="13168" priority="4724" operator="lessThan">
      <formula>-0.0001</formula>
    </cfRule>
    <cfRule type="cellIs" dxfId="13167" priority="4725" operator="greaterThan">
      <formula>0.00016</formula>
    </cfRule>
  </conditionalFormatting>
  <conditionalFormatting sqref="AA90:AA103">
    <cfRule type="cellIs" dxfId="13166" priority="4722" operator="lessThan">
      <formula>-0.0001</formula>
    </cfRule>
    <cfRule type="cellIs" dxfId="13165" priority="4723" operator="greaterThan">
      <formula>0.00016</formula>
    </cfRule>
  </conditionalFormatting>
  <conditionalFormatting sqref="AA90:AA103">
    <cfRule type="cellIs" dxfId="13164" priority="4720" operator="lessThan">
      <formula>-0.0001</formula>
    </cfRule>
    <cfRule type="cellIs" dxfId="13163" priority="4721" operator="greaterThan">
      <formula>0.00016</formula>
    </cfRule>
  </conditionalFormatting>
  <conditionalFormatting sqref="Y90:Y103">
    <cfRule type="cellIs" dxfId="13162" priority="4718" operator="lessThan">
      <formula>-0.0001</formula>
    </cfRule>
    <cfRule type="cellIs" dxfId="13161" priority="4719" operator="greaterThan">
      <formula>0.00016</formula>
    </cfRule>
  </conditionalFormatting>
  <conditionalFormatting sqref="AA90:AA103">
    <cfRule type="cellIs" dxfId="13160" priority="4716" operator="lessThan">
      <formula>-0.0001</formula>
    </cfRule>
    <cfRule type="cellIs" dxfId="13159" priority="4717" operator="greaterThan">
      <formula>0.00016</formula>
    </cfRule>
  </conditionalFormatting>
  <conditionalFormatting sqref="AA90:AA103">
    <cfRule type="cellIs" dxfId="13158" priority="4714" operator="lessThan">
      <formula>-0.0001</formula>
    </cfRule>
    <cfRule type="cellIs" dxfId="13157" priority="4715" operator="greaterThan">
      <formula>0.00016</formula>
    </cfRule>
  </conditionalFormatting>
  <conditionalFormatting sqref="AA90:AA103">
    <cfRule type="cellIs" dxfId="13156" priority="4712" operator="lessThan">
      <formula>-0.0001</formula>
    </cfRule>
    <cfRule type="cellIs" dxfId="13155" priority="4713" operator="greaterThan">
      <formula>0.00016</formula>
    </cfRule>
  </conditionalFormatting>
  <conditionalFormatting sqref="AA90:AA103">
    <cfRule type="cellIs" dxfId="13154" priority="4710" operator="lessThan">
      <formula>-0.0001</formula>
    </cfRule>
    <cfRule type="cellIs" dxfId="13153" priority="4711" operator="greaterThan">
      <formula>0.00016</formula>
    </cfRule>
  </conditionalFormatting>
  <conditionalFormatting sqref="AA90:AA103">
    <cfRule type="cellIs" dxfId="13152" priority="4708" operator="lessThan">
      <formula>-0.0001</formula>
    </cfRule>
    <cfRule type="cellIs" dxfId="13151" priority="4709" operator="greaterThan">
      <formula>0.00016</formula>
    </cfRule>
  </conditionalFormatting>
  <conditionalFormatting sqref="AA90:AA103">
    <cfRule type="cellIs" dxfId="13150" priority="4706" operator="lessThan">
      <formula>-0.0001</formula>
    </cfRule>
    <cfRule type="cellIs" dxfId="13149" priority="4707" operator="greaterThan">
      <formula>0.00016</formula>
    </cfRule>
  </conditionalFormatting>
  <conditionalFormatting sqref="Y90:Y103">
    <cfRule type="cellIs" dxfId="13148" priority="4704" operator="lessThan">
      <formula>-0.0001</formula>
    </cfRule>
    <cfRule type="cellIs" dxfId="13147" priority="4705" operator="greaterThan">
      <formula>0.00016</formula>
    </cfRule>
  </conditionalFormatting>
  <conditionalFormatting sqref="AA90:AA103">
    <cfRule type="cellIs" dxfId="13146" priority="4702" operator="lessThan">
      <formula>-0.0001</formula>
    </cfRule>
    <cfRule type="cellIs" dxfId="13145" priority="4703" operator="greaterThan">
      <formula>0.00016</formula>
    </cfRule>
  </conditionalFormatting>
  <conditionalFormatting sqref="AC90:AC103">
    <cfRule type="cellIs" dxfId="13144" priority="4700" operator="lessThan">
      <formula>-0.0001</formula>
    </cfRule>
    <cfRule type="cellIs" dxfId="13143" priority="4701" operator="greaterThan">
      <formula>0.00016</formula>
    </cfRule>
  </conditionalFormatting>
  <conditionalFormatting sqref="AA90:AA103">
    <cfRule type="cellIs" dxfId="13142" priority="4698" operator="lessThan">
      <formula>-0.0001</formula>
    </cfRule>
    <cfRule type="cellIs" dxfId="13141" priority="4699" operator="greaterThan">
      <formula>0.00016</formula>
    </cfRule>
  </conditionalFormatting>
  <conditionalFormatting sqref="Y90:Y103">
    <cfRule type="cellIs" dxfId="13140" priority="4696" operator="lessThan">
      <formula>-0.0001</formula>
    </cfRule>
    <cfRule type="cellIs" dxfId="13139" priority="4697" operator="greaterThan">
      <formula>0.00016</formula>
    </cfRule>
  </conditionalFormatting>
  <conditionalFormatting sqref="Y90:Y103">
    <cfRule type="cellIs" dxfId="13138" priority="4694" operator="lessThan">
      <formula>-0.0001</formula>
    </cfRule>
    <cfRule type="cellIs" dxfId="13137" priority="4695" operator="greaterThan">
      <formula>0.00016</formula>
    </cfRule>
  </conditionalFormatting>
  <conditionalFormatting sqref="AC90:AC103">
    <cfRule type="cellIs" dxfId="13136" priority="4692" operator="lessThan">
      <formula>-0.0001</formula>
    </cfRule>
    <cfRule type="cellIs" dxfId="13135" priority="4693" operator="greaterThan">
      <formula>0.00016</formula>
    </cfRule>
  </conditionalFormatting>
  <conditionalFormatting sqref="AA90:AA103">
    <cfRule type="cellIs" dxfId="13134" priority="4690" operator="lessThan">
      <formula>-0.0001</formula>
    </cfRule>
    <cfRule type="cellIs" dxfId="13133" priority="4691" operator="greaterThan">
      <formula>0.00016</formula>
    </cfRule>
  </conditionalFormatting>
  <conditionalFormatting sqref="AC90:AC103">
    <cfRule type="cellIs" dxfId="13132" priority="4688" operator="lessThan">
      <formula>-0.0001</formula>
    </cfRule>
    <cfRule type="cellIs" dxfId="13131" priority="4689" operator="greaterThan">
      <formula>0.00016</formula>
    </cfRule>
  </conditionalFormatting>
  <conditionalFormatting sqref="Y90:Y103">
    <cfRule type="cellIs" dxfId="13130" priority="4686" operator="lessThan">
      <formula>-0.0001</formula>
    </cfRule>
    <cfRule type="cellIs" dxfId="13129" priority="4687" operator="greaterThan">
      <formula>0.00016</formula>
    </cfRule>
  </conditionalFormatting>
  <conditionalFormatting sqref="AA90:AA103">
    <cfRule type="cellIs" dxfId="13128" priority="4684" operator="lessThan">
      <formula>-0.0001</formula>
    </cfRule>
    <cfRule type="cellIs" dxfId="13127" priority="4685" operator="greaterThan">
      <formula>0.00016</formula>
    </cfRule>
  </conditionalFormatting>
  <conditionalFormatting sqref="Y90:Y103">
    <cfRule type="cellIs" dxfId="13126" priority="4682" operator="lessThan">
      <formula>-0.0001</formula>
    </cfRule>
    <cfRule type="cellIs" dxfId="13125" priority="4683" operator="greaterThan">
      <formula>0.00016</formula>
    </cfRule>
  </conditionalFormatting>
  <conditionalFormatting sqref="AA90:AA103">
    <cfRule type="cellIs" dxfId="13124" priority="4680" operator="lessThan">
      <formula>-0.0001</formula>
    </cfRule>
    <cfRule type="cellIs" dxfId="13123" priority="4681" operator="greaterThan">
      <formula>0.00016</formula>
    </cfRule>
  </conditionalFormatting>
  <conditionalFormatting sqref="AC90:AC103">
    <cfRule type="cellIs" dxfId="13122" priority="4678" operator="lessThan">
      <formula>-0.0001</formula>
    </cfRule>
    <cfRule type="cellIs" dxfId="13121" priority="4679" operator="greaterThan">
      <formula>0.00016</formula>
    </cfRule>
  </conditionalFormatting>
  <conditionalFormatting sqref="AC90:AC103">
    <cfRule type="cellIs" dxfId="13120" priority="4676" operator="lessThan">
      <formula>-0.0001</formula>
    </cfRule>
    <cfRule type="cellIs" dxfId="13119" priority="4677" operator="greaterThan">
      <formula>0.00016</formula>
    </cfRule>
  </conditionalFormatting>
  <conditionalFormatting sqref="AA90:AA103">
    <cfRule type="cellIs" dxfId="13118" priority="4674" operator="lessThan">
      <formula>-0.0001</formula>
    </cfRule>
    <cfRule type="cellIs" dxfId="13117" priority="4675" operator="greaterThan">
      <formula>0.00016</formula>
    </cfRule>
  </conditionalFormatting>
  <conditionalFormatting sqref="AA90:AA103">
    <cfRule type="cellIs" dxfId="13116" priority="4672" operator="lessThan">
      <formula>-0.0001</formula>
    </cfRule>
    <cfRule type="cellIs" dxfId="13115" priority="4673" operator="greaterThan">
      <formula>0.00016</formula>
    </cfRule>
  </conditionalFormatting>
  <conditionalFormatting sqref="Y90:Y103">
    <cfRule type="cellIs" dxfId="13114" priority="4670" operator="lessThan">
      <formula>-0.0001</formula>
    </cfRule>
    <cfRule type="cellIs" dxfId="13113" priority="4671" operator="greaterThan">
      <formula>0.00016</formula>
    </cfRule>
  </conditionalFormatting>
  <conditionalFormatting sqref="AA90:AA103">
    <cfRule type="cellIs" dxfId="13112" priority="4668" operator="lessThan">
      <formula>-0.0001</formula>
    </cfRule>
    <cfRule type="cellIs" dxfId="13111" priority="4669" operator="greaterThan">
      <formula>0.00016</formula>
    </cfRule>
  </conditionalFormatting>
  <conditionalFormatting sqref="AC90:AC103">
    <cfRule type="cellIs" dxfId="13110" priority="4666" operator="lessThan">
      <formula>-0.0001</formula>
    </cfRule>
    <cfRule type="cellIs" dxfId="13109" priority="4667" operator="greaterThan">
      <formula>0.00016</formula>
    </cfRule>
  </conditionalFormatting>
  <conditionalFormatting sqref="AC90:AC103">
    <cfRule type="cellIs" dxfId="13108" priority="4664" operator="lessThan">
      <formula>-0.0001</formula>
    </cfRule>
    <cfRule type="cellIs" dxfId="13107" priority="4665" operator="greaterThan">
      <formula>0.00016</formula>
    </cfRule>
  </conditionalFormatting>
  <conditionalFormatting sqref="AC90:AC103">
    <cfRule type="cellIs" dxfId="13106" priority="4662" operator="lessThan">
      <formula>-0.0001</formula>
    </cfRule>
    <cfRule type="cellIs" dxfId="13105" priority="4663" operator="greaterThan">
      <formula>0.00016</formula>
    </cfRule>
  </conditionalFormatting>
  <conditionalFormatting sqref="AC90:AC103">
    <cfRule type="cellIs" dxfId="13104" priority="4660" operator="lessThan">
      <formula>-0.0001</formula>
    </cfRule>
    <cfRule type="cellIs" dxfId="13103" priority="4661" operator="greaterThan">
      <formula>0.00016</formula>
    </cfRule>
  </conditionalFormatting>
  <conditionalFormatting sqref="AA90:AA103">
    <cfRule type="cellIs" dxfId="13102" priority="4658" operator="lessThan">
      <formula>-0.0001</formula>
    </cfRule>
    <cfRule type="cellIs" dxfId="13101" priority="4659" operator="greaterThan">
      <formula>0.00016</formula>
    </cfRule>
  </conditionalFormatting>
  <conditionalFormatting sqref="AA90:AA103">
    <cfRule type="cellIs" dxfId="13100" priority="4656" operator="lessThan">
      <formula>-0.0001</formula>
    </cfRule>
    <cfRule type="cellIs" dxfId="13099" priority="4657" operator="greaterThan">
      <formula>0.00016</formula>
    </cfRule>
  </conditionalFormatting>
  <conditionalFormatting sqref="W90:W103">
    <cfRule type="cellIs" dxfId="13098" priority="4654" operator="lessThan">
      <formula>-0.0001</formula>
    </cfRule>
    <cfRule type="cellIs" dxfId="13097" priority="4655" operator="greaterThan">
      <formula>0.00016</formula>
    </cfRule>
  </conditionalFormatting>
  <conditionalFormatting sqref="AC90:AC103">
    <cfRule type="cellIs" dxfId="13096" priority="4652" operator="lessThan">
      <formula>-0.0001</formula>
    </cfRule>
    <cfRule type="cellIs" dxfId="13095" priority="4653" operator="greaterThan">
      <formula>0.00016</formula>
    </cfRule>
  </conditionalFormatting>
  <conditionalFormatting sqref="AA90:AA103">
    <cfRule type="cellIs" dxfId="13094" priority="4650" operator="lessThan">
      <formula>-0.0001</formula>
    </cfRule>
    <cfRule type="cellIs" dxfId="13093" priority="4651" operator="greaterThan">
      <formula>0.00016</formula>
    </cfRule>
  </conditionalFormatting>
  <conditionalFormatting sqref="AC90:AC103">
    <cfRule type="cellIs" dxfId="13092" priority="4648" operator="lessThan">
      <formula>-0.0001</formula>
    </cfRule>
    <cfRule type="cellIs" dxfId="13091" priority="4649" operator="greaterThan">
      <formula>0.00016</formula>
    </cfRule>
  </conditionalFormatting>
  <conditionalFormatting sqref="AA90:AA103">
    <cfRule type="cellIs" dxfId="13090" priority="4646" operator="lessThan">
      <formula>-0.0001</formula>
    </cfRule>
    <cfRule type="cellIs" dxfId="13089" priority="4647" operator="greaterThan">
      <formula>0.00016</formula>
    </cfRule>
  </conditionalFormatting>
  <conditionalFormatting sqref="AC90:AC103">
    <cfRule type="cellIs" dxfId="13088" priority="4644" operator="lessThan">
      <formula>-0.0001</formula>
    </cfRule>
    <cfRule type="cellIs" dxfId="13087" priority="4645" operator="greaterThan">
      <formula>0.00016</formula>
    </cfRule>
  </conditionalFormatting>
  <conditionalFormatting sqref="AC90:AC103">
    <cfRule type="cellIs" dxfId="13086" priority="4642" operator="lessThan">
      <formula>-0.0001</formula>
    </cfRule>
    <cfRule type="cellIs" dxfId="13085" priority="4643" operator="greaterThan">
      <formula>0.00016</formula>
    </cfRule>
  </conditionalFormatting>
  <conditionalFormatting sqref="AA90:AA103">
    <cfRule type="cellIs" dxfId="13084" priority="4640" operator="lessThan">
      <formula>-0.0001</formula>
    </cfRule>
    <cfRule type="cellIs" dxfId="13083" priority="4641" operator="greaterThan">
      <formula>0.00016</formula>
    </cfRule>
  </conditionalFormatting>
  <conditionalFormatting sqref="AC90:AC103">
    <cfRule type="cellIs" dxfId="13082" priority="4638" operator="lessThan">
      <formula>-0.0001</formula>
    </cfRule>
    <cfRule type="cellIs" dxfId="13081" priority="4639" operator="greaterThan">
      <formula>0.00016</formula>
    </cfRule>
  </conditionalFormatting>
  <conditionalFormatting sqref="AC90:AC103">
    <cfRule type="cellIs" dxfId="13080" priority="4636" operator="lessThan">
      <formula>-0.0001</formula>
    </cfRule>
    <cfRule type="cellIs" dxfId="13079" priority="4637" operator="greaterThan">
      <formula>0.00016</formula>
    </cfRule>
  </conditionalFormatting>
  <conditionalFormatting sqref="AC90:AC103">
    <cfRule type="cellIs" dxfId="13078" priority="4634" operator="lessThan">
      <formula>-0.0001</formula>
    </cfRule>
    <cfRule type="cellIs" dxfId="13077" priority="4635" operator="greaterThan">
      <formula>0.00016</formula>
    </cfRule>
  </conditionalFormatting>
  <conditionalFormatting sqref="W90:W103">
    <cfRule type="cellIs" dxfId="13076" priority="4632" operator="lessThan">
      <formula>-0.0001</formula>
    </cfRule>
    <cfRule type="cellIs" dxfId="13075" priority="4633" operator="greaterThan">
      <formula>0.00016</formula>
    </cfRule>
  </conditionalFormatting>
  <conditionalFormatting sqref="AA90:AA103">
    <cfRule type="cellIs" dxfId="13074" priority="4630" operator="lessThan">
      <formula>-0.0001</formula>
    </cfRule>
    <cfRule type="cellIs" dxfId="13073" priority="4631" operator="greaterThan">
      <formula>0.00016</formula>
    </cfRule>
  </conditionalFormatting>
  <conditionalFormatting sqref="AA90:AA103">
    <cfRule type="cellIs" dxfId="13072" priority="4628" operator="lessThan">
      <formula>-0.0001</formula>
    </cfRule>
    <cfRule type="cellIs" dxfId="13071" priority="4629" operator="greaterThan">
      <formula>0.00016</formula>
    </cfRule>
  </conditionalFormatting>
  <conditionalFormatting sqref="AA90:AA103">
    <cfRule type="cellIs" dxfId="13070" priority="4626" operator="lessThan">
      <formula>-0.0001</formula>
    </cfRule>
    <cfRule type="cellIs" dxfId="13069" priority="4627" operator="greaterThan">
      <formula>0.00016</formula>
    </cfRule>
  </conditionalFormatting>
  <conditionalFormatting sqref="Y90:Y103">
    <cfRule type="cellIs" dxfId="13068" priority="4624" operator="lessThan">
      <formula>-0.0001</formula>
    </cfRule>
    <cfRule type="cellIs" dxfId="13067" priority="4625" operator="greaterThan">
      <formula>0.00016</formula>
    </cfRule>
  </conditionalFormatting>
  <conditionalFormatting sqref="AC90:AC103">
    <cfRule type="cellIs" dxfId="13066" priority="4622" operator="lessThan">
      <formula>-0.0001</formula>
    </cfRule>
    <cfRule type="cellIs" dxfId="13065" priority="4623" operator="greaterThan">
      <formula>0.00016</formula>
    </cfRule>
  </conditionalFormatting>
  <conditionalFormatting sqref="AA90:AA103">
    <cfRule type="cellIs" dxfId="13064" priority="4620" operator="lessThan">
      <formula>-0.0001</formula>
    </cfRule>
    <cfRule type="cellIs" dxfId="13063" priority="4621" operator="greaterThan">
      <formula>0.00016</formula>
    </cfRule>
  </conditionalFormatting>
  <conditionalFormatting sqref="AA90:AA103">
    <cfRule type="cellIs" dxfId="13062" priority="4618" operator="lessThan">
      <formula>-0.0001</formula>
    </cfRule>
    <cfRule type="cellIs" dxfId="13061" priority="4619" operator="greaterThan">
      <formula>0.00016</formula>
    </cfRule>
  </conditionalFormatting>
  <conditionalFormatting sqref="AC90:AC103">
    <cfRule type="cellIs" dxfId="13060" priority="4616" operator="lessThan">
      <formula>-0.0001</formula>
    </cfRule>
    <cfRule type="cellIs" dxfId="13059" priority="4617" operator="greaterThan">
      <formula>0.00016</formula>
    </cfRule>
  </conditionalFormatting>
  <conditionalFormatting sqref="AC90:AC103">
    <cfRule type="cellIs" dxfId="13058" priority="4614" operator="lessThan">
      <formula>-0.0001</formula>
    </cfRule>
    <cfRule type="cellIs" dxfId="13057" priority="4615" operator="greaterThan">
      <formula>0.00016</formula>
    </cfRule>
  </conditionalFormatting>
  <conditionalFormatting sqref="AC90:AC103">
    <cfRule type="cellIs" dxfId="13056" priority="4612" operator="lessThan">
      <formula>-0.0001</formula>
    </cfRule>
    <cfRule type="cellIs" dxfId="13055" priority="4613" operator="greaterThan">
      <formula>0.00016</formula>
    </cfRule>
  </conditionalFormatting>
  <conditionalFormatting sqref="AA90:AA103">
    <cfRule type="cellIs" dxfId="13054" priority="4610" operator="lessThan">
      <formula>-0.0001</formula>
    </cfRule>
    <cfRule type="cellIs" dxfId="13053" priority="4611" operator="greaterThan">
      <formula>0.00016</formula>
    </cfRule>
  </conditionalFormatting>
  <conditionalFormatting sqref="AC90:AC103">
    <cfRule type="cellIs" dxfId="13052" priority="4608" operator="lessThan">
      <formula>-0.0001</formula>
    </cfRule>
    <cfRule type="cellIs" dxfId="13051" priority="4609" operator="greaterThan">
      <formula>0.00016</formula>
    </cfRule>
  </conditionalFormatting>
  <conditionalFormatting sqref="AC90:AC103">
    <cfRule type="cellIs" dxfId="13050" priority="4606" operator="lessThan">
      <formula>-0.0001</formula>
    </cfRule>
    <cfRule type="cellIs" dxfId="13049" priority="4607" operator="greaterThan">
      <formula>0.00016</formula>
    </cfRule>
  </conditionalFormatting>
  <conditionalFormatting sqref="AC90:AC103">
    <cfRule type="cellIs" dxfId="13048" priority="4604" operator="lessThan">
      <formula>-0.0001</formula>
    </cfRule>
    <cfRule type="cellIs" dxfId="13047" priority="4605" operator="greaterThan">
      <formula>0.00016</formula>
    </cfRule>
  </conditionalFormatting>
  <conditionalFormatting sqref="AC90:AC103">
    <cfRule type="cellIs" dxfId="13046" priority="4602" operator="lessThan">
      <formula>-0.0001</formula>
    </cfRule>
    <cfRule type="cellIs" dxfId="13045" priority="4603" operator="greaterThan">
      <formula>0.00016</formula>
    </cfRule>
  </conditionalFormatting>
  <conditionalFormatting sqref="AA90:AA103">
    <cfRule type="cellIs" dxfId="13044" priority="4600" operator="lessThan">
      <formula>-0.0001</formula>
    </cfRule>
    <cfRule type="cellIs" dxfId="13043" priority="4601" operator="greaterThan">
      <formula>0.00016</formula>
    </cfRule>
  </conditionalFormatting>
  <conditionalFormatting sqref="AC90:AC103">
    <cfRule type="cellIs" dxfId="13042" priority="4598" operator="lessThan">
      <formula>-0.0001</formula>
    </cfRule>
    <cfRule type="cellIs" dxfId="13041" priority="4599" operator="greaterThan">
      <formula>0.00016</formula>
    </cfRule>
  </conditionalFormatting>
  <conditionalFormatting sqref="AC90:AC103">
    <cfRule type="cellIs" dxfId="13040" priority="4596" operator="lessThan">
      <formula>-0.0001</formula>
    </cfRule>
    <cfRule type="cellIs" dxfId="13039" priority="4597" operator="greaterThan">
      <formula>0.00016</formula>
    </cfRule>
  </conditionalFormatting>
  <conditionalFormatting sqref="AC90:AC103">
    <cfRule type="cellIs" dxfId="13038" priority="4594" operator="lessThan">
      <formula>-0.0001</formula>
    </cfRule>
    <cfRule type="cellIs" dxfId="13037" priority="4595" operator="greaterThan">
      <formula>0.00016</formula>
    </cfRule>
  </conditionalFormatting>
  <conditionalFormatting sqref="AC90:AC103">
    <cfRule type="cellIs" dxfId="13036" priority="4592" operator="lessThan">
      <formula>-0.0001</formula>
    </cfRule>
    <cfRule type="cellIs" dxfId="13035" priority="4593" operator="greaterThan">
      <formula>0.00016</formula>
    </cfRule>
  </conditionalFormatting>
  <conditionalFormatting sqref="AC90:AC103">
    <cfRule type="cellIs" dxfId="13034" priority="4590" operator="lessThan">
      <formula>-0.0001</formula>
    </cfRule>
    <cfRule type="cellIs" dxfId="13033" priority="4591" operator="greaterThan">
      <formula>0.00016</formula>
    </cfRule>
  </conditionalFormatting>
  <conditionalFormatting sqref="AC90:AC103">
    <cfRule type="cellIs" dxfId="13032" priority="4588" operator="lessThan">
      <formula>-0.0001</formula>
    </cfRule>
    <cfRule type="cellIs" dxfId="13031" priority="4589" operator="greaterThan">
      <formula>0.00016</formula>
    </cfRule>
  </conditionalFormatting>
  <conditionalFormatting sqref="AA90:AA103">
    <cfRule type="cellIs" dxfId="13030" priority="4586" operator="lessThan">
      <formula>-0.0001</formula>
    </cfRule>
    <cfRule type="cellIs" dxfId="13029" priority="4587" operator="greaterThan">
      <formula>0.00016</formula>
    </cfRule>
  </conditionalFormatting>
  <conditionalFormatting sqref="AC90:AC103">
    <cfRule type="cellIs" dxfId="13028" priority="4584" operator="lessThan">
      <formula>-0.0001</formula>
    </cfRule>
    <cfRule type="cellIs" dxfId="13027" priority="4585" operator="greaterThan">
      <formula>0.00016</formula>
    </cfRule>
  </conditionalFormatting>
  <conditionalFormatting sqref="AC90:AC103">
    <cfRule type="cellIs" dxfId="13026" priority="4582" operator="lessThan">
      <formula>-0.0001</formula>
    </cfRule>
    <cfRule type="cellIs" dxfId="13025" priority="4583" operator="greaterThan">
      <formula>0.00016</formula>
    </cfRule>
  </conditionalFormatting>
  <conditionalFormatting sqref="AC90:AC103">
    <cfRule type="cellIs" dxfId="13024" priority="4580" operator="lessThan">
      <formula>-0.0001</formula>
    </cfRule>
    <cfRule type="cellIs" dxfId="13023" priority="4581" operator="greaterThan">
      <formula>0.00016</formula>
    </cfRule>
  </conditionalFormatting>
  <conditionalFormatting sqref="AC90:AC103">
    <cfRule type="cellIs" dxfId="13022" priority="4578" operator="lessThan">
      <formula>-0.0001</formula>
    </cfRule>
    <cfRule type="cellIs" dxfId="13021" priority="4579" operator="greaterThan">
      <formula>0.00016</formula>
    </cfRule>
  </conditionalFormatting>
  <conditionalFormatting sqref="AC90:AC103">
    <cfRule type="cellIs" dxfId="13020" priority="4576" operator="lessThan">
      <formula>-0.0001</formula>
    </cfRule>
    <cfRule type="cellIs" dxfId="13019" priority="4577" operator="greaterThan">
      <formula>0.00016</formula>
    </cfRule>
  </conditionalFormatting>
  <conditionalFormatting sqref="AC90:AC103">
    <cfRule type="cellIs" dxfId="13018" priority="4574" operator="lessThan">
      <formula>-0.0001</formula>
    </cfRule>
    <cfRule type="cellIs" dxfId="13017" priority="4575" operator="greaterThan">
      <formula>0.00016</formula>
    </cfRule>
  </conditionalFormatting>
  <conditionalFormatting sqref="AC90:AC103">
    <cfRule type="cellIs" dxfId="13016" priority="4572" operator="lessThan">
      <formula>-0.0001</formula>
    </cfRule>
    <cfRule type="cellIs" dxfId="13015" priority="4573" operator="greaterThan">
      <formula>0.00016</formula>
    </cfRule>
  </conditionalFormatting>
  <conditionalFormatting sqref="AC90:AC103">
    <cfRule type="cellIs" dxfId="13014" priority="4570" operator="lessThan">
      <formula>-0.0001</formula>
    </cfRule>
    <cfRule type="cellIs" dxfId="13013" priority="4571" operator="greaterThan">
      <formula>0.00016</formula>
    </cfRule>
  </conditionalFormatting>
  <conditionalFormatting sqref="AC90:AC103">
    <cfRule type="cellIs" dxfId="13012" priority="4568" operator="lessThan">
      <formula>-0.0001</formula>
    </cfRule>
    <cfRule type="cellIs" dxfId="13011" priority="4569" operator="greaterThan">
      <formula>0.00016</formula>
    </cfRule>
  </conditionalFormatting>
  <conditionalFormatting sqref="AC90:AC103">
    <cfRule type="cellIs" dxfId="13010" priority="4566" operator="lessThan">
      <formula>-0.0001</formula>
    </cfRule>
    <cfRule type="cellIs" dxfId="13009" priority="4567" operator="greaterThan">
      <formula>0.00016</formula>
    </cfRule>
  </conditionalFormatting>
  <conditionalFormatting sqref="AC90:AC103">
    <cfRule type="cellIs" dxfId="13008" priority="4564" operator="lessThan">
      <formula>-0.0001</formula>
    </cfRule>
    <cfRule type="cellIs" dxfId="13007" priority="4565" operator="greaterThan">
      <formula>0.00016</formula>
    </cfRule>
  </conditionalFormatting>
  <conditionalFormatting sqref="AC90:AC103">
    <cfRule type="cellIs" dxfId="13006" priority="4562" operator="lessThan">
      <formula>-0.0001</formula>
    </cfRule>
    <cfRule type="cellIs" dxfId="13005" priority="4563" operator="greaterThan">
      <formula>0.00016</formula>
    </cfRule>
  </conditionalFormatting>
  <conditionalFormatting sqref="AC90:AC103">
    <cfRule type="cellIs" dxfId="13004" priority="4560" operator="lessThan">
      <formula>-0.0001</formula>
    </cfRule>
    <cfRule type="cellIs" dxfId="13003" priority="4561" operator="greaterThan">
      <formula>0.00016</formula>
    </cfRule>
  </conditionalFormatting>
  <conditionalFormatting sqref="AC90:AC103">
    <cfRule type="cellIs" dxfId="13002" priority="4558" operator="lessThan">
      <formula>-0.0001</formula>
    </cfRule>
    <cfRule type="cellIs" dxfId="13001" priority="4559" operator="greaterThan">
      <formula>0.00016</formula>
    </cfRule>
  </conditionalFormatting>
  <conditionalFormatting sqref="AC90:AC103">
    <cfRule type="cellIs" dxfId="13000" priority="4556" operator="lessThan">
      <formula>-0.0001</formula>
    </cfRule>
    <cfRule type="cellIs" dxfId="12999" priority="4557" operator="greaterThan">
      <formula>0.00016</formula>
    </cfRule>
  </conditionalFormatting>
  <conditionalFormatting sqref="AC90:AC103">
    <cfRule type="cellIs" dxfId="12998" priority="4554" operator="lessThan">
      <formula>-0.0001</formula>
    </cfRule>
    <cfRule type="cellIs" dxfId="12997" priority="4555" operator="greaterThan">
      <formula>0.00016</formula>
    </cfRule>
  </conditionalFormatting>
  <conditionalFormatting sqref="AC90:AC103">
    <cfRule type="cellIs" dxfId="12996" priority="4552" operator="lessThan">
      <formula>-0.0001</formula>
    </cfRule>
    <cfRule type="cellIs" dxfId="12995" priority="4553" operator="greaterThan">
      <formula>0.00016</formula>
    </cfRule>
  </conditionalFormatting>
  <conditionalFormatting sqref="W90:W103">
    <cfRule type="cellIs" dxfId="12994" priority="4502" operator="lessThan">
      <formula>-0.0001</formula>
    </cfRule>
    <cfRule type="cellIs" dxfId="12993" priority="4503" operator="greaterThan">
      <formula>0.00016</formula>
    </cfRule>
  </conditionalFormatting>
  <conditionalFormatting sqref="AA90:AA103">
    <cfRule type="cellIs" dxfId="12992" priority="4550" operator="lessThan">
      <formula>-0.0001</formula>
    </cfRule>
    <cfRule type="cellIs" dxfId="12991" priority="4551" operator="greaterThan">
      <formula>0.00016</formula>
    </cfRule>
  </conditionalFormatting>
  <conditionalFormatting sqref="Y90:Y103">
    <cfRule type="cellIs" dxfId="12990" priority="4548" operator="lessThan">
      <formula>-0.0001</formula>
    </cfRule>
    <cfRule type="cellIs" dxfId="12989" priority="4549" operator="greaterThan">
      <formula>0.00016</formula>
    </cfRule>
  </conditionalFormatting>
  <conditionalFormatting sqref="W90:W103">
    <cfRule type="cellIs" dxfId="12988" priority="4546" operator="lessThan">
      <formula>-0.0001</formula>
    </cfRule>
    <cfRule type="cellIs" dxfId="12987" priority="4547" operator="greaterThan">
      <formula>0.00016</formula>
    </cfRule>
  </conditionalFormatting>
  <conditionalFormatting sqref="U90:U103">
    <cfRule type="cellIs" dxfId="12986" priority="4544" operator="lessThan">
      <formula>-0.0001</formula>
    </cfRule>
    <cfRule type="cellIs" dxfId="12985" priority="4545" operator="greaterThan">
      <formula>0.00016</formula>
    </cfRule>
  </conditionalFormatting>
  <conditionalFormatting sqref="U90:U103">
    <cfRule type="cellIs" dxfId="12984" priority="4536" operator="lessThan">
      <formula>-0.0001</formula>
    </cfRule>
    <cfRule type="cellIs" dxfId="12983" priority="4537" operator="greaterThan">
      <formula>0.00016</formula>
    </cfRule>
  </conditionalFormatting>
  <conditionalFormatting sqref="Y90:Y103">
    <cfRule type="cellIs" dxfId="12982" priority="4498" operator="lessThan">
      <formula>-0.0001</formula>
    </cfRule>
    <cfRule type="cellIs" dxfId="12981" priority="4499" operator="greaterThan">
      <formula>0.00016</formula>
    </cfRule>
  </conditionalFormatting>
  <conditionalFormatting sqref="AA90:AA103">
    <cfRule type="cellIs" dxfId="12980" priority="4542" operator="lessThan">
      <formula>-0.0001</formula>
    </cfRule>
    <cfRule type="cellIs" dxfId="12979" priority="4543" operator="greaterThan">
      <formula>0.00016</formula>
    </cfRule>
  </conditionalFormatting>
  <conditionalFormatting sqref="Y90:Y103">
    <cfRule type="cellIs" dxfId="12978" priority="4540" operator="lessThan">
      <formula>-0.0001</formula>
    </cfRule>
    <cfRule type="cellIs" dxfId="12977" priority="4541" operator="greaterThan">
      <formula>0.00016</formula>
    </cfRule>
  </conditionalFormatting>
  <conditionalFormatting sqref="W90:W103">
    <cfRule type="cellIs" dxfId="12976" priority="4538" operator="lessThan">
      <formula>-0.0001</formula>
    </cfRule>
    <cfRule type="cellIs" dxfId="12975" priority="4539" operator="greaterThan">
      <formula>0.00016</formula>
    </cfRule>
  </conditionalFormatting>
  <conditionalFormatting sqref="U90:U103">
    <cfRule type="cellIs" dxfId="12974" priority="4490" operator="lessThan">
      <formula>-0.0001</formula>
    </cfRule>
    <cfRule type="cellIs" dxfId="12973" priority="4491" operator="greaterThan">
      <formula>0.00016</formula>
    </cfRule>
  </conditionalFormatting>
  <conditionalFormatting sqref="AA90:AA103">
    <cfRule type="cellIs" dxfId="12972" priority="4534" operator="lessThan">
      <formula>-0.0001</formula>
    </cfRule>
    <cfRule type="cellIs" dxfId="12971" priority="4535" operator="greaterThan">
      <formula>0.00016</formula>
    </cfRule>
  </conditionalFormatting>
  <conditionalFormatting sqref="Y90:Y103">
    <cfRule type="cellIs" dxfId="12970" priority="4532" operator="lessThan">
      <formula>-0.0001</formula>
    </cfRule>
    <cfRule type="cellIs" dxfId="12969" priority="4533" operator="greaterThan">
      <formula>0.00016</formula>
    </cfRule>
  </conditionalFormatting>
  <conditionalFormatting sqref="W90:W103">
    <cfRule type="cellIs" dxfId="12968" priority="4530" operator="lessThan">
      <formula>-0.0001</formula>
    </cfRule>
    <cfRule type="cellIs" dxfId="12967" priority="4531" operator="greaterThan">
      <formula>0.00016</formula>
    </cfRule>
  </conditionalFormatting>
  <conditionalFormatting sqref="U90:U103">
    <cfRule type="cellIs" dxfId="12966" priority="4528" operator="lessThan">
      <formula>-0.0001</formula>
    </cfRule>
    <cfRule type="cellIs" dxfId="12965" priority="4529" operator="greaterThan">
      <formula>0.00016</formula>
    </cfRule>
  </conditionalFormatting>
  <conditionalFormatting sqref="W90:W103">
    <cfRule type="cellIs" dxfId="12964" priority="4522" operator="lessThan">
      <formula>-0.0001</formula>
    </cfRule>
    <cfRule type="cellIs" dxfId="12963" priority="4523" operator="greaterThan">
      <formula>0.00016</formula>
    </cfRule>
  </conditionalFormatting>
  <conditionalFormatting sqref="AA90:AA103">
    <cfRule type="cellIs" dxfId="12962" priority="4526" operator="lessThan">
      <formula>-0.0001</formula>
    </cfRule>
    <cfRule type="cellIs" dxfId="12961" priority="4527" operator="greaterThan">
      <formula>0.00016</formula>
    </cfRule>
  </conditionalFormatting>
  <conditionalFormatting sqref="Y90:Y103">
    <cfRule type="cellIs" dxfId="12960" priority="4524" operator="lessThan">
      <formula>-0.0001</formula>
    </cfRule>
    <cfRule type="cellIs" dxfId="12959" priority="4525" operator="greaterThan">
      <formula>0.00016</formula>
    </cfRule>
  </conditionalFormatting>
  <conditionalFormatting sqref="W90:W103">
    <cfRule type="cellIs" dxfId="12958" priority="4478" operator="lessThan">
      <formula>-0.0001</formula>
    </cfRule>
    <cfRule type="cellIs" dxfId="12957" priority="4479" operator="greaterThan">
      <formula>0.00016</formula>
    </cfRule>
  </conditionalFormatting>
  <conditionalFormatting sqref="AA90:AA103">
    <cfRule type="cellIs" dxfId="12956" priority="4520" operator="lessThan">
      <formula>-0.0001</formula>
    </cfRule>
    <cfRule type="cellIs" dxfId="12955" priority="4521" operator="greaterThan">
      <formula>0.00016</formula>
    </cfRule>
  </conditionalFormatting>
  <conditionalFormatting sqref="Y90:Y103">
    <cfRule type="cellIs" dxfId="12954" priority="4518" operator="lessThan">
      <formula>-0.0001</formula>
    </cfRule>
    <cfRule type="cellIs" dxfId="12953" priority="4519" operator="greaterThan">
      <formula>0.00016</formula>
    </cfRule>
  </conditionalFormatting>
  <conditionalFormatting sqref="W90:W103">
    <cfRule type="cellIs" dxfId="12952" priority="4516" operator="lessThan">
      <formula>-0.0001</formula>
    </cfRule>
    <cfRule type="cellIs" dxfId="12951" priority="4517" operator="greaterThan">
      <formula>0.00016</formula>
    </cfRule>
  </conditionalFormatting>
  <conditionalFormatting sqref="U90:U103">
    <cfRule type="cellIs" dxfId="12950" priority="4514" operator="lessThan">
      <formula>-0.0001</formula>
    </cfRule>
    <cfRule type="cellIs" dxfId="12949" priority="4515" operator="greaterThan">
      <formula>0.00016</formula>
    </cfRule>
  </conditionalFormatting>
  <conditionalFormatting sqref="W90:W103">
    <cfRule type="cellIs" dxfId="12948" priority="4508" operator="lessThan">
      <formula>-0.0001</formula>
    </cfRule>
    <cfRule type="cellIs" dxfId="12947" priority="4509" operator="greaterThan">
      <formula>0.00016</formula>
    </cfRule>
  </conditionalFormatting>
  <conditionalFormatting sqref="AA90:AA103">
    <cfRule type="cellIs" dxfId="12946" priority="4512" operator="lessThan">
      <formula>-0.0001</formula>
    </cfRule>
    <cfRule type="cellIs" dxfId="12945" priority="4513" operator="greaterThan">
      <formula>0.00016</formula>
    </cfRule>
  </conditionalFormatting>
  <conditionalFormatting sqref="Y90:Y103">
    <cfRule type="cellIs" dxfId="12944" priority="4510" operator="lessThan">
      <formula>-0.0001</formula>
    </cfRule>
    <cfRule type="cellIs" dxfId="12943" priority="4511" operator="greaterThan">
      <formula>0.00016</formula>
    </cfRule>
  </conditionalFormatting>
  <conditionalFormatting sqref="AA90:AA103">
    <cfRule type="cellIs" dxfId="12942" priority="4506" operator="lessThan">
      <formula>-0.0001</formula>
    </cfRule>
    <cfRule type="cellIs" dxfId="12941" priority="4507" operator="greaterThan">
      <formula>0.00016</formula>
    </cfRule>
  </conditionalFormatting>
  <conditionalFormatting sqref="Y90:Y103">
    <cfRule type="cellIs" dxfId="12940" priority="4504" operator="lessThan">
      <formula>-0.0001</formula>
    </cfRule>
    <cfRule type="cellIs" dxfId="12939" priority="4505" operator="greaterThan">
      <formula>0.00016</formula>
    </cfRule>
  </conditionalFormatting>
  <conditionalFormatting sqref="AA90:AA103">
    <cfRule type="cellIs" dxfId="12938" priority="4500" operator="lessThan">
      <formula>-0.0001</formula>
    </cfRule>
    <cfRule type="cellIs" dxfId="12937" priority="4501" operator="greaterThan">
      <formula>0.00016</formula>
    </cfRule>
  </conditionalFormatting>
  <conditionalFormatting sqref="Y90:Y103">
    <cfRule type="cellIs" dxfId="12936" priority="4460" operator="lessThan">
      <formula>-0.0001</formula>
    </cfRule>
    <cfRule type="cellIs" dxfId="12935" priority="4461" operator="greaterThan">
      <formula>0.00016</formula>
    </cfRule>
  </conditionalFormatting>
  <conditionalFormatting sqref="AA90:AA103">
    <cfRule type="cellIs" dxfId="12934" priority="4496" operator="lessThan">
      <formula>-0.0001</formula>
    </cfRule>
    <cfRule type="cellIs" dxfId="12933" priority="4497" operator="greaterThan">
      <formula>0.00016</formula>
    </cfRule>
  </conditionalFormatting>
  <conditionalFormatting sqref="Y90:Y103">
    <cfRule type="cellIs" dxfId="12932" priority="4494" operator="lessThan">
      <formula>-0.0001</formula>
    </cfRule>
    <cfRule type="cellIs" dxfId="12931" priority="4495" operator="greaterThan">
      <formula>0.00016</formula>
    </cfRule>
  </conditionalFormatting>
  <conditionalFormatting sqref="W90:W103">
    <cfRule type="cellIs" dxfId="12930" priority="4492" operator="lessThan">
      <formula>-0.0001</formula>
    </cfRule>
    <cfRule type="cellIs" dxfId="12929" priority="4493" operator="greaterThan">
      <formula>0.00016</formula>
    </cfRule>
  </conditionalFormatting>
  <conditionalFormatting sqref="W90:W103">
    <cfRule type="cellIs" dxfId="12928" priority="4484" operator="lessThan">
      <formula>-0.0001</formula>
    </cfRule>
    <cfRule type="cellIs" dxfId="12927" priority="4485" operator="greaterThan">
      <formula>0.00016</formula>
    </cfRule>
  </conditionalFormatting>
  <conditionalFormatting sqref="S90:S103">
    <cfRule type="cellIs" dxfId="12926" priority="4456" operator="lessThan">
      <formula>-0.0001</formula>
    </cfRule>
    <cfRule type="cellIs" dxfId="12925" priority="4457" operator="greaterThan">
      <formula>0.00016</formula>
    </cfRule>
  </conditionalFormatting>
  <conditionalFormatting sqref="AA90:AA103">
    <cfRule type="cellIs" dxfId="12924" priority="4488" operator="lessThan">
      <formula>-0.0001</formula>
    </cfRule>
    <cfRule type="cellIs" dxfId="12923" priority="4489" operator="greaterThan">
      <formula>0.00016</formula>
    </cfRule>
  </conditionalFormatting>
  <conditionalFormatting sqref="Y90:Y103">
    <cfRule type="cellIs" dxfId="12922" priority="4486" operator="lessThan">
      <formula>-0.0001</formula>
    </cfRule>
    <cfRule type="cellIs" dxfId="12921" priority="4487" operator="greaterThan">
      <formula>0.00016</formula>
    </cfRule>
  </conditionalFormatting>
  <conditionalFormatting sqref="W90:W103">
    <cfRule type="cellIs" dxfId="12920" priority="4442" operator="lessThan">
      <formula>-0.0001</formula>
    </cfRule>
    <cfRule type="cellIs" dxfId="12919" priority="4443" operator="greaterThan">
      <formula>0.00016</formula>
    </cfRule>
  </conditionalFormatting>
  <conditionalFormatting sqref="AA90:AA103">
    <cfRule type="cellIs" dxfId="12918" priority="4482" operator="lessThan">
      <formula>-0.0001</formula>
    </cfRule>
    <cfRule type="cellIs" dxfId="12917" priority="4483" operator="greaterThan">
      <formula>0.00016</formula>
    </cfRule>
  </conditionalFormatting>
  <conditionalFormatting sqref="Y90:Y103">
    <cfRule type="cellIs" dxfId="12916" priority="4480" operator="lessThan">
      <formula>-0.0001</formula>
    </cfRule>
    <cfRule type="cellIs" dxfId="12915" priority="4481" operator="greaterThan">
      <formula>0.00016</formula>
    </cfRule>
  </conditionalFormatting>
  <conditionalFormatting sqref="Y90:Y103">
    <cfRule type="cellIs" dxfId="12914" priority="4474" operator="lessThan">
      <formula>-0.0001</formula>
    </cfRule>
    <cfRule type="cellIs" dxfId="12913" priority="4475" operator="greaterThan">
      <formula>0.00016</formula>
    </cfRule>
  </conditionalFormatting>
  <conditionalFormatting sqref="W90:W103">
    <cfRule type="cellIs" dxfId="12912" priority="4426" operator="lessThan">
      <formula>-0.0001</formula>
    </cfRule>
    <cfRule type="cellIs" dxfId="12911" priority="4427" operator="greaterThan">
      <formula>0.00016</formula>
    </cfRule>
  </conditionalFormatting>
  <conditionalFormatting sqref="AA90:AA103">
    <cfRule type="cellIs" dxfId="12910" priority="4476" operator="lessThan">
      <formula>-0.0001</formula>
    </cfRule>
    <cfRule type="cellIs" dxfId="12909" priority="4477" operator="greaterThan">
      <formula>0.00016</formula>
    </cfRule>
  </conditionalFormatting>
  <conditionalFormatting sqref="AA90:AA103">
    <cfRule type="cellIs" dxfId="12908" priority="4458" operator="lessThan">
      <formula>-0.0001</formula>
    </cfRule>
    <cfRule type="cellIs" dxfId="12907" priority="4459" operator="greaterThan">
      <formula>0.00016</formula>
    </cfRule>
  </conditionalFormatting>
  <conditionalFormatting sqref="AA90:AA103">
    <cfRule type="cellIs" dxfId="12906" priority="4414" operator="lessThan">
      <formula>-0.0001</formula>
    </cfRule>
    <cfRule type="cellIs" dxfId="12905" priority="4415" operator="greaterThan">
      <formula>0.00016</formula>
    </cfRule>
  </conditionalFormatting>
  <conditionalFormatting sqref="AA90:AA103">
    <cfRule type="cellIs" dxfId="12904" priority="4472" operator="lessThan">
      <formula>-0.0001</formula>
    </cfRule>
    <cfRule type="cellIs" dxfId="12903" priority="4473" operator="greaterThan">
      <formula>0.00016</formula>
    </cfRule>
  </conditionalFormatting>
  <conditionalFormatting sqref="Y90:Y103">
    <cfRule type="cellIs" dxfId="12902" priority="4470" operator="lessThan">
      <formula>-0.0001</formula>
    </cfRule>
    <cfRule type="cellIs" dxfId="12901" priority="4471" operator="greaterThan">
      <formula>0.00016</formula>
    </cfRule>
  </conditionalFormatting>
  <conditionalFormatting sqref="W90:W103">
    <cfRule type="cellIs" dxfId="12900" priority="4468" operator="lessThan">
      <formula>-0.0001</formula>
    </cfRule>
    <cfRule type="cellIs" dxfId="12899" priority="4469" operator="greaterThan">
      <formula>0.00016</formula>
    </cfRule>
  </conditionalFormatting>
  <conditionalFormatting sqref="Y90:Y103">
    <cfRule type="cellIs" dxfId="12898" priority="4464" operator="lessThan">
      <formula>-0.0001</formula>
    </cfRule>
    <cfRule type="cellIs" dxfId="12897" priority="4465" operator="greaterThan">
      <formula>0.00016</formula>
    </cfRule>
  </conditionalFormatting>
  <conditionalFormatting sqref="AA90:AA103">
    <cfRule type="cellIs" dxfId="12896" priority="4398" operator="lessThan">
      <formula>-0.0001</formula>
    </cfRule>
    <cfRule type="cellIs" dxfId="12895" priority="4399" operator="greaterThan">
      <formula>0.00016</formula>
    </cfRule>
  </conditionalFormatting>
  <conditionalFormatting sqref="AA90:AA103">
    <cfRule type="cellIs" dxfId="12894" priority="4466" operator="lessThan">
      <formula>-0.0001</formula>
    </cfRule>
    <cfRule type="cellIs" dxfId="12893" priority="4467" operator="greaterThan">
      <formula>0.00016</formula>
    </cfRule>
  </conditionalFormatting>
  <conditionalFormatting sqref="AA90:AA103">
    <cfRule type="cellIs" dxfId="12892" priority="4388" operator="lessThan">
      <formula>-0.0001</formula>
    </cfRule>
    <cfRule type="cellIs" dxfId="12891" priority="4389" operator="greaterThan">
      <formula>0.00016</formula>
    </cfRule>
  </conditionalFormatting>
  <conditionalFormatting sqref="AA90:AA103">
    <cfRule type="cellIs" dxfId="12890" priority="4462" operator="lessThan">
      <formula>-0.0001</formula>
    </cfRule>
    <cfRule type="cellIs" dxfId="12889" priority="4463" operator="greaterThan">
      <formula>0.00016</formula>
    </cfRule>
  </conditionalFormatting>
  <conditionalFormatting sqref="S90:S103">
    <cfRule type="cellIs" dxfId="12888" priority="4448" operator="lessThan">
      <formula>-0.0001</formula>
    </cfRule>
    <cfRule type="cellIs" dxfId="12887" priority="4449" operator="greaterThan">
      <formula>0.00016</formula>
    </cfRule>
  </conditionalFormatting>
  <conditionalFormatting sqref="AA90:AA103">
    <cfRule type="cellIs" dxfId="12886" priority="4454" operator="lessThan">
      <formula>-0.0001</formula>
    </cfRule>
    <cfRule type="cellIs" dxfId="12885" priority="4455" operator="greaterThan">
      <formula>0.00016</formula>
    </cfRule>
  </conditionalFormatting>
  <conditionalFormatting sqref="Y90:Y103">
    <cfRule type="cellIs" dxfId="12884" priority="4452" operator="lessThan">
      <formula>-0.0001</formula>
    </cfRule>
    <cfRule type="cellIs" dxfId="12883" priority="4453" operator="greaterThan">
      <formula>0.00016</formula>
    </cfRule>
  </conditionalFormatting>
  <conditionalFormatting sqref="W90:W103">
    <cfRule type="cellIs" dxfId="12882" priority="4450" operator="lessThan">
      <formula>-0.0001</formula>
    </cfRule>
    <cfRule type="cellIs" dxfId="12881" priority="4451" operator="greaterThan">
      <formula>0.00016</formula>
    </cfRule>
  </conditionalFormatting>
  <conditionalFormatting sqref="AA90:AA103">
    <cfRule type="cellIs" dxfId="12880" priority="4446" operator="lessThan">
      <formula>-0.0001</formula>
    </cfRule>
    <cfRule type="cellIs" dxfId="12879" priority="4447" operator="greaterThan">
      <formula>0.00016</formula>
    </cfRule>
  </conditionalFormatting>
  <conditionalFormatting sqref="Y90:Y103">
    <cfRule type="cellIs" dxfId="12878" priority="4444" operator="lessThan">
      <formula>-0.0001</formula>
    </cfRule>
    <cfRule type="cellIs" dxfId="12877" priority="4445" operator="greaterThan">
      <formula>0.00016</formula>
    </cfRule>
  </conditionalFormatting>
  <conditionalFormatting sqref="AA90:AA103">
    <cfRule type="cellIs" dxfId="12876" priority="4440" operator="lessThan">
      <formula>-0.0001</formula>
    </cfRule>
    <cfRule type="cellIs" dxfId="12875" priority="4441" operator="greaterThan">
      <formula>0.00016</formula>
    </cfRule>
  </conditionalFormatting>
  <conditionalFormatting sqref="Y90:Y103">
    <cfRule type="cellIs" dxfId="12874" priority="4438" operator="lessThan">
      <formula>-0.0001</formula>
    </cfRule>
    <cfRule type="cellIs" dxfId="12873" priority="4439" operator="greaterThan">
      <formula>0.00016</formula>
    </cfRule>
  </conditionalFormatting>
  <conditionalFormatting sqref="W90:W103">
    <cfRule type="cellIs" dxfId="12872" priority="4436" operator="lessThan">
      <formula>-0.0001</formula>
    </cfRule>
    <cfRule type="cellIs" dxfId="12871" priority="4437" operator="greaterThan">
      <formula>0.00016</formula>
    </cfRule>
  </conditionalFormatting>
  <conditionalFormatting sqref="Y90:Y103">
    <cfRule type="cellIs" dxfId="12870" priority="4432" operator="lessThan">
      <formula>-0.0001</formula>
    </cfRule>
    <cfRule type="cellIs" dxfId="12869" priority="4433" operator="greaterThan">
      <formula>0.00016</formula>
    </cfRule>
  </conditionalFormatting>
  <conditionalFormatting sqref="AA90:AA103">
    <cfRule type="cellIs" dxfId="12868" priority="4434" operator="lessThan">
      <formula>-0.0001</formula>
    </cfRule>
    <cfRule type="cellIs" dxfId="12867" priority="4435" operator="greaterThan">
      <formula>0.00016</formula>
    </cfRule>
  </conditionalFormatting>
  <conditionalFormatting sqref="AA90:AA103">
    <cfRule type="cellIs" dxfId="12866" priority="4416" operator="lessThan">
      <formula>-0.0001</formula>
    </cfRule>
    <cfRule type="cellIs" dxfId="12865" priority="4417" operator="greaterThan">
      <formula>0.00016</formula>
    </cfRule>
  </conditionalFormatting>
  <conditionalFormatting sqref="AA90:AA103">
    <cfRule type="cellIs" dxfId="12864" priority="4430" operator="lessThan">
      <formula>-0.0001</formula>
    </cfRule>
    <cfRule type="cellIs" dxfId="12863" priority="4431" operator="greaterThan">
      <formula>0.00016</formula>
    </cfRule>
  </conditionalFormatting>
  <conditionalFormatting sqref="Y90:Y103">
    <cfRule type="cellIs" dxfId="12862" priority="4428" operator="lessThan">
      <formula>-0.0001</formula>
    </cfRule>
    <cfRule type="cellIs" dxfId="12861" priority="4429" operator="greaterThan">
      <formula>0.00016</formula>
    </cfRule>
  </conditionalFormatting>
  <conditionalFormatting sqref="Y90:Y103">
    <cfRule type="cellIs" dxfId="12860" priority="4422" operator="lessThan">
      <formula>-0.0001</formula>
    </cfRule>
    <cfRule type="cellIs" dxfId="12859" priority="4423" operator="greaterThan">
      <formula>0.00016</formula>
    </cfRule>
  </conditionalFormatting>
  <conditionalFormatting sqref="AA90:AA103">
    <cfRule type="cellIs" dxfId="12858" priority="4424" operator="lessThan">
      <formula>-0.0001</formula>
    </cfRule>
    <cfRule type="cellIs" dxfId="12857" priority="4425" operator="greaterThan">
      <formula>0.00016</formula>
    </cfRule>
  </conditionalFormatting>
  <conditionalFormatting sqref="AA90:AA103">
    <cfRule type="cellIs" dxfId="12856" priority="4420" operator="lessThan">
      <formula>-0.0001</formula>
    </cfRule>
    <cfRule type="cellIs" dxfId="12855" priority="4421" operator="greaterThan">
      <formula>0.00016</formula>
    </cfRule>
  </conditionalFormatting>
  <conditionalFormatting sqref="Y90:Y103">
    <cfRule type="cellIs" dxfId="12854" priority="4418" operator="lessThan">
      <formula>-0.0001</formula>
    </cfRule>
    <cfRule type="cellIs" dxfId="12853" priority="4419" operator="greaterThan">
      <formula>0.00016</formula>
    </cfRule>
  </conditionalFormatting>
  <conditionalFormatting sqref="Y90:Y103">
    <cfRule type="cellIs" dxfId="12852" priority="4412" operator="lessThan">
      <formula>-0.0001</formula>
    </cfRule>
    <cfRule type="cellIs" dxfId="12851" priority="4413" operator="greaterThan">
      <formula>0.00016</formula>
    </cfRule>
  </conditionalFormatting>
  <conditionalFormatting sqref="W90:W103">
    <cfRule type="cellIs" dxfId="12850" priority="4410" operator="lessThan">
      <formula>-0.0001</formula>
    </cfRule>
    <cfRule type="cellIs" dxfId="12849" priority="4411" operator="greaterThan">
      <formula>0.00016</formula>
    </cfRule>
  </conditionalFormatting>
  <conditionalFormatting sqref="Y90:Y103">
    <cfRule type="cellIs" dxfId="12848" priority="4406" operator="lessThan">
      <formula>-0.0001</formula>
    </cfRule>
    <cfRule type="cellIs" dxfId="12847" priority="4407" operator="greaterThan">
      <formula>0.00016</formula>
    </cfRule>
  </conditionalFormatting>
  <conditionalFormatting sqref="AA90:AA103">
    <cfRule type="cellIs" dxfId="12846" priority="4408" operator="lessThan">
      <formula>-0.0001</formula>
    </cfRule>
    <cfRule type="cellIs" dxfId="12845" priority="4409" operator="greaterThan">
      <formula>0.00016</formula>
    </cfRule>
  </conditionalFormatting>
  <conditionalFormatting sqref="AA90:AA103">
    <cfRule type="cellIs" dxfId="12844" priority="4404" operator="lessThan">
      <formula>-0.0001</formula>
    </cfRule>
    <cfRule type="cellIs" dxfId="12843" priority="4405" operator="greaterThan">
      <formula>0.00016</formula>
    </cfRule>
  </conditionalFormatting>
  <conditionalFormatting sqref="Y90:Y103">
    <cfRule type="cellIs" dxfId="12842" priority="4402" operator="lessThan">
      <formula>-0.0001</formula>
    </cfRule>
    <cfRule type="cellIs" dxfId="12841" priority="4403" operator="greaterThan">
      <formula>0.00016</formula>
    </cfRule>
  </conditionalFormatting>
  <conditionalFormatting sqref="AA90:AA103">
    <cfRule type="cellIs" dxfId="12840" priority="4400" operator="lessThan">
      <formula>-0.0001</formula>
    </cfRule>
    <cfRule type="cellIs" dxfId="12839" priority="4401" operator="greaterThan">
      <formula>0.00016</formula>
    </cfRule>
  </conditionalFormatting>
  <conditionalFormatting sqref="Y90:Y103">
    <cfRule type="cellIs" dxfId="12838" priority="4396" operator="lessThan">
      <formula>-0.0001</formula>
    </cfRule>
    <cfRule type="cellIs" dxfId="12837" priority="4397" operator="greaterThan">
      <formula>0.00016</formula>
    </cfRule>
  </conditionalFormatting>
  <conditionalFormatting sqref="AA90:AA103">
    <cfRule type="cellIs" dxfId="12836" priority="4394" operator="lessThan">
      <formula>-0.0001</formula>
    </cfRule>
    <cfRule type="cellIs" dxfId="12835" priority="4395" operator="greaterThan">
      <formula>0.00016</formula>
    </cfRule>
  </conditionalFormatting>
  <conditionalFormatting sqref="AA90:AA103">
    <cfRule type="cellIs" dxfId="12834" priority="4392" operator="lessThan">
      <formula>-0.0001</formula>
    </cfRule>
    <cfRule type="cellIs" dxfId="12833" priority="4393" operator="greaterThan">
      <formula>0.00016</formula>
    </cfRule>
  </conditionalFormatting>
  <conditionalFormatting sqref="U90:U103">
    <cfRule type="cellIs" dxfId="12832" priority="4390" operator="lessThan">
      <formula>-0.0001</formula>
    </cfRule>
    <cfRule type="cellIs" dxfId="12831" priority="4391" operator="greaterThan">
      <formula>0.00016</formula>
    </cfRule>
  </conditionalFormatting>
  <conditionalFormatting sqref="Y90:Y103">
    <cfRule type="cellIs" dxfId="12830" priority="4338" operator="lessThan">
      <formula>-0.0001</formula>
    </cfRule>
    <cfRule type="cellIs" dxfId="12829" priority="4339" operator="greaterThan">
      <formula>0.00016</formula>
    </cfRule>
  </conditionalFormatting>
  <conditionalFormatting sqref="Y90:Y103">
    <cfRule type="cellIs" dxfId="12828" priority="4386" operator="lessThan">
      <formula>-0.0001</formula>
    </cfRule>
    <cfRule type="cellIs" dxfId="12827" priority="4387" operator="greaterThan">
      <formula>0.00016</formula>
    </cfRule>
  </conditionalFormatting>
  <conditionalFormatting sqref="W90:W103">
    <cfRule type="cellIs" dxfId="12826" priority="4384" operator="lessThan">
      <formula>-0.0001</formula>
    </cfRule>
    <cfRule type="cellIs" dxfId="12825" priority="4385" operator="greaterThan">
      <formula>0.00016</formula>
    </cfRule>
  </conditionalFormatting>
  <conditionalFormatting sqref="W90:W103">
    <cfRule type="cellIs" dxfId="12824" priority="4378" operator="lessThan">
      <formula>-0.0001</formula>
    </cfRule>
    <cfRule type="cellIs" dxfId="12823" priority="4379" operator="greaterThan">
      <formula>0.00016</formula>
    </cfRule>
  </conditionalFormatting>
  <conditionalFormatting sqref="AA90:AA103">
    <cfRule type="cellIs" dxfId="12822" priority="4382" operator="lessThan">
      <formula>-0.0001</formula>
    </cfRule>
    <cfRule type="cellIs" dxfId="12821" priority="4383" operator="greaterThan">
      <formula>0.00016</formula>
    </cfRule>
  </conditionalFormatting>
  <conditionalFormatting sqref="Y90:Y103">
    <cfRule type="cellIs" dxfId="12820" priority="4380" operator="lessThan">
      <formula>-0.0001</formula>
    </cfRule>
    <cfRule type="cellIs" dxfId="12819" priority="4381" operator="greaterThan">
      <formula>0.00016</formula>
    </cfRule>
  </conditionalFormatting>
  <conditionalFormatting sqref="AA90:AA103">
    <cfRule type="cellIs" dxfId="12818" priority="4330" operator="lessThan">
      <formula>-0.0001</formula>
    </cfRule>
    <cfRule type="cellIs" dxfId="12817" priority="4331" operator="greaterThan">
      <formula>0.00016</formula>
    </cfRule>
  </conditionalFormatting>
  <conditionalFormatting sqref="AA90:AA103">
    <cfRule type="cellIs" dxfId="12816" priority="4376" operator="lessThan">
      <formula>-0.0001</formula>
    </cfRule>
    <cfRule type="cellIs" dxfId="12815" priority="4377" operator="greaterThan">
      <formula>0.00016</formula>
    </cfRule>
  </conditionalFormatting>
  <conditionalFormatting sqref="Y90:Y103">
    <cfRule type="cellIs" dxfId="12814" priority="4374" operator="lessThan">
      <formula>-0.0001</formula>
    </cfRule>
    <cfRule type="cellIs" dxfId="12813" priority="4375" operator="greaterThan">
      <formula>0.00016</formula>
    </cfRule>
  </conditionalFormatting>
  <conditionalFormatting sqref="W90:W103">
    <cfRule type="cellIs" dxfId="12812" priority="4372" operator="lessThan">
      <formula>-0.0001</formula>
    </cfRule>
    <cfRule type="cellIs" dxfId="12811" priority="4373" operator="greaterThan">
      <formula>0.00016</formula>
    </cfRule>
  </conditionalFormatting>
  <conditionalFormatting sqref="Y90:Y103">
    <cfRule type="cellIs" dxfId="12810" priority="4368" operator="lessThan">
      <formula>-0.0001</formula>
    </cfRule>
    <cfRule type="cellIs" dxfId="12809" priority="4369" operator="greaterThan">
      <formula>0.00016</formula>
    </cfRule>
  </conditionalFormatting>
  <conditionalFormatting sqref="AA90:AA103">
    <cfRule type="cellIs" dxfId="12808" priority="4370" operator="lessThan">
      <formula>-0.0001</formula>
    </cfRule>
    <cfRule type="cellIs" dxfId="12807" priority="4371" operator="greaterThan">
      <formula>0.00016</formula>
    </cfRule>
  </conditionalFormatting>
  <conditionalFormatting sqref="AA90:AA103">
    <cfRule type="cellIs" dxfId="12806" priority="4352" operator="lessThan">
      <formula>-0.0001</formula>
    </cfRule>
    <cfRule type="cellIs" dxfId="12805" priority="4353" operator="greaterThan">
      <formula>0.00016</formula>
    </cfRule>
  </conditionalFormatting>
  <conditionalFormatting sqref="AA90:AA103">
    <cfRule type="cellIs" dxfId="12804" priority="4366" operator="lessThan">
      <formula>-0.0001</formula>
    </cfRule>
    <cfRule type="cellIs" dxfId="12803" priority="4367" operator="greaterThan">
      <formula>0.00016</formula>
    </cfRule>
  </conditionalFormatting>
  <conditionalFormatting sqref="Y90:Y103">
    <cfRule type="cellIs" dxfId="12802" priority="4364" operator="lessThan">
      <formula>-0.0001</formula>
    </cfRule>
    <cfRule type="cellIs" dxfId="12801" priority="4365" operator="greaterThan">
      <formula>0.00016</formula>
    </cfRule>
  </conditionalFormatting>
  <conditionalFormatting sqref="W90:W103">
    <cfRule type="cellIs" dxfId="12800" priority="4362" operator="lessThan">
      <formula>-0.0001</formula>
    </cfRule>
    <cfRule type="cellIs" dxfId="12799" priority="4363" operator="greaterThan">
      <formula>0.00016</formula>
    </cfRule>
  </conditionalFormatting>
  <conditionalFormatting sqref="Y90:Y103">
    <cfRule type="cellIs" dxfId="12798" priority="4358" operator="lessThan">
      <formula>-0.0001</formula>
    </cfRule>
    <cfRule type="cellIs" dxfId="12797" priority="4359" operator="greaterThan">
      <formula>0.00016</formula>
    </cfRule>
  </conditionalFormatting>
  <conditionalFormatting sqref="Y90:Y103">
    <cfRule type="cellIs" dxfId="12796" priority="4316" operator="lessThan">
      <formula>-0.0001</formula>
    </cfRule>
    <cfRule type="cellIs" dxfId="12795" priority="4317" operator="greaterThan">
      <formula>0.00016</formula>
    </cfRule>
  </conditionalFormatting>
  <conditionalFormatting sqref="AA90:AA103">
    <cfRule type="cellIs" dxfId="12794" priority="4360" operator="lessThan">
      <formula>-0.0001</formula>
    </cfRule>
    <cfRule type="cellIs" dxfId="12793" priority="4361" operator="greaterThan">
      <formula>0.00016</formula>
    </cfRule>
  </conditionalFormatting>
  <conditionalFormatting sqref="AA90:AA103">
    <cfRule type="cellIs" dxfId="12792" priority="4312" operator="lessThan">
      <formula>-0.0001</formula>
    </cfRule>
    <cfRule type="cellIs" dxfId="12791" priority="4313" operator="greaterThan">
      <formula>0.00016</formula>
    </cfRule>
  </conditionalFormatting>
  <conditionalFormatting sqref="AA90:AA103">
    <cfRule type="cellIs" dxfId="12790" priority="4356" operator="lessThan">
      <formula>-0.0001</formula>
    </cfRule>
    <cfRule type="cellIs" dxfId="12789" priority="4357" operator="greaterThan">
      <formula>0.00016</formula>
    </cfRule>
  </conditionalFormatting>
  <conditionalFormatting sqref="Y90:Y103">
    <cfRule type="cellIs" dxfId="12788" priority="4354" operator="lessThan">
      <formula>-0.0001</formula>
    </cfRule>
    <cfRule type="cellIs" dxfId="12787" priority="4355" operator="greaterThan">
      <formula>0.00016</formula>
    </cfRule>
  </conditionalFormatting>
  <conditionalFormatting sqref="AA90:AA103">
    <cfRule type="cellIs" dxfId="12786" priority="4350" operator="lessThan">
      <formula>-0.0001</formula>
    </cfRule>
    <cfRule type="cellIs" dxfId="12785" priority="4351" operator="greaterThan">
      <formula>0.00016</formula>
    </cfRule>
  </conditionalFormatting>
  <conditionalFormatting sqref="Y90:Y103">
    <cfRule type="cellIs" dxfId="12784" priority="4348" operator="lessThan">
      <formula>-0.0001</formula>
    </cfRule>
    <cfRule type="cellIs" dxfId="12783" priority="4349" operator="greaterThan">
      <formula>0.00016</formula>
    </cfRule>
  </conditionalFormatting>
  <conditionalFormatting sqref="W90:W103">
    <cfRule type="cellIs" dxfId="12782" priority="4346" operator="lessThan">
      <formula>-0.0001</formula>
    </cfRule>
    <cfRule type="cellIs" dxfId="12781" priority="4347" operator="greaterThan">
      <formula>0.00016</formula>
    </cfRule>
  </conditionalFormatting>
  <conditionalFormatting sqref="Y90:Y103">
    <cfRule type="cellIs" dxfId="12780" priority="4342" operator="lessThan">
      <formula>-0.0001</formula>
    </cfRule>
    <cfRule type="cellIs" dxfId="12779" priority="4343" operator="greaterThan">
      <formula>0.00016</formula>
    </cfRule>
  </conditionalFormatting>
  <conditionalFormatting sqref="AA90:AA103">
    <cfRule type="cellIs" dxfId="12778" priority="4344" operator="lessThan">
      <formula>-0.0001</formula>
    </cfRule>
    <cfRule type="cellIs" dxfId="12777" priority="4345" operator="greaterThan">
      <formula>0.00016</formula>
    </cfRule>
  </conditionalFormatting>
  <conditionalFormatting sqref="AA90:AA103">
    <cfRule type="cellIs" dxfId="12776" priority="4296" operator="lessThan">
      <formula>-0.0001</formula>
    </cfRule>
    <cfRule type="cellIs" dxfId="12775" priority="4297" operator="greaterThan">
      <formula>0.00016</formula>
    </cfRule>
  </conditionalFormatting>
  <conditionalFormatting sqref="AA90:AA103">
    <cfRule type="cellIs" dxfId="12774" priority="4340" operator="lessThan">
      <formula>-0.0001</formula>
    </cfRule>
    <cfRule type="cellIs" dxfId="12773" priority="4341" operator="greaterThan">
      <formula>0.00016</formula>
    </cfRule>
  </conditionalFormatting>
  <conditionalFormatting sqref="AA90:AA103">
    <cfRule type="cellIs" dxfId="12772" priority="4336" operator="lessThan">
      <formula>-0.0001</formula>
    </cfRule>
    <cfRule type="cellIs" dxfId="12771" priority="4337" operator="greaterThan">
      <formula>0.00016</formula>
    </cfRule>
  </conditionalFormatting>
  <conditionalFormatting sqref="AA90:AA103">
    <cfRule type="cellIs" dxfId="12770" priority="4334" operator="lessThan">
      <formula>-0.0001</formula>
    </cfRule>
    <cfRule type="cellIs" dxfId="12769" priority="4335" operator="greaterThan">
      <formula>0.00016</formula>
    </cfRule>
  </conditionalFormatting>
  <conditionalFormatting sqref="Y90:Y103">
    <cfRule type="cellIs" dxfId="12768" priority="4332" operator="lessThan">
      <formula>-0.0001</formula>
    </cfRule>
    <cfRule type="cellIs" dxfId="12767" priority="4333" operator="greaterThan">
      <formula>0.00016</formula>
    </cfRule>
  </conditionalFormatting>
  <conditionalFormatting sqref="AA90:AA103">
    <cfRule type="cellIs" dxfId="12766" priority="4328" operator="lessThan">
      <formula>-0.0001</formula>
    </cfRule>
    <cfRule type="cellIs" dxfId="12765" priority="4329" operator="greaterThan">
      <formula>0.00016</formula>
    </cfRule>
  </conditionalFormatting>
  <conditionalFormatting sqref="AA90:AA103">
    <cfRule type="cellIs" dxfId="12764" priority="4326" operator="lessThan">
      <formula>-0.0001</formula>
    </cfRule>
    <cfRule type="cellIs" dxfId="12763" priority="4327" operator="greaterThan">
      <formula>0.00016</formula>
    </cfRule>
  </conditionalFormatting>
  <conditionalFormatting sqref="Y90:Y103">
    <cfRule type="cellIs" dxfId="12762" priority="4324" operator="lessThan">
      <formula>-0.0001</formula>
    </cfRule>
    <cfRule type="cellIs" dxfId="12761" priority="4325" operator="greaterThan">
      <formula>0.00016</formula>
    </cfRule>
  </conditionalFormatting>
  <conditionalFormatting sqref="Y90:Y103">
    <cfRule type="cellIs" dxfId="12760" priority="4320" operator="lessThan">
      <formula>-0.0001</formula>
    </cfRule>
    <cfRule type="cellIs" dxfId="12759" priority="4321" operator="greaterThan">
      <formula>0.00016</formula>
    </cfRule>
  </conditionalFormatting>
  <conditionalFormatting sqref="AA90:AA103">
    <cfRule type="cellIs" dxfId="12758" priority="4322" operator="lessThan">
      <formula>-0.0001</formula>
    </cfRule>
    <cfRule type="cellIs" dxfId="12757" priority="4323" operator="greaterThan">
      <formula>0.00016</formula>
    </cfRule>
  </conditionalFormatting>
  <conditionalFormatting sqref="AA90:AA103">
    <cfRule type="cellIs" dxfId="12756" priority="4318" operator="lessThan">
      <formula>-0.0001</formula>
    </cfRule>
    <cfRule type="cellIs" dxfId="12755" priority="4319" operator="greaterThan">
      <formula>0.00016</formula>
    </cfRule>
  </conditionalFormatting>
  <conditionalFormatting sqref="AA90:AA103">
    <cfRule type="cellIs" dxfId="12754" priority="4314" operator="lessThan">
      <formula>-0.0001</formula>
    </cfRule>
    <cfRule type="cellIs" dxfId="12753" priority="4315" operator="greaterThan">
      <formula>0.00016</formula>
    </cfRule>
  </conditionalFormatting>
  <conditionalFormatting sqref="Y90:Y103">
    <cfRule type="cellIs" dxfId="12752" priority="4310" operator="lessThan">
      <formula>-0.0001</formula>
    </cfRule>
    <cfRule type="cellIs" dxfId="12751" priority="4311" operator="greaterThan">
      <formula>0.00016</formula>
    </cfRule>
  </conditionalFormatting>
  <conditionalFormatting sqref="AA90:AA103">
    <cfRule type="cellIs" dxfId="12750" priority="4308" operator="lessThan">
      <formula>-0.0001</formula>
    </cfRule>
    <cfRule type="cellIs" dxfId="12749" priority="4309" operator="greaterThan">
      <formula>0.00016</formula>
    </cfRule>
  </conditionalFormatting>
  <conditionalFormatting sqref="AA90:AA103">
    <cfRule type="cellIs" dxfId="12748" priority="4306" operator="lessThan">
      <formula>-0.0001</formula>
    </cfRule>
    <cfRule type="cellIs" dxfId="12747" priority="4307" operator="greaterThan">
      <formula>0.00016</formula>
    </cfRule>
  </conditionalFormatting>
  <conditionalFormatting sqref="AA90:AA103">
    <cfRule type="cellIs" dxfId="12746" priority="4304" operator="lessThan">
      <formula>-0.0001</formula>
    </cfRule>
    <cfRule type="cellIs" dxfId="12745" priority="4305" operator="greaterThan">
      <formula>0.00016</formula>
    </cfRule>
  </conditionalFormatting>
  <conditionalFormatting sqref="Y90:Y103">
    <cfRule type="cellIs" dxfId="12744" priority="4302" operator="lessThan">
      <formula>-0.0001</formula>
    </cfRule>
    <cfRule type="cellIs" dxfId="12743" priority="4303" operator="greaterThan">
      <formula>0.00016</formula>
    </cfRule>
  </conditionalFormatting>
  <conditionalFormatting sqref="AA90:AA103">
    <cfRule type="cellIs" dxfId="12742" priority="4300" operator="lessThan">
      <formula>-0.0001</formula>
    </cfRule>
    <cfRule type="cellIs" dxfId="12741" priority="4301" operator="greaterThan">
      <formula>0.00016</formula>
    </cfRule>
  </conditionalFormatting>
  <conditionalFormatting sqref="AA90:AA103">
    <cfRule type="cellIs" dxfId="12740" priority="4298" operator="lessThan">
      <formula>-0.0001</formula>
    </cfRule>
    <cfRule type="cellIs" dxfId="12739" priority="4299" operator="greaterThan">
      <formula>0.00016</formula>
    </cfRule>
  </conditionalFormatting>
  <conditionalFormatting sqref="W90:W103">
    <cfRule type="cellIs" dxfId="12738" priority="4294" operator="lessThan">
      <formula>-0.0001</formula>
    </cfRule>
    <cfRule type="cellIs" dxfId="12737" priority="4295" operator="greaterThan">
      <formula>0.00016</formula>
    </cfRule>
  </conditionalFormatting>
  <conditionalFormatting sqref="R43">
    <cfRule type="cellIs" dxfId="12736" priority="4293" operator="greaterThan">
      <formula>T43</formula>
    </cfRule>
  </conditionalFormatting>
  <conditionalFormatting sqref="R62">
    <cfRule type="cellIs" dxfId="12735" priority="4292" operator="greaterThan">
      <formula>T62</formula>
    </cfRule>
  </conditionalFormatting>
  <conditionalFormatting sqref="Y90:Y103">
    <cfRule type="cellIs" dxfId="12734" priority="4256" operator="lessThan">
      <formula>-0.0001</formula>
    </cfRule>
    <cfRule type="cellIs" dxfId="12733" priority="4257" operator="greaterThan">
      <formula>0.00016</formula>
    </cfRule>
  </conditionalFormatting>
  <conditionalFormatting sqref="AA90:AA103">
    <cfRule type="cellIs" dxfId="12732" priority="4290" operator="lessThan">
      <formula>-0.0001</formula>
    </cfRule>
    <cfRule type="cellIs" dxfId="12731" priority="4291" operator="greaterThan">
      <formula>0.00016</formula>
    </cfRule>
  </conditionalFormatting>
  <conditionalFormatting sqref="Y90:Y103">
    <cfRule type="cellIs" dxfId="12730" priority="4288" operator="lessThan">
      <formula>-0.0001</formula>
    </cfRule>
    <cfRule type="cellIs" dxfId="12729" priority="4289" operator="greaterThan">
      <formula>0.00016</formula>
    </cfRule>
  </conditionalFormatting>
  <conditionalFormatting sqref="W90:W103">
    <cfRule type="cellIs" dxfId="12728" priority="4286" operator="lessThan">
      <formula>-0.0001</formula>
    </cfRule>
    <cfRule type="cellIs" dxfId="12727" priority="4287" operator="greaterThan">
      <formula>0.00016</formula>
    </cfRule>
  </conditionalFormatting>
  <conditionalFormatting sqref="W90:W103">
    <cfRule type="cellIs" dxfId="12726" priority="4280" operator="lessThan">
      <formula>-0.0001</formula>
    </cfRule>
    <cfRule type="cellIs" dxfId="12725" priority="4281" operator="greaterThan">
      <formula>0.00016</formula>
    </cfRule>
  </conditionalFormatting>
  <conditionalFormatting sqref="AA90:AA103">
    <cfRule type="cellIs" dxfId="12724" priority="4254" operator="lessThan">
      <formula>-0.0001</formula>
    </cfRule>
    <cfRule type="cellIs" dxfId="12723" priority="4255" operator="greaterThan">
      <formula>0.00016</formula>
    </cfRule>
  </conditionalFormatting>
  <conditionalFormatting sqref="AA90:AA103">
    <cfRule type="cellIs" dxfId="12722" priority="4284" operator="lessThan">
      <formula>-0.0001</formula>
    </cfRule>
    <cfRule type="cellIs" dxfId="12721" priority="4285" operator="greaterThan">
      <formula>0.00016</formula>
    </cfRule>
  </conditionalFormatting>
  <conditionalFormatting sqref="Y90:Y103">
    <cfRule type="cellIs" dxfId="12720" priority="4282" operator="lessThan">
      <formula>-0.0001</formula>
    </cfRule>
    <cfRule type="cellIs" dxfId="12719" priority="4283" operator="greaterThan">
      <formula>0.00016</formula>
    </cfRule>
  </conditionalFormatting>
  <conditionalFormatting sqref="W90:W103">
    <cfRule type="cellIs" dxfId="12718" priority="4248" operator="lessThan">
      <formula>-0.0001</formula>
    </cfRule>
    <cfRule type="cellIs" dxfId="12717" priority="4249" operator="greaterThan">
      <formula>0.00016</formula>
    </cfRule>
  </conditionalFormatting>
  <conditionalFormatting sqref="AA90:AA103">
    <cfRule type="cellIs" dxfId="12716" priority="4278" operator="lessThan">
      <formula>-0.0001</formula>
    </cfRule>
    <cfRule type="cellIs" dxfId="12715" priority="4279" operator="greaterThan">
      <formula>0.00016</formula>
    </cfRule>
  </conditionalFormatting>
  <conditionalFormatting sqref="Y90:Y103">
    <cfRule type="cellIs" dxfId="12714" priority="4276" operator="lessThan">
      <formula>-0.0001</formula>
    </cfRule>
    <cfRule type="cellIs" dxfId="12713" priority="4277" operator="greaterThan">
      <formula>0.00016</formula>
    </cfRule>
  </conditionalFormatting>
  <conditionalFormatting sqref="W90:W103">
    <cfRule type="cellIs" dxfId="12712" priority="4274" operator="lessThan">
      <formula>-0.0001</formula>
    </cfRule>
    <cfRule type="cellIs" dxfId="12711" priority="4275" operator="greaterThan">
      <formula>0.00016</formula>
    </cfRule>
  </conditionalFormatting>
  <conditionalFormatting sqref="Y90:Y103">
    <cfRule type="cellIs" dxfId="12710" priority="4270" operator="lessThan">
      <formula>-0.0001</formula>
    </cfRule>
    <cfRule type="cellIs" dxfId="12709" priority="4271" operator="greaterThan">
      <formula>0.00016</formula>
    </cfRule>
  </conditionalFormatting>
  <conditionalFormatting sqref="AA90:AA103">
    <cfRule type="cellIs" dxfId="12708" priority="4272" operator="lessThan">
      <formula>-0.0001</formula>
    </cfRule>
    <cfRule type="cellIs" dxfId="12707" priority="4273" operator="greaterThan">
      <formula>0.00016</formula>
    </cfRule>
  </conditionalFormatting>
  <conditionalFormatting sqref="Y90:Y103">
    <cfRule type="cellIs" dxfId="12706" priority="4240" operator="lessThan">
      <formula>-0.0001</formula>
    </cfRule>
    <cfRule type="cellIs" dxfId="12705" priority="4241" operator="greaterThan">
      <formula>0.00016</formula>
    </cfRule>
  </conditionalFormatting>
  <conditionalFormatting sqref="AA90:AA103">
    <cfRule type="cellIs" dxfId="12704" priority="4268" operator="lessThan">
      <formula>-0.0001</formula>
    </cfRule>
    <cfRule type="cellIs" dxfId="12703" priority="4269" operator="greaterThan">
      <formula>0.00016</formula>
    </cfRule>
  </conditionalFormatting>
  <conditionalFormatting sqref="Y90:Y103">
    <cfRule type="cellIs" dxfId="12702" priority="4266" operator="lessThan">
      <formula>-0.0001</formula>
    </cfRule>
    <cfRule type="cellIs" dxfId="12701" priority="4267" operator="greaterThan">
      <formula>0.00016</formula>
    </cfRule>
  </conditionalFormatting>
  <conditionalFormatting sqref="W90:W103">
    <cfRule type="cellIs" dxfId="12700" priority="4264" operator="lessThan">
      <formula>-0.0001</formula>
    </cfRule>
    <cfRule type="cellIs" dxfId="12699" priority="4265" operator="greaterThan">
      <formula>0.00016</formula>
    </cfRule>
  </conditionalFormatting>
  <conditionalFormatting sqref="Y90:Y103">
    <cfRule type="cellIs" dxfId="12698" priority="4260" operator="lessThan">
      <formula>-0.0001</formula>
    </cfRule>
    <cfRule type="cellIs" dxfId="12697" priority="4261" operator="greaterThan">
      <formula>0.00016</formula>
    </cfRule>
  </conditionalFormatting>
  <conditionalFormatting sqref="AA90:AA103">
    <cfRule type="cellIs" dxfId="12696" priority="4262" operator="lessThan">
      <formula>-0.0001</formula>
    </cfRule>
    <cfRule type="cellIs" dxfId="12695" priority="4263" operator="greaterThan">
      <formula>0.00016</formula>
    </cfRule>
  </conditionalFormatting>
  <conditionalFormatting sqref="AA90:AA103">
    <cfRule type="cellIs" dxfId="12694" priority="4258" operator="lessThan">
      <formula>-0.0001</formula>
    </cfRule>
    <cfRule type="cellIs" dxfId="12693" priority="4259" operator="greaterThan">
      <formula>0.00016</formula>
    </cfRule>
  </conditionalFormatting>
  <conditionalFormatting sqref="AA90:AA103">
    <cfRule type="cellIs" dxfId="12692" priority="4230" operator="lessThan">
      <formula>-0.0001</formula>
    </cfRule>
    <cfRule type="cellIs" dxfId="12691" priority="4231" operator="greaterThan">
      <formula>0.00016</formula>
    </cfRule>
  </conditionalFormatting>
  <conditionalFormatting sqref="AA90:AA103">
    <cfRule type="cellIs" dxfId="12690" priority="4252" operator="lessThan">
      <formula>-0.0001</formula>
    </cfRule>
    <cfRule type="cellIs" dxfId="12689" priority="4253" operator="greaterThan">
      <formula>0.00016</formula>
    </cfRule>
  </conditionalFormatting>
  <conditionalFormatting sqref="Y90:Y103">
    <cfRule type="cellIs" dxfId="12688" priority="4250" operator="lessThan">
      <formula>-0.0001</formula>
    </cfRule>
    <cfRule type="cellIs" dxfId="12687" priority="4251" operator="greaterThan">
      <formula>0.00016</formula>
    </cfRule>
  </conditionalFormatting>
  <conditionalFormatting sqref="Y90:Y103">
    <cfRule type="cellIs" dxfId="12686" priority="4244" operator="lessThan">
      <formula>-0.0001</formula>
    </cfRule>
    <cfRule type="cellIs" dxfId="12685" priority="4245" operator="greaterThan">
      <formula>0.00016</formula>
    </cfRule>
  </conditionalFormatting>
  <conditionalFormatting sqref="U90:U103">
    <cfRule type="cellIs" dxfId="12684" priority="4228" operator="lessThan">
      <formula>-0.0001</formula>
    </cfRule>
    <cfRule type="cellIs" dxfId="12683" priority="4229" operator="greaterThan">
      <formula>0.00016</formula>
    </cfRule>
  </conditionalFormatting>
  <conditionalFormatting sqref="AA90:AA103">
    <cfRule type="cellIs" dxfId="12682" priority="4246" operator="lessThan">
      <formula>-0.0001</formula>
    </cfRule>
    <cfRule type="cellIs" dxfId="12681" priority="4247" operator="greaterThan">
      <formula>0.00016</formula>
    </cfRule>
  </conditionalFormatting>
  <conditionalFormatting sqref="Y90:Y103">
    <cfRule type="cellIs" dxfId="12680" priority="4218" operator="lessThan">
      <formula>-0.0001</formula>
    </cfRule>
    <cfRule type="cellIs" dxfId="12679" priority="4219" operator="greaterThan">
      <formula>0.00016</formula>
    </cfRule>
  </conditionalFormatting>
  <conditionalFormatting sqref="AA90:AA103">
    <cfRule type="cellIs" dxfId="12678" priority="4242" operator="lessThan">
      <formula>-0.0001</formula>
    </cfRule>
    <cfRule type="cellIs" dxfId="12677" priority="4243" operator="greaterThan">
      <formula>0.00016</formula>
    </cfRule>
  </conditionalFormatting>
  <conditionalFormatting sqref="AA90:AA103">
    <cfRule type="cellIs" dxfId="12676" priority="4238" operator="lessThan">
      <formula>-0.0001</formula>
    </cfRule>
    <cfRule type="cellIs" dxfId="12675" priority="4239" operator="greaterThan">
      <formula>0.00016</formula>
    </cfRule>
  </conditionalFormatting>
  <conditionalFormatting sqref="Y90:Y103">
    <cfRule type="cellIs" dxfId="12674" priority="4208" operator="lessThan">
      <formula>-0.0001</formula>
    </cfRule>
    <cfRule type="cellIs" dxfId="12673" priority="4209" operator="greaterThan">
      <formula>0.00016</formula>
    </cfRule>
  </conditionalFormatting>
  <conditionalFormatting sqref="AA90:AA103">
    <cfRule type="cellIs" dxfId="12672" priority="4236" operator="lessThan">
      <formula>-0.0001</formula>
    </cfRule>
    <cfRule type="cellIs" dxfId="12671" priority="4237" operator="greaterThan">
      <formula>0.00016</formula>
    </cfRule>
  </conditionalFormatting>
  <conditionalFormatting sqref="Y90:Y103">
    <cfRule type="cellIs" dxfId="12670" priority="4234" operator="lessThan">
      <formula>-0.0001</formula>
    </cfRule>
    <cfRule type="cellIs" dxfId="12669" priority="4235" operator="greaterThan">
      <formula>0.00016</formula>
    </cfRule>
  </conditionalFormatting>
  <conditionalFormatting sqref="AA90:AA103">
    <cfRule type="cellIs" dxfId="12668" priority="4232" operator="lessThan">
      <formula>-0.0001</formula>
    </cfRule>
    <cfRule type="cellIs" dxfId="12667" priority="4233" operator="greaterThan">
      <formula>0.00016</formula>
    </cfRule>
  </conditionalFormatting>
  <conditionalFormatting sqref="U90:U103">
    <cfRule type="cellIs" dxfId="12666" priority="4222" operator="lessThan">
      <formula>-0.0001</formula>
    </cfRule>
    <cfRule type="cellIs" dxfId="12665" priority="4223" operator="greaterThan">
      <formula>0.00016</formula>
    </cfRule>
  </conditionalFormatting>
  <conditionalFormatting sqref="AA90:AA103">
    <cfRule type="cellIs" dxfId="12664" priority="4226" operator="lessThan">
      <formula>-0.0001</formula>
    </cfRule>
    <cfRule type="cellIs" dxfId="12663" priority="4227" operator="greaterThan">
      <formula>0.00016</formula>
    </cfRule>
  </conditionalFormatting>
  <conditionalFormatting sqref="Y90:Y103">
    <cfRule type="cellIs" dxfId="12662" priority="4224" operator="lessThan">
      <formula>-0.0001</formula>
    </cfRule>
    <cfRule type="cellIs" dxfId="12661" priority="4225" operator="greaterThan">
      <formula>0.00016</formula>
    </cfRule>
  </conditionalFormatting>
  <conditionalFormatting sqref="AA90:AA103">
    <cfRule type="cellIs" dxfId="12660" priority="4220" operator="lessThan">
      <formula>-0.0001</formula>
    </cfRule>
    <cfRule type="cellIs" dxfId="12659" priority="4221" operator="greaterThan">
      <formula>0.00016</formula>
    </cfRule>
  </conditionalFormatting>
  <conditionalFormatting sqref="AA90:AA103">
    <cfRule type="cellIs" dxfId="12658" priority="4216" operator="lessThan">
      <formula>-0.0001</formula>
    </cfRule>
    <cfRule type="cellIs" dxfId="12657" priority="4217" operator="greaterThan">
      <formula>0.00016</formula>
    </cfRule>
  </conditionalFormatting>
  <conditionalFormatting sqref="Y90:Y103">
    <cfRule type="cellIs" dxfId="12656" priority="4214" operator="lessThan">
      <formula>-0.0001</formula>
    </cfRule>
    <cfRule type="cellIs" dxfId="12655" priority="4215" operator="greaterThan">
      <formula>0.00016</formula>
    </cfRule>
  </conditionalFormatting>
  <conditionalFormatting sqref="AA90:AA103">
    <cfRule type="cellIs" dxfId="12654" priority="4212" operator="lessThan">
      <formula>-0.0001</formula>
    </cfRule>
    <cfRule type="cellIs" dxfId="12653" priority="4213" operator="greaterThan">
      <formula>0.00016</formula>
    </cfRule>
  </conditionalFormatting>
  <conditionalFormatting sqref="AA90:AA103">
    <cfRule type="cellIs" dxfId="12652" priority="4210" operator="lessThan">
      <formula>-0.0001</formula>
    </cfRule>
    <cfRule type="cellIs" dxfId="12651" priority="4211" operator="greaterThan">
      <formula>0.00016</formula>
    </cfRule>
  </conditionalFormatting>
  <conditionalFormatting sqref="AA90:AA103">
    <cfRule type="cellIs" dxfId="12650" priority="4206" operator="lessThan">
      <formula>-0.0001</formula>
    </cfRule>
    <cfRule type="cellIs" dxfId="12649" priority="4207" operator="greaterThan">
      <formula>0.00016</formula>
    </cfRule>
  </conditionalFormatting>
  <conditionalFormatting sqref="AA90:AA103">
    <cfRule type="cellIs" dxfId="12648" priority="4204" operator="lessThan">
      <formula>-0.0001</formula>
    </cfRule>
    <cfRule type="cellIs" dxfId="12647" priority="4205" operator="greaterThan">
      <formula>0.00016</formula>
    </cfRule>
  </conditionalFormatting>
  <conditionalFormatting sqref="AA90:AA103">
    <cfRule type="cellIs" dxfId="12646" priority="4202" operator="lessThan">
      <formula>-0.0001</formula>
    </cfRule>
    <cfRule type="cellIs" dxfId="12645" priority="4203" operator="greaterThan">
      <formula>0.00016</formula>
    </cfRule>
  </conditionalFormatting>
  <conditionalFormatting sqref="Y90:Y103">
    <cfRule type="cellIs" dxfId="12644" priority="4200" operator="lessThan">
      <formula>-0.0001</formula>
    </cfRule>
    <cfRule type="cellIs" dxfId="12643" priority="4201" operator="greaterThan">
      <formula>0.00016</formula>
    </cfRule>
  </conditionalFormatting>
  <conditionalFormatting sqref="AA90:AA103">
    <cfRule type="cellIs" dxfId="12642" priority="4198" operator="lessThan">
      <formula>-0.0001</formula>
    </cfRule>
    <cfRule type="cellIs" dxfId="12641" priority="4199" operator="greaterThan">
      <formula>0.00016</formula>
    </cfRule>
  </conditionalFormatting>
  <conditionalFormatting sqref="AA90:AA103">
    <cfRule type="cellIs" dxfId="12640" priority="4196" operator="lessThan">
      <formula>-0.0001</formula>
    </cfRule>
    <cfRule type="cellIs" dxfId="12639" priority="4197" operator="greaterThan">
      <formula>0.00016</formula>
    </cfRule>
  </conditionalFormatting>
  <conditionalFormatting sqref="AA90:AA103">
    <cfRule type="cellIs" dxfId="12638" priority="4194" operator="lessThan">
      <formula>-0.0001</formula>
    </cfRule>
    <cfRule type="cellIs" dxfId="12637" priority="4195" operator="greaterThan">
      <formula>0.00016</formula>
    </cfRule>
  </conditionalFormatting>
  <conditionalFormatting sqref="W90:W103">
    <cfRule type="cellIs" dxfId="12636" priority="4192" operator="lessThan">
      <formula>-0.0001</formula>
    </cfRule>
    <cfRule type="cellIs" dxfId="12635" priority="4193" operator="greaterThan">
      <formula>0.00016</formula>
    </cfRule>
  </conditionalFormatting>
  <conditionalFormatting sqref="AA90:AA103">
    <cfRule type="cellIs" dxfId="12634" priority="4162" operator="lessThan">
      <formula>-0.0001</formula>
    </cfRule>
    <cfRule type="cellIs" dxfId="12633" priority="4163" operator="greaterThan">
      <formula>0.00016</formula>
    </cfRule>
  </conditionalFormatting>
  <conditionalFormatting sqref="AA90:AA103">
    <cfRule type="cellIs" dxfId="12632" priority="4190" operator="lessThan">
      <formula>-0.0001</formula>
    </cfRule>
    <cfRule type="cellIs" dxfId="12631" priority="4191" operator="greaterThan">
      <formula>0.00016</formula>
    </cfRule>
  </conditionalFormatting>
  <conditionalFormatting sqref="Y90:Y103">
    <cfRule type="cellIs" dxfId="12630" priority="4188" operator="lessThan">
      <formula>-0.0001</formula>
    </cfRule>
    <cfRule type="cellIs" dxfId="12629" priority="4189" operator="greaterThan">
      <formula>0.00016</formula>
    </cfRule>
  </conditionalFormatting>
  <conditionalFormatting sqref="Y90:Y103">
    <cfRule type="cellIs" dxfId="12628" priority="4184" operator="lessThan">
      <formula>-0.0001</formula>
    </cfRule>
    <cfRule type="cellIs" dxfId="12627" priority="4185" operator="greaterThan">
      <formula>0.00016</formula>
    </cfRule>
  </conditionalFormatting>
  <conditionalFormatting sqref="AA90:AA103">
    <cfRule type="cellIs" dxfId="12626" priority="4186" operator="lessThan">
      <formula>-0.0001</formula>
    </cfRule>
    <cfRule type="cellIs" dxfId="12625" priority="4187" operator="greaterThan">
      <formula>0.00016</formula>
    </cfRule>
  </conditionalFormatting>
  <conditionalFormatting sqref="AA90:AA103">
    <cfRule type="cellIs" dxfId="12624" priority="4182" operator="lessThan">
      <formula>-0.0001</formula>
    </cfRule>
    <cfRule type="cellIs" dxfId="12623" priority="4183" operator="greaterThan">
      <formula>0.00016</formula>
    </cfRule>
  </conditionalFormatting>
  <conditionalFormatting sqref="Y90:Y103">
    <cfRule type="cellIs" dxfId="12622" priority="4180" operator="lessThan">
      <formula>-0.0001</formula>
    </cfRule>
    <cfRule type="cellIs" dxfId="12621" priority="4181" operator="greaterThan">
      <formula>0.00016</formula>
    </cfRule>
  </conditionalFormatting>
  <conditionalFormatting sqref="AA90:AA103">
    <cfRule type="cellIs" dxfId="12620" priority="4178" operator="lessThan">
      <formula>-0.0001</formula>
    </cfRule>
    <cfRule type="cellIs" dxfId="12619" priority="4179" operator="greaterThan">
      <formula>0.00016</formula>
    </cfRule>
  </conditionalFormatting>
  <conditionalFormatting sqref="AA90:AA103">
    <cfRule type="cellIs" dxfId="12618" priority="4176" operator="lessThan">
      <formula>-0.0001</formula>
    </cfRule>
    <cfRule type="cellIs" dxfId="12617" priority="4177" operator="greaterThan">
      <formula>0.00016</formula>
    </cfRule>
  </conditionalFormatting>
  <conditionalFormatting sqref="Y90:Y103">
    <cfRule type="cellIs" dxfId="12616" priority="4174" operator="lessThan">
      <formula>-0.0001</formula>
    </cfRule>
    <cfRule type="cellIs" dxfId="12615" priority="4175" operator="greaterThan">
      <formula>0.00016</formula>
    </cfRule>
  </conditionalFormatting>
  <conditionalFormatting sqref="AA90:AA103">
    <cfRule type="cellIs" dxfId="12614" priority="4172" operator="lessThan">
      <formula>-0.0001</formula>
    </cfRule>
    <cfRule type="cellIs" dxfId="12613" priority="4173" operator="greaterThan">
      <formula>0.00016</formula>
    </cfRule>
  </conditionalFormatting>
  <conditionalFormatting sqref="AA90:AA103">
    <cfRule type="cellIs" dxfId="12612" priority="4154" operator="lessThan">
      <formula>-0.0001</formula>
    </cfRule>
    <cfRule type="cellIs" dxfId="12611" priority="4155" operator="greaterThan">
      <formula>0.00016</formula>
    </cfRule>
  </conditionalFormatting>
  <conditionalFormatting sqref="AA90:AA103">
    <cfRule type="cellIs" dxfId="12610" priority="4170" operator="lessThan">
      <formula>-0.0001</formula>
    </cfRule>
    <cfRule type="cellIs" dxfId="12609" priority="4171" operator="greaterThan">
      <formula>0.00016</formula>
    </cfRule>
  </conditionalFormatting>
  <conditionalFormatting sqref="AA90:AA103">
    <cfRule type="cellIs" dxfId="12608" priority="4168" operator="lessThan">
      <formula>-0.0001</formula>
    </cfRule>
    <cfRule type="cellIs" dxfId="12607" priority="4169" operator="greaterThan">
      <formula>0.00016</formula>
    </cfRule>
  </conditionalFormatting>
  <conditionalFormatting sqref="Y90:Y103">
    <cfRule type="cellIs" dxfId="12606" priority="4166" operator="lessThan">
      <formula>-0.0001</formula>
    </cfRule>
    <cfRule type="cellIs" dxfId="12605" priority="4167" operator="greaterThan">
      <formula>0.00016</formula>
    </cfRule>
  </conditionalFormatting>
  <conditionalFormatting sqref="AA90:AA103">
    <cfRule type="cellIs" dxfId="12604" priority="4164" operator="lessThan">
      <formula>-0.0001</formula>
    </cfRule>
    <cfRule type="cellIs" dxfId="12603" priority="4165" operator="greaterThan">
      <formula>0.00016</formula>
    </cfRule>
  </conditionalFormatting>
  <conditionalFormatting sqref="AA90:AA103">
    <cfRule type="cellIs" dxfId="12602" priority="4160" operator="lessThan">
      <formula>-0.0001</formula>
    </cfRule>
    <cfRule type="cellIs" dxfId="12601" priority="4161" operator="greaterThan">
      <formula>0.00016</formula>
    </cfRule>
  </conditionalFormatting>
  <conditionalFormatting sqref="AA90:AA103">
    <cfRule type="cellIs" dxfId="12600" priority="4158" operator="lessThan">
      <formula>-0.0001</formula>
    </cfRule>
    <cfRule type="cellIs" dxfId="12599" priority="4159" operator="greaterThan">
      <formula>0.00016</formula>
    </cfRule>
  </conditionalFormatting>
  <conditionalFormatting sqref="AA90:AA103">
    <cfRule type="cellIs" dxfId="12598" priority="4156" operator="lessThan">
      <formula>-0.0001</formula>
    </cfRule>
    <cfRule type="cellIs" dxfId="12597" priority="4157" operator="greaterThan">
      <formula>0.00016</formula>
    </cfRule>
  </conditionalFormatting>
  <conditionalFormatting sqref="AA90:AA103">
    <cfRule type="cellIs" dxfId="12596" priority="4152" operator="lessThan">
      <formula>-0.0001</formula>
    </cfRule>
    <cfRule type="cellIs" dxfId="12595" priority="4153" operator="greaterThan">
      <formula>0.00016</formula>
    </cfRule>
  </conditionalFormatting>
  <conditionalFormatting sqref="AA90:AA103">
    <cfRule type="cellIs" dxfId="12594" priority="4150" operator="lessThan">
      <formula>-0.0001</formula>
    </cfRule>
    <cfRule type="cellIs" dxfId="12593" priority="4151" operator="greaterThan">
      <formula>0.00016</formula>
    </cfRule>
  </conditionalFormatting>
  <conditionalFormatting sqref="Y90:Y103">
    <cfRule type="cellIs" dxfId="12592" priority="4148" operator="lessThan">
      <formula>-0.0001</formula>
    </cfRule>
    <cfRule type="cellIs" dxfId="12591" priority="4149" operator="greaterThan">
      <formula>0.00016</formula>
    </cfRule>
  </conditionalFormatting>
  <conditionalFormatting sqref="T43">
    <cfRule type="cellIs" dxfId="12590" priority="4147" operator="greaterThan">
      <formula>V43</formula>
    </cfRule>
  </conditionalFormatting>
  <conditionalFormatting sqref="T62">
    <cfRule type="cellIs" dxfId="12589" priority="4146" operator="greaterThan">
      <formula>V62</formula>
    </cfRule>
  </conditionalFormatting>
  <conditionalFormatting sqref="Y90:Y103">
    <cfRule type="cellIs" dxfId="12588" priority="4110" operator="lessThan">
      <formula>-0.0001</formula>
    </cfRule>
    <cfRule type="cellIs" dxfId="12587" priority="4111" operator="greaterThan">
      <formula>0.00016</formula>
    </cfRule>
  </conditionalFormatting>
  <conditionalFormatting sqref="AA90:AA103">
    <cfRule type="cellIs" dxfId="12586" priority="4144" operator="lessThan">
      <formula>-0.0001</formula>
    </cfRule>
    <cfRule type="cellIs" dxfId="12585" priority="4145" operator="greaterThan">
      <formula>0.00016</formula>
    </cfRule>
  </conditionalFormatting>
  <conditionalFormatting sqref="Y90:Y103">
    <cfRule type="cellIs" dxfId="12584" priority="4142" operator="lessThan">
      <formula>-0.0001</formula>
    </cfRule>
    <cfRule type="cellIs" dxfId="12583" priority="4143" operator="greaterThan">
      <formula>0.00016</formula>
    </cfRule>
  </conditionalFormatting>
  <conditionalFormatting sqref="W90:W103">
    <cfRule type="cellIs" dxfId="12582" priority="4140" operator="lessThan">
      <formula>-0.0001</formula>
    </cfRule>
    <cfRule type="cellIs" dxfId="12581" priority="4141" operator="greaterThan">
      <formula>0.00016</formula>
    </cfRule>
  </conditionalFormatting>
  <conditionalFormatting sqref="W90:W103">
    <cfRule type="cellIs" dxfId="12580" priority="4134" operator="lessThan">
      <formula>-0.0001</formula>
    </cfRule>
    <cfRule type="cellIs" dxfId="12579" priority="4135" operator="greaterThan">
      <formula>0.00016</formula>
    </cfRule>
  </conditionalFormatting>
  <conditionalFormatting sqref="AA90:AA103">
    <cfRule type="cellIs" dxfId="12578" priority="4108" operator="lessThan">
      <formula>-0.0001</formula>
    </cfRule>
    <cfRule type="cellIs" dxfId="12577" priority="4109" operator="greaterThan">
      <formula>0.00016</formula>
    </cfRule>
  </conditionalFormatting>
  <conditionalFormatting sqref="AA90:AA103">
    <cfRule type="cellIs" dxfId="12576" priority="4138" operator="lessThan">
      <formula>-0.0001</formula>
    </cfRule>
    <cfRule type="cellIs" dxfId="12575" priority="4139" operator="greaterThan">
      <formula>0.00016</formula>
    </cfRule>
  </conditionalFormatting>
  <conditionalFormatting sqref="Y90:Y103">
    <cfRule type="cellIs" dxfId="12574" priority="4136" operator="lessThan">
      <formula>-0.0001</formula>
    </cfRule>
    <cfRule type="cellIs" dxfId="12573" priority="4137" operator="greaterThan">
      <formula>0.00016</formula>
    </cfRule>
  </conditionalFormatting>
  <conditionalFormatting sqref="W90:W103">
    <cfRule type="cellIs" dxfId="12572" priority="4102" operator="lessThan">
      <formula>-0.0001</formula>
    </cfRule>
    <cfRule type="cellIs" dxfId="12571" priority="4103" operator="greaterThan">
      <formula>0.00016</formula>
    </cfRule>
  </conditionalFormatting>
  <conditionalFormatting sqref="AA90:AA103">
    <cfRule type="cellIs" dxfId="12570" priority="4132" operator="lessThan">
      <formula>-0.0001</formula>
    </cfRule>
    <cfRule type="cellIs" dxfId="12569" priority="4133" operator="greaterThan">
      <formula>0.00016</formula>
    </cfRule>
  </conditionalFormatting>
  <conditionalFormatting sqref="Y90:Y103">
    <cfRule type="cellIs" dxfId="12568" priority="4130" operator="lessThan">
      <formula>-0.0001</formula>
    </cfRule>
    <cfRule type="cellIs" dxfId="12567" priority="4131" operator="greaterThan">
      <formula>0.00016</formula>
    </cfRule>
  </conditionalFormatting>
  <conditionalFormatting sqref="W90:W103">
    <cfRule type="cellIs" dxfId="12566" priority="4128" operator="lessThan">
      <formula>-0.0001</formula>
    </cfRule>
    <cfRule type="cellIs" dxfId="12565" priority="4129" operator="greaterThan">
      <formula>0.00016</formula>
    </cfRule>
  </conditionalFormatting>
  <conditionalFormatting sqref="Y90:Y103">
    <cfRule type="cellIs" dxfId="12564" priority="4124" operator="lessThan">
      <formula>-0.0001</formula>
    </cfRule>
    <cfRule type="cellIs" dxfId="12563" priority="4125" operator="greaterThan">
      <formula>0.00016</formula>
    </cfRule>
  </conditionalFormatting>
  <conditionalFormatting sqref="AA90:AA103">
    <cfRule type="cellIs" dxfId="12562" priority="4126" operator="lessThan">
      <formula>-0.0001</formula>
    </cfRule>
    <cfRule type="cellIs" dxfId="12561" priority="4127" operator="greaterThan">
      <formula>0.00016</formula>
    </cfRule>
  </conditionalFormatting>
  <conditionalFormatting sqref="Y90:Y103">
    <cfRule type="cellIs" dxfId="12560" priority="4094" operator="lessThan">
      <formula>-0.0001</formula>
    </cfRule>
    <cfRule type="cellIs" dxfId="12559" priority="4095" operator="greaterThan">
      <formula>0.00016</formula>
    </cfRule>
  </conditionalFormatting>
  <conditionalFormatting sqref="AA90:AA103">
    <cfRule type="cellIs" dxfId="12558" priority="4122" operator="lessThan">
      <formula>-0.0001</formula>
    </cfRule>
    <cfRule type="cellIs" dxfId="12557" priority="4123" operator="greaterThan">
      <formula>0.00016</formula>
    </cfRule>
  </conditionalFormatting>
  <conditionalFormatting sqref="Y90:Y103">
    <cfRule type="cellIs" dxfId="12556" priority="4120" operator="lessThan">
      <formula>-0.0001</formula>
    </cfRule>
    <cfRule type="cellIs" dxfId="12555" priority="4121" operator="greaterThan">
      <formula>0.00016</formula>
    </cfRule>
  </conditionalFormatting>
  <conditionalFormatting sqref="W90:W103">
    <cfRule type="cellIs" dxfId="12554" priority="4118" operator="lessThan">
      <formula>-0.0001</formula>
    </cfRule>
    <cfRule type="cellIs" dxfId="12553" priority="4119" operator="greaterThan">
      <formula>0.00016</formula>
    </cfRule>
  </conditionalFormatting>
  <conditionalFormatting sqref="Y90:Y103">
    <cfRule type="cellIs" dxfId="12552" priority="4114" operator="lessThan">
      <formula>-0.0001</formula>
    </cfRule>
    <cfRule type="cellIs" dxfId="12551" priority="4115" operator="greaterThan">
      <formula>0.00016</formula>
    </cfRule>
  </conditionalFormatting>
  <conditionalFormatting sqref="AA90:AA103">
    <cfRule type="cellIs" dxfId="12550" priority="4116" operator="lessThan">
      <formula>-0.0001</formula>
    </cfRule>
    <cfRule type="cellIs" dxfId="12549" priority="4117" operator="greaterThan">
      <formula>0.00016</formula>
    </cfRule>
  </conditionalFormatting>
  <conditionalFormatting sqref="AA90:AA103">
    <cfRule type="cellIs" dxfId="12548" priority="4112" operator="lessThan">
      <formula>-0.0001</formula>
    </cfRule>
    <cfRule type="cellIs" dxfId="12547" priority="4113" operator="greaterThan">
      <formula>0.00016</formula>
    </cfRule>
  </conditionalFormatting>
  <conditionalFormatting sqref="AA90:AA103">
    <cfRule type="cellIs" dxfId="12546" priority="4084" operator="lessThan">
      <formula>-0.0001</formula>
    </cfRule>
    <cfRule type="cellIs" dxfId="12545" priority="4085" operator="greaterThan">
      <formula>0.00016</formula>
    </cfRule>
  </conditionalFormatting>
  <conditionalFormatting sqref="AA90:AA103">
    <cfRule type="cellIs" dxfId="12544" priority="4106" operator="lessThan">
      <formula>-0.0001</formula>
    </cfRule>
    <cfRule type="cellIs" dxfId="12543" priority="4107" operator="greaterThan">
      <formula>0.00016</formula>
    </cfRule>
  </conditionalFormatting>
  <conditionalFormatting sqref="Y90:Y103">
    <cfRule type="cellIs" dxfId="12542" priority="4104" operator="lessThan">
      <formula>-0.0001</formula>
    </cfRule>
    <cfRule type="cellIs" dxfId="12541" priority="4105" operator="greaterThan">
      <formula>0.00016</formula>
    </cfRule>
  </conditionalFormatting>
  <conditionalFormatting sqref="Y90:Y103">
    <cfRule type="cellIs" dxfId="12540" priority="4098" operator="lessThan">
      <formula>-0.0001</formula>
    </cfRule>
    <cfRule type="cellIs" dxfId="12539" priority="4099" operator="greaterThan">
      <formula>0.00016</formula>
    </cfRule>
  </conditionalFormatting>
  <conditionalFormatting sqref="AA90:AA103">
    <cfRule type="cellIs" dxfId="12538" priority="4100" operator="lessThan">
      <formula>-0.0001</formula>
    </cfRule>
    <cfRule type="cellIs" dxfId="12537" priority="4101" operator="greaterThan">
      <formula>0.00016</formula>
    </cfRule>
  </conditionalFormatting>
  <conditionalFormatting sqref="Y90:Y103">
    <cfRule type="cellIs" dxfId="12536" priority="4076" operator="lessThan">
      <formula>-0.0001</formula>
    </cfRule>
    <cfRule type="cellIs" dxfId="12535" priority="4077" operator="greaterThan">
      <formula>0.00016</formula>
    </cfRule>
  </conditionalFormatting>
  <conditionalFormatting sqref="AA90:AA103">
    <cfRule type="cellIs" dxfId="12534" priority="4096" operator="lessThan">
      <formula>-0.0001</formula>
    </cfRule>
    <cfRule type="cellIs" dxfId="12533" priority="4097" operator="greaterThan">
      <formula>0.00016</formula>
    </cfRule>
  </conditionalFormatting>
  <conditionalFormatting sqref="AA90:AA103">
    <cfRule type="cellIs" dxfId="12532" priority="4092" operator="lessThan">
      <formula>-0.0001</formula>
    </cfRule>
    <cfRule type="cellIs" dxfId="12531" priority="4093" operator="greaterThan">
      <formula>0.00016</formula>
    </cfRule>
  </conditionalFormatting>
  <conditionalFormatting sqref="Y90:Y103">
    <cfRule type="cellIs" dxfId="12530" priority="4066" operator="lessThan">
      <formula>-0.0001</formula>
    </cfRule>
    <cfRule type="cellIs" dxfId="12529" priority="4067" operator="greaterThan">
      <formula>0.00016</formula>
    </cfRule>
  </conditionalFormatting>
  <conditionalFormatting sqref="AA90:AA103">
    <cfRule type="cellIs" dxfId="12528" priority="4090" operator="lessThan">
      <formula>-0.0001</formula>
    </cfRule>
    <cfRule type="cellIs" dxfId="12527" priority="4091" operator="greaterThan">
      <formula>0.00016</formula>
    </cfRule>
  </conditionalFormatting>
  <conditionalFormatting sqref="Y90:Y103">
    <cfRule type="cellIs" dxfId="12526" priority="4088" operator="lessThan">
      <formula>-0.0001</formula>
    </cfRule>
    <cfRule type="cellIs" dxfId="12525" priority="4089" operator="greaterThan">
      <formula>0.00016</formula>
    </cfRule>
  </conditionalFormatting>
  <conditionalFormatting sqref="AA90:AA103">
    <cfRule type="cellIs" dxfId="12524" priority="4086" operator="lessThan">
      <formula>-0.0001</formula>
    </cfRule>
    <cfRule type="cellIs" dxfId="12523" priority="4087" operator="greaterThan">
      <formula>0.00016</formula>
    </cfRule>
  </conditionalFormatting>
  <conditionalFormatting sqref="AA90:AA103">
    <cfRule type="cellIs" dxfId="12522" priority="4082" operator="lessThan">
      <formula>-0.0001</formula>
    </cfRule>
    <cfRule type="cellIs" dxfId="12521" priority="4083" operator="greaterThan">
      <formula>0.00016</formula>
    </cfRule>
  </conditionalFormatting>
  <conditionalFormatting sqref="Y90:Y103">
    <cfRule type="cellIs" dxfId="12520" priority="4080" operator="lessThan">
      <formula>-0.0001</formula>
    </cfRule>
    <cfRule type="cellIs" dxfId="12519" priority="4081" operator="greaterThan">
      <formula>0.00016</formula>
    </cfRule>
  </conditionalFormatting>
  <conditionalFormatting sqref="AA90:AA103">
    <cfRule type="cellIs" dxfId="12518" priority="4078" operator="lessThan">
      <formula>-0.0001</formula>
    </cfRule>
    <cfRule type="cellIs" dxfId="12517" priority="4079" operator="greaterThan">
      <formula>0.00016</formula>
    </cfRule>
  </conditionalFormatting>
  <conditionalFormatting sqref="AA90:AA103">
    <cfRule type="cellIs" dxfId="12516" priority="4074" operator="lessThan">
      <formula>-0.0001</formula>
    </cfRule>
    <cfRule type="cellIs" dxfId="12515" priority="4075" operator="greaterThan">
      <formula>0.00016</formula>
    </cfRule>
  </conditionalFormatting>
  <conditionalFormatting sqref="Y90:Y103">
    <cfRule type="cellIs" dxfId="12514" priority="4072" operator="lessThan">
      <formula>-0.0001</formula>
    </cfRule>
    <cfRule type="cellIs" dxfId="12513" priority="4073" operator="greaterThan">
      <formula>0.00016</formula>
    </cfRule>
  </conditionalFormatting>
  <conditionalFormatting sqref="AA90:AA103">
    <cfRule type="cellIs" dxfId="12512" priority="4070" operator="lessThan">
      <formula>-0.0001</formula>
    </cfRule>
    <cfRule type="cellIs" dxfId="12511" priority="4071" operator="greaterThan">
      <formula>0.00016</formula>
    </cfRule>
  </conditionalFormatting>
  <conditionalFormatting sqref="AA90:AA103">
    <cfRule type="cellIs" dxfId="12510" priority="4068" operator="lessThan">
      <formula>-0.0001</formula>
    </cfRule>
    <cfRule type="cellIs" dxfId="12509" priority="4069" operator="greaterThan">
      <formula>0.00016</formula>
    </cfRule>
  </conditionalFormatting>
  <conditionalFormatting sqref="AA90:AA103">
    <cfRule type="cellIs" dxfId="12508" priority="4064" operator="lessThan">
      <formula>-0.0001</formula>
    </cfRule>
    <cfRule type="cellIs" dxfId="12507" priority="4065" operator="greaterThan">
      <formula>0.00016</formula>
    </cfRule>
  </conditionalFormatting>
  <conditionalFormatting sqref="AA90:AA103">
    <cfRule type="cellIs" dxfId="12506" priority="4062" operator="lessThan">
      <formula>-0.0001</formula>
    </cfRule>
    <cfRule type="cellIs" dxfId="12505" priority="4063" operator="greaterThan">
      <formula>0.00016</formula>
    </cfRule>
  </conditionalFormatting>
  <conditionalFormatting sqref="AA90:AA103">
    <cfRule type="cellIs" dxfId="12504" priority="4060" operator="lessThan">
      <formula>-0.0001</formula>
    </cfRule>
    <cfRule type="cellIs" dxfId="12503" priority="4061" operator="greaterThan">
      <formula>0.00016</formula>
    </cfRule>
  </conditionalFormatting>
  <conditionalFormatting sqref="Y90:Y103">
    <cfRule type="cellIs" dxfId="12502" priority="4058" operator="lessThan">
      <formula>-0.0001</formula>
    </cfRule>
    <cfRule type="cellIs" dxfId="12501" priority="4059" operator="greaterThan">
      <formula>0.00016</formula>
    </cfRule>
  </conditionalFormatting>
  <conditionalFormatting sqref="AA90:AA103">
    <cfRule type="cellIs" dxfId="12500" priority="4056" operator="lessThan">
      <formula>-0.0001</formula>
    </cfRule>
    <cfRule type="cellIs" dxfId="12499" priority="4057" operator="greaterThan">
      <formula>0.00016</formula>
    </cfRule>
  </conditionalFormatting>
  <conditionalFormatting sqref="AA90:AA103">
    <cfRule type="cellIs" dxfId="12498" priority="4054" operator="lessThan">
      <formula>-0.0001</formula>
    </cfRule>
    <cfRule type="cellIs" dxfId="12497" priority="4055" operator="greaterThan">
      <formula>0.00016</formula>
    </cfRule>
  </conditionalFormatting>
  <conditionalFormatting sqref="AA90:AA103">
    <cfRule type="cellIs" dxfId="12496" priority="4052" operator="lessThan">
      <formula>-0.0001</formula>
    </cfRule>
    <cfRule type="cellIs" dxfId="12495" priority="4053" operator="greaterThan">
      <formula>0.00016</formula>
    </cfRule>
  </conditionalFormatting>
  <conditionalFormatting sqref="W90:W103">
    <cfRule type="cellIs" dxfId="12494" priority="4050" operator="lessThan">
      <formula>-0.0001</formula>
    </cfRule>
    <cfRule type="cellIs" dxfId="12493" priority="4051" operator="greaterThan">
      <formula>0.00016</formula>
    </cfRule>
  </conditionalFormatting>
  <conditionalFormatting sqref="AA90:AA103">
    <cfRule type="cellIs" dxfId="12492" priority="4020" operator="lessThan">
      <formula>-0.0001</formula>
    </cfRule>
    <cfRule type="cellIs" dxfId="12491" priority="4021" operator="greaterThan">
      <formula>0.00016</formula>
    </cfRule>
  </conditionalFormatting>
  <conditionalFormatting sqref="AA90:AA103">
    <cfRule type="cellIs" dxfId="12490" priority="4048" operator="lessThan">
      <formula>-0.0001</formula>
    </cfRule>
    <cfRule type="cellIs" dxfId="12489" priority="4049" operator="greaterThan">
      <formula>0.00016</formula>
    </cfRule>
  </conditionalFormatting>
  <conditionalFormatting sqref="Y90:Y103">
    <cfRule type="cellIs" dxfId="12488" priority="4046" operator="lessThan">
      <formula>-0.0001</formula>
    </cfRule>
    <cfRule type="cellIs" dxfId="12487" priority="4047" operator="greaterThan">
      <formula>0.00016</formula>
    </cfRule>
  </conditionalFormatting>
  <conditionalFormatting sqref="Y90:Y103">
    <cfRule type="cellIs" dxfId="12486" priority="4042" operator="lessThan">
      <formula>-0.0001</formula>
    </cfRule>
    <cfRule type="cellIs" dxfId="12485" priority="4043" operator="greaterThan">
      <formula>0.00016</formula>
    </cfRule>
  </conditionalFormatting>
  <conditionalFormatting sqref="AA90:AA103">
    <cfRule type="cellIs" dxfId="12484" priority="4044" operator="lessThan">
      <formula>-0.0001</formula>
    </cfRule>
    <cfRule type="cellIs" dxfId="12483" priority="4045" operator="greaterThan">
      <formula>0.00016</formula>
    </cfRule>
  </conditionalFormatting>
  <conditionalFormatting sqref="AA90:AA103">
    <cfRule type="cellIs" dxfId="12482" priority="4040" operator="lessThan">
      <formula>-0.0001</formula>
    </cfRule>
    <cfRule type="cellIs" dxfId="12481" priority="4041" operator="greaterThan">
      <formula>0.00016</formula>
    </cfRule>
  </conditionalFormatting>
  <conditionalFormatting sqref="Y90:Y103">
    <cfRule type="cellIs" dxfId="12480" priority="4038" operator="lessThan">
      <formula>-0.0001</formula>
    </cfRule>
    <cfRule type="cellIs" dxfId="12479" priority="4039" operator="greaterThan">
      <formula>0.00016</formula>
    </cfRule>
  </conditionalFormatting>
  <conditionalFormatting sqref="AA90:AA103">
    <cfRule type="cellIs" dxfId="12478" priority="4036" operator="lessThan">
      <formula>-0.0001</formula>
    </cfRule>
    <cfRule type="cellIs" dxfId="12477" priority="4037" operator="greaterThan">
      <formula>0.00016</formula>
    </cfRule>
  </conditionalFormatting>
  <conditionalFormatting sqref="AA90:AA103">
    <cfRule type="cellIs" dxfId="12476" priority="4034" operator="lessThan">
      <formula>-0.0001</formula>
    </cfRule>
    <cfRule type="cellIs" dxfId="12475" priority="4035" operator="greaterThan">
      <formula>0.00016</formula>
    </cfRule>
  </conditionalFormatting>
  <conditionalFormatting sqref="Y90:Y103">
    <cfRule type="cellIs" dxfId="12474" priority="4032" operator="lessThan">
      <formula>-0.0001</formula>
    </cfRule>
    <cfRule type="cellIs" dxfId="12473" priority="4033" operator="greaterThan">
      <formula>0.00016</formula>
    </cfRule>
  </conditionalFormatting>
  <conditionalFormatting sqref="AA90:AA103">
    <cfRule type="cellIs" dxfId="12472" priority="4030" operator="lessThan">
      <formula>-0.0001</formula>
    </cfRule>
    <cfRule type="cellIs" dxfId="12471" priority="4031" operator="greaterThan">
      <formula>0.00016</formula>
    </cfRule>
  </conditionalFormatting>
  <conditionalFormatting sqref="AA90:AA103">
    <cfRule type="cellIs" dxfId="12470" priority="4012" operator="lessThan">
      <formula>-0.0001</formula>
    </cfRule>
    <cfRule type="cellIs" dxfId="12469" priority="4013" operator="greaterThan">
      <formula>0.00016</formula>
    </cfRule>
  </conditionalFormatting>
  <conditionalFormatting sqref="AA90:AA103">
    <cfRule type="cellIs" dxfId="12468" priority="4028" operator="lessThan">
      <formula>-0.0001</formula>
    </cfRule>
    <cfRule type="cellIs" dxfId="12467" priority="4029" operator="greaterThan">
      <formula>0.00016</formula>
    </cfRule>
  </conditionalFormatting>
  <conditionalFormatting sqref="AA90:AA103">
    <cfRule type="cellIs" dxfId="12466" priority="4026" operator="lessThan">
      <formula>-0.0001</formula>
    </cfRule>
    <cfRule type="cellIs" dxfId="12465" priority="4027" operator="greaterThan">
      <formula>0.00016</formula>
    </cfRule>
  </conditionalFormatting>
  <conditionalFormatting sqref="Y90:Y103">
    <cfRule type="cellIs" dxfId="12464" priority="4024" operator="lessThan">
      <formula>-0.0001</formula>
    </cfRule>
    <cfRule type="cellIs" dxfId="12463" priority="4025" operator="greaterThan">
      <formula>0.00016</formula>
    </cfRule>
  </conditionalFormatting>
  <conditionalFormatting sqref="AA90:AA103">
    <cfRule type="cellIs" dxfId="12462" priority="4022" operator="lessThan">
      <formula>-0.0001</formula>
    </cfRule>
    <cfRule type="cellIs" dxfId="12461" priority="4023" operator="greaterThan">
      <formula>0.00016</formula>
    </cfRule>
  </conditionalFormatting>
  <conditionalFormatting sqref="AA90:AA103">
    <cfRule type="cellIs" dxfId="12460" priority="4018" operator="lessThan">
      <formula>-0.0001</formula>
    </cfRule>
    <cfRule type="cellIs" dxfId="12459" priority="4019" operator="greaterThan">
      <formula>0.00016</formula>
    </cfRule>
  </conditionalFormatting>
  <conditionalFormatting sqref="AA90:AA103">
    <cfRule type="cellIs" dxfId="12458" priority="4016" operator="lessThan">
      <formula>-0.0001</formula>
    </cfRule>
    <cfRule type="cellIs" dxfId="12457" priority="4017" operator="greaterThan">
      <formula>0.00016</formula>
    </cfRule>
  </conditionalFormatting>
  <conditionalFormatting sqref="AA90:AA103">
    <cfRule type="cellIs" dxfId="12456" priority="4014" operator="lessThan">
      <formula>-0.0001</formula>
    </cfRule>
    <cfRule type="cellIs" dxfId="12455" priority="4015" operator="greaterThan">
      <formula>0.00016</formula>
    </cfRule>
  </conditionalFormatting>
  <conditionalFormatting sqref="AA90:AA103">
    <cfRule type="cellIs" dxfId="12454" priority="4010" operator="lessThan">
      <formula>-0.0001</formula>
    </cfRule>
    <cfRule type="cellIs" dxfId="12453" priority="4011" operator="greaterThan">
      <formula>0.00016</formula>
    </cfRule>
  </conditionalFormatting>
  <conditionalFormatting sqref="AA90:AA103">
    <cfRule type="cellIs" dxfId="12452" priority="4008" operator="lessThan">
      <formula>-0.0001</formula>
    </cfRule>
    <cfRule type="cellIs" dxfId="12451" priority="4009" operator="greaterThan">
      <formula>0.00016</formula>
    </cfRule>
  </conditionalFormatting>
  <conditionalFormatting sqref="Y90:Y103">
    <cfRule type="cellIs" dxfId="12450" priority="4006" operator="lessThan">
      <formula>-0.0001</formula>
    </cfRule>
    <cfRule type="cellIs" dxfId="12449" priority="4007" operator="greaterThan">
      <formula>0.00016</formula>
    </cfRule>
  </conditionalFormatting>
  <conditionalFormatting sqref="AA90:AA103">
    <cfRule type="cellIs" dxfId="12448" priority="3970" operator="lessThan">
      <formula>-0.0001</formula>
    </cfRule>
    <cfRule type="cellIs" dxfId="12447" priority="3971" operator="greaterThan">
      <formula>0.00016</formula>
    </cfRule>
  </conditionalFormatting>
  <conditionalFormatting sqref="AC90:AC103">
    <cfRule type="cellIs" dxfId="12446" priority="4004" operator="lessThan">
      <formula>-0.0001</formula>
    </cfRule>
    <cfRule type="cellIs" dxfId="12445" priority="4005" operator="greaterThan">
      <formula>0.00016</formula>
    </cfRule>
  </conditionalFormatting>
  <conditionalFormatting sqref="AA90:AA103">
    <cfRule type="cellIs" dxfId="12444" priority="4002" operator="lessThan">
      <formula>-0.0001</formula>
    </cfRule>
    <cfRule type="cellIs" dxfId="12443" priority="4003" operator="greaterThan">
      <formula>0.00016</formula>
    </cfRule>
  </conditionalFormatting>
  <conditionalFormatting sqref="Y90:Y103">
    <cfRule type="cellIs" dxfId="12442" priority="4000" operator="lessThan">
      <formula>-0.0001</formula>
    </cfRule>
    <cfRule type="cellIs" dxfId="12441" priority="4001" operator="greaterThan">
      <formula>0.00016</formula>
    </cfRule>
  </conditionalFormatting>
  <conditionalFormatting sqref="Y90:Y103">
    <cfRule type="cellIs" dxfId="12440" priority="3994" operator="lessThan">
      <formula>-0.0001</formula>
    </cfRule>
    <cfRule type="cellIs" dxfId="12439" priority="3995" operator="greaterThan">
      <formula>0.00016</formula>
    </cfRule>
  </conditionalFormatting>
  <conditionalFormatting sqref="AC90:AC103">
    <cfRule type="cellIs" dxfId="12438" priority="3998" operator="lessThan">
      <formula>-0.0001</formula>
    </cfRule>
    <cfRule type="cellIs" dxfId="12437" priority="3999" operator="greaterThan">
      <formula>0.00016</formula>
    </cfRule>
  </conditionalFormatting>
  <conditionalFormatting sqref="AA90:AA103">
    <cfRule type="cellIs" dxfId="12436" priority="3996" operator="lessThan">
      <formula>-0.0001</formula>
    </cfRule>
    <cfRule type="cellIs" dxfId="12435" priority="3997" operator="greaterThan">
      <formula>0.00016</formula>
    </cfRule>
  </conditionalFormatting>
  <conditionalFormatting sqref="AC90:AC103">
    <cfRule type="cellIs" dxfId="12434" priority="3992" operator="lessThan">
      <formula>-0.0001</formula>
    </cfRule>
    <cfRule type="cellIs" dxfId="12433" priority="3993" operator="greaterThan">
      <formula>0.00016</formula>
    </cfRule>
  </conditionalFormatting>
  <conditionalFormatting sqref="Y90:Y103">
    <cfRule type="cellIs" dxfId="12432" priority="3962" operator="lessThan">
      <formula>-0.0001</formula>
    </cfRule>
    <cfRule type="cellIs" dxfId="12431" priority="3963" operator="greaterThan">
      <formula>0.00016</formula>
    </cfRule>
  </conditionalFormatting>
  <conditionalFormatting sqref="AA90:AA103">
    <cfRule type="cellIs" dxfId="12430" priority="3990" operator="lessThan">
      <formula>-0.0001</formula>
    </cfRule>
    <cfRule type="cellIs" dxfId="12429" priority="3991" operator="greaterThan">
      <formula>0.00016</formula>
    </cfRule>
  </conditionalFormatting>
  <conditionalFormatting sqref="Y90:Y103">
    <cfRule type="cellIs" dxfId="12428" priority="3988" operator="lessThan">
      <formula>-0.0001</formula>
    </cfRule>
    <cfRule type="cellIs" dxfId="12427" priority="3989" operator="greaterThan">
      <formula>0.00016</formula>
    </cfRule>
  </conditionalFormatting>
  <conditionalFormatting sqref="AA90:AA103">
    <cfRule type="cellIs" dxfId="12426" priority="3984" operator="lessThan">
      <formula>-0.0001</formula>
    </cfRule>
    <cfRule type="cellIs" dxfId="12425" priority="3985" operator="greaterThan">
      <formula>0.00016</formula>
    </cfRule>
  </conditionalFormatting>
  <conditionalFormatting sqref="AC90:AC103">
    <cfRule type="cellIs" dxfId="12424" priority="3986" operator="lessThan">
      <formula>-0.0001</formula>
    </cfRule>
    <cfRule type="cellIs" dxfId="12423" priority="3987" operator="greaterThan">
      <formula>0.00016</formula>
    </cfRule>
  </conditionalFormatting>
  <conditionalFormatting sqref="AC90:AC103">
    <cfRule type="cellIs" dxfId="12422" priority="3982" operator="lessThan">
      <formula>-0.0001</formula>
    </cfRule>
    <cfRule type="cellIs" dxfId="12421" priority="3983" operator="greaterThan">
      <formula>0.00016</formula>
    </cfRule>
  </conditionalFormatting>
  <conditionalFormatting sqref="AA90:AA103">
    <cfRule type="cellIs" dxfId="12420" priority="3954" operator="lessThan">
      <formula>-0.0001</formula>
    </cfRule>
    <cfRule type="cellIs" dxfId="12419" priority="3955" operator="greaterThan">
      <formula>0.00016</formula>
    </cfRule>
  </conditionalFormatting>
  <conditionalFormatting sqref="AA90:AA103">
    <cfRule type="cellIs" dxfId="12418" priority="3980" operator="lessThan">
      <formula>-0.0001</formula>
    </cfRule>
    <cfRule type="cellIs" dxfId="12417" priority="3981" operator="greaterThan">
      <formula>0.00016</formula>
    </cfRule>
  </conditionalFormatting>
  <conditionalFormatting sqref="Y90:Y103">
    <cfRule type="cellIs" dxfId="12416" priority="3978" operator="lessThan">
      <formula>-0.0001</formula>
    </cfRule>
    <cfRule type="cellIs" dxfId="12415" priority="3979" operator="greaterThan">
      <formula>0.00016</formula>
    </cfRule>
  </conditionalFormatting>
  <conditionalFormatting sqref="AA90:AA103">
    <cfRule type="cellIs" dxfId="12414" priority="3974" operator="lessThan">
      <formula>-0.0001</formula>
    </cfRule>
    <cfRule type="cellIs" dxfId="12413" priority="3975" operator="greaterThan">
      <formula>0.00016</formula>
    </cfRule>
  </conditionalFormatting>
  <conditionalFormatting sqref="AC90:AC103">
    <cfRule type="cellIs" dxfId="12412" priority="3976" operator="lessThan">
      <formula>-0.0001</formula>
    </cfRule>
    <cfRule type="cellIs" dxfId="12411" priority="3977" operator="greaterThan">
      <formula>0.00016</formula>
    </cfRule>
  </conditionalFormatting>
  <conditionalFormatting sqref="AC90:AC103">
    <cfRule type="cellIs" dxfId="12410" priority="3972" operator="lessThan">
      <formula>-0.0001</formula>
    </cfRule>
    <cfRule type="cellIs" dxfId="12409" priority="3973" operator="greaterThan">
      <formula>0.00016</formula>
    </cfRule>
  </conditionalFormatting>
  <conditionalFormatting sqref="AC90:AC103">
    <cfRule type="cellIs" dxfId="12408" priority="3968" operator="lessThan">
      <formula>-0.0001</formula>
    </cfRule>
    <cfRule type="cellIs" dxfId="12407" priority="3969" operator="greaterThan">
      <formula>0.00016</formula>
    </cfRule>
  </conditionalFormatting>
  <conditionalFormatting sqref="AC90:AC103">
    <cfRule type="cellIs" dxfId="12406" priority="3966" operator="lessThan">
      <formula>-0.0001</formula>
    </cfRule>
    <cfRule type="cellIs" dxfId="12405" priority="3967" operator="greaterThan">
      <formula>0.00016</formula>
    </cfRule>
  </conditionalFormatting>
  <conditionalFormatting sqref="AA90:AA103">
    <cfRule type="cellIs" dxfId="12404" priority="3964" operator="lessThan">
      <formula>-0.0001</formula>
    </cfRule>
    <cfRule type="cellIs" dxfId="12403" priority="3965" operator="greaterThan">
      <formula>0.00016</formula>
    </cfRule>
  </conditionalFormatting>
  <conditionalFormatting sqref="AA90:AA103">
    <cfRule type="cellIs" dxfId="12402" priority="3958" operator="lessThan">
      <formula>-0.0001</formula>
    </cfRule>
    <cfRule type="cellIs" dxfId="12401" priority="3959" operator="greaterThan">
      <formula>0.00016</formula>
    </cfRule>
  </conditionalFormatting>
  <conditionalFormatting sqref="W90:W103">
    <cfRule type="cellIs" dxfId="12400" priority="3940" operator="lessThan">
      <formula>-0.0001</formula>
    </cfRule>
    <cfRule type="cellIs" dxfId="12399" priority="3941" operator="greaterThan">
      <formula>0.00016</formula>
    </cfRule>
  </conditionalFormatting>
  <conditionalFormatting sqref="AC90:AC103">
    <cfRule type="cellIs" dxfId="12398" priority="3960" operator="lessThan">
      <formula>-0.0001</formula>
    </cfRule>
    <cfRule type="cellIs" dxfId="12397" priority="3961" operator="greaterThan">
      <formula>0.00016</formula>
    </cfRule>
  </conditionalFormatting>
  <conditionalFormatting sqref="AA90:AA103">
    <cfRule type="cellIs" dxfId="12396" priority="3934" operator="lessThan">
      <formula>-0.0001</formula>
    </cfRule>
    <cfRule type="cellIs" dxfId="12395" priority="3935" operator="greaterThan">
      <formula>0.00016</formula>
    </cfRule>
  </conditionalFormatting>
  <conditionalFormatting sqref="AC90:AC103">
    <cfRule type="cellIs" dxfId="12394" priority="3956" operator="lessThan">
      <formula>-0.0001</formula>
    </cfRule>
    <cfRule type="cellIs" dxfId="12393" priority="3957" operator="greaterThan">
      <formula>0.00016</formula>
    </cfRule>
  </conditionalFormatting>
  <conditionalFormatting sqref="AA90:AA103">
    <cfRule type="cellIs" dxfId="12392" priority="3930" operator="lessThan">
      <formula>-0.0001</formula>
    </cfRule>
    <cfRule type="cellIs" dxfId="12391" priority="3931" operator="greaterThan">
      <formula>0.00016</formula>
    </cfRule>
  </conditionalFormatting>
  <conditionalFormatting sqref="AC90:AC103">
    <cfRule type="cellIs" dxfId="12390" priority="3952" operator="lessThan">
      <formula>-0.0001</formula>
    </cfRule>
    <cfRule type="cellIs" dxfId="12389" priority="3953" operator="greaterThan">
      <formula>0.00016</formula>
    </cfRule>
  </conditionalFormatting>
  <conditionalFormatting sqref="AC90:AC103">
    <cfRule type="cellIs" dxfId="12388" priority="3950" operator="lessThan">
      <formula>-0.0001</formula>
    </cfRule>
    <cfRule type="cellIs" dxfId="12387" priority="3951" operator="greaterThan">
      <formula>0.00016</formula>
    </cfRule>
  </conditionalFormatting>
  <conditionalFormatting sqref="AA90:AA103">
    <cfRule type="cellIs" dxfId="12386" priority="3948" operator="lessThan">
      <formula>-0.0001</formula>
    </cfRule>
    <cfRule type="cellIs" dxfId="12385" priority="3949" operator="greaterThan">
      <formula>0.00016</formula>
    </cfRule>
  </conditionalFormatting>
  <conditionalFormatting sqref="AC90:AC103">
    <cfRule type="cellIs" dxfId="12384" priority="3946" operator="lessThan">
      <formula>-0.0001</formula>
    </cfRule>
    <cfRule type="cellIs" dxfId="12383" priority="3947" operator="greaterThan">
      <formula>0.00016</formula>
    </cfRule>
  </conditionalFormatting>
  <conditionalFormatting sqref="AC90:AC103">
    <cfRule type="cellIs" dxfId="12382" priority="3944" operator="lessThan">
      <formula>-0.0001</formula>
    </cfRule>
    <cfRule type="cellIs" dxfId="12381" priority="3945" operator="greaterThan">
      <formula>0.00016</formula>
    </cfRule>
  </conditionalFormatting>
  <conditionalFormatting sqref="AC90:AC103">
    <cfRule type="cellIs" dxfId="12380" priority="3942" operator="lessThan">
      <formula>-0.0001</formula>
    </cfRule>
    <cfRule type="cellIs" dxfId="12379" priority="3943" operator="greaterThan">
      <formula>0.00016</formula>
    </cfRule>
  </conditionalFormatting>
  <conditionalFormatting sqref="W90:W103">
    <cfRule type="cellIs" dxfId="12378" priority="3936" operator="lessThan">
      <formula>-0.0001</formula>
    </cfRule>
    <cfRule type="cellIs" dxfId="12377" priority="3937" operator="greaterThan">
      <formula>0.00016</formula>
    </cfRule>
  </conditionalFormatting>
  <conditionalFormatting sqref="AA90:AA103">
    <cfRule type="cellIs" dxfId="12376" priority="3938" operator="lessThan">
      <formula>-0.0001</formula>
    </cfRule>
    <cfRule type="cellIs" dxfId="12375" priority="3939" operator="greaterThan">
      <formula>0.00016</formula>
    </cfRule>
  </conditionalFormatting>
  <conditionalFormatting sqref="AA90:AA103">
    <cfRule type="cellIs" dxfId="12374" priority="3932" operator="lessThan">
      <formula>-0.0001</formula>
    </cfRule>
    <cfRule type="cellIs" dxfId="12373" priority="3933" operator="greaterThan">
      <formula>0.00016</formula>
    </cfRule>
  </conditionalFormatting>
  <conditionalFormatting sqref="AA90:AA103">
    <cfRule type="cellIs" dxfId="12372" priority="3928" operator="lessThan">
      <formula>-0.0001</formula>
    </cfRule>
    <cfRule type="cellIs" dxfId="12371" priority="3929" operator="greaterThan">
      <formula>0.00016</formula>
    </cfRule>
  </conditionalFormatting>
  <conditionalFormatting sqref="Y90:Y103">
    <cfRule type="cellIs" dxfId="12370" priority="3926" operator="lessThan">
      <formula>-0.0001</formula>
    </cfRule>
    <cfRule type="cellIs" dxfId="12369" priority="3927" operator="greaterThan">
      <formula>0.00016</formula>
    </cfRule>
  </conditionalFormatting>
  <conditionalFormatting sqref="AC90:AC103">
    <cfRule type="cellIs" dxfId="12368" priority="3924" operator="lessThan">
      <formula>-0.0001</formula>
    </cfRule>
    <cfRule type="cellIs" dxfId="12367" priority="3925" operator="greaterThan">
      <formula>0.00016</formula>
    </cfRule>
  </conditionalFormatting>
  <conditionalFormatting sqref="AA90:AA103">
    <cfRule type="cellIs" dxfId="12366" priority="3922" operator="lessThan">
      <formula>-0.0001</formula>
    </cfRule>
    <cfRule type="cellIs" dxfId="12365" priority="3923" operator="greaterThan">
      <formula>0.00016</formula>
    </cfRule>
  </conditionalFormatting>
  <conditionalFormatting sqref="AA90:AA103">
    <cfRule type="cellIs" dxfId="12364" priority="3918" operator="lessThan">
      <formula>-0.0001</formula>
    </cfRule>
    <cfRule type="cellIs" dxfId="12363" priority="3919" operator="greaterThan">
      <formula>0.00016</formula>
    </cfRule>
  </conditionalFormatting>
  <conditionalFormatting sqref="AC90:AC103">
    <cfRule type="cellIs" dxfId="12362" priority="3890" operator="lessThan">
      <formula>-0.0001</formula>
    </cfRule>
    <cfRule type="cellIs" dxfId="12361" priority="3891" operator="greaterThan">
      <formula>0.00016</formula>
    </cfRule>
  </conditionalFormatting>
  <conditionalFormatting sqref="AC90:AC103">
    <cfRule type="cellIs" dxfId="12360" priority="3920" operator="lessThan">
      <formula>-0.0001</formula>
    </cfRule>
    <cfRule type="cellIs" dxfId="12359" priority="3921" operator="greaterThan">
      <formula>0.00016</formula>
    </cfRule>
  </conditionalFormatting>
  <conditionalFormatting sqref="AC90:AC103">
    <cfRule type="cellIs" dxfId="12358" priority="3916" operator="lessThan">
      <formula>-0.0001</formula>
    </cfRule>
    <cfRule type="cellIs" dxfId="12357" priority="3917" operator="greaterThan">
      <formula>0.00016</formula>
    </cfRule>
  </conditionalFormatting>
  <conditionalFormatting sqref="AA90:AA103">
    <cfRule type="cellIs" dxfId="12356" priority="3914" operator="lessThan">
      <formula>-0.0001</formula>
    </cfRule>
    <cfRule type="cellIs" dxfId="12355" priority="3915" operator="greaterThan">
      <formula>0.00016</formula>
    </cfRule>
  </conditionalFormatting>
  <conditionalFormatting sqref="AC90:AC103">
    <cfRule type="cellIs" dxfId="12354" priority="3884" operator="lessThan">
      <formula>-0.0001</formula>
    </cfRule>
    <cfRule type="cellIs" dxfId="12353" priority="3885" operator="greaterThan">
      <formula>0.00016</formula>
    </cfRule>
  </conditionalFormatting>
  <conditionalFormatting sqref="AC90:AC103">
    <cfRule type="cellIs" dxfId="12352" priority="3912" operator="lessThan">
      <formula>-0.0001</formula>
    </cfRule>
    <cfRule type="cellIs" dxfId="12351" priority="3913" operator="greaterThan">
      <formula>0.00016</formula>
    </cfRule>
  </conditionalFormatting>
  <conditionalFormatting sqref="AC90:AC103">
    <cfRule type="cellIs" dxfId="12350" priority="3880" operator="lessThan">
      <formula>-0.0001</formula>
    </cfRule>
    <cfRule type="cellIs" dxfId="12349" priority="3881" operator="greaterThan">
      <formula>0.00016</formula>
    </cfRule>
  </conditionalFormatting>
  <conditionalFormatting sqref="AC90:AC103">
    <cfRule type="cellIs" dxfId="12348" priority="3910" operator="lessThan">
      <formula>-0.0001</formula>
    </cfRule>
    <cfRule type="cellIs" dxfId="12347" priority="3911" operator="greaterThan">
      <formula>0.00016</formula>
    </cfRule>
  </conditionalFormatting>
  <conditionalFormatting sqref="AA90:AA103">
    <cfRule type="cellIs" dxfId="12346" priority="3908" operator="lessThan">
      <formula>-0.0001</formula>
    </cfRule>
    <cfRule type="cellIs" dxfId="12345" priority="3909" operator="greaterThan">
      <formula>0.00016</formula>
    </cfRule>
  </conditionalFormatting>
  <conditionalFormatting sqref="AC90:AC103">
    <cfRule type="cellIs" dxfId="12344" priority="3906" operator="lessThan">
      <formula>-0.0001</formula>
    </cfRule>
    <cfRule type="cellIs" dxfId="12343" priority="3907" operator="greaterThan">
      <formula>0.00016</formula>
    </cfRule>
  </conditionalFormatting>
  <conditionalFormatting sqref="AC90:AC103">
    <cfRule type="cellIs" dxfId="12342" priority="3904" operator="lessThan">
      <formula>-0.0001</formula>
    </cfRule>
    <cfRule type="cellIs" dxfId="12341" priority="3905" operator="greaterThan">
      <formula>0.00016</formula>
    </cfRule>
  </conditionalFormatting>
  <conditionalFormatting sqref="AC90:AC103">
    <cfRule type="cellIs" dxfId="12340" priority="3870" operator="lessThan">
      <formula>-0.0001</formula>
    </cfRule>
    <cfRule type="cellIs" dxfId="12339" priority="3871" operator="greaterThan">
      <formula>0.00016</formula>
    </cfRule>
  </conditionalFormatting>
  <conditionalFormatting sqref="AC90:AC103">
    <cfRule type="cellIs" dxfId="12338" priority="3902" operator="lessThan">
      <formula>-0.0001</formula>
    </cfRule>
    <cfRule type="cellIs" dxfId="12337" priority="3903" operator="greaterThan">
      <formula>0.00016</formula>
    </cfRule>
  </conditionalFormatting>
  <conditionalFormatting sqref="AC90:AC103">
    <cfRule type="cellIs" dxfId="12336" priority="3866" operator="lessThan">
      <formula>-0.0001</formula>
    </cfRule>
    <cfRule type="cellIs" dxfId="12335" priority="3867" operator="greaterThan">
      <formula>0.00016</formula>
    </cfRule>
  </conditionalFormatting>
  <conditionalFormatting sqref="AC90:AC103">
    <cfRule type="cellIs" dxfId="12334" priority="3900" operator="lessThan">
      <formula>-0.0001</formula>
    </cfRule>
    <cfRule type="cellIs" dxfId="12333" priority="3901" operator="greaterThan">
      <formula>0.00016</formula>
    </cfRule>
  </conditionalFormatting>
  <conditionalFormatting sqref="AA90:AA103">
    <cfRule type="cellIs" dxfId="12332" priority="3898" operator="lessThan">
      <formula>-0.0001</formula>
    </cfRule>
    <cfRule type="cellIs" dxfId="12331" priority="3899" operator="greaterThan">
      <formula>0.00016</formula>
    </cfRule>
  </conditionalFormatting>
  <conditionalFormatting sqref="AC90:AC103">
    <cfRule type="cellIs" dxfId="12330" priority="3862" operator="lessThan">
      <formula>-0.0001</formula>
    </cfRule>
    <cfRule type="cellIs" dxfId="12329" priority="3863" operator="greaterThan">
      <formula>0.00016</formula>
    </cfRule>
  </conditionalFormatting>
  <conditionalFormatting sqref="AC90:AC103">
    <cfRule type="cellIs" dxfId="12328" priority="3896" operator="lessThan">
      <formula>-0.0001</formula>
    </cfRule>
    <cfRule type="cellIs" dxfId="12327" priority="3897" operator="greaterThan">
      <formula>0.00016</formula>
    </cfRule>
  </conditionalFormatting>
  <conditionalFormatting sqref="AC90:AC103">
    <cfRule type="cellIs" dxfId="12326" priority="3894" operator="lessThan">
      <formula>-0.0001</formula>
    </cfRule>
    <cfRule type="cellIs" dxfId="12325" priority="3895" operator="greaterThan">
      <formula>0.00016</formula>
    </cfRule>
  </conditionalFormatting>
  <conditionalFormatting sqref="AC90:AC103">
    <cfRule type="cellIs" dxfId="12324" priority="3892" operator="lessThan">
      <formula>-0.0001</formula>
    </cfRule>
    <cfRule type="cellIs" dxfId="12323" priority="3893" operator="greaterThan">
      <formula>0.00016</formula>
    </cfRule>
  </conditionalFormatting>
  <conditionalFormatting sqref="AC90:AC103">
    <cfRule type="cellIs" dxfId="12322" priority="3888" operator="lessThan">
      <formula>-0.0001</formula>
    </cfRule>
    <cfRule type="cellIs" dxfId="12321" priority="3889" operator="greaterThan">
      <formula>0.00016</formula>
    </cfRule>
  </conditionalFormatting>
  <conditionalFormatting sqref="AC90:AC103">
    <cfRule type="cellIs" dxfId="12320" priority="3886" operator="lessThan">
      <formula>-0.0001</formula>
    </cfRule>
    <cfRule type="cellIs" dxfId="12319" priority="3887" operator="greaterThan">
      <formula>0.00016</formula>
    </cfRule>
  </conditionalFormatting>
  <conditionalFormatting sqref="AC90:AC103">
    <cfRule type="cellIs" dxfId="12318" priority="3882" operator="lessThan">
      <formula>-0.0001</formula>
    </cfRule>
    <cfRule type="cellIs" dxfId="12317" priority="3883" operator="greaterThan">
      <formula>0.00016</formula>
    </cfRule>
  </conditionalFormatting>
  <conditionalFormatting sqref="AC90:AC103">
    <cfRule type="cellIs" dxfId="12316" priority="3878" operator="lessThan">
      <formula>-0.0001</formula>
    </cfRule>
    <cfRule type="cellIs" dxfId="12315" priority="3879" operator="greaterThan">
      <formula>0.00016</formula>
    </cfRule>
  </conditionalFormatting>
  <conditionalFormatting sqref="AC90:AC103">
    <cfRule type="cellIs" dxfId="12314" priority="3876" operator="lessThan">
      <formula>-0.0001</formula>
    </cfRule>
    <cfRule type="cellIs" dxfId="12313" priority="3877" operator="greaterThan">
      <formula>0.00016</formula>
    </cfRule>
  </conditionalFormatting>
  <conditionalFormatting sqref="AC90:AC103">
    <cfRule type="cellIs" dxfId="12312" priority="3868" operator="lessThan">
      <formula>-0.0001</formula>
    </cfRule>
    <cfRule type="cellIs" dxfId="12311" priority="3869" operator="greaterThan">
      <formula>0.00016</formula>
    </cfRule>
  </conditionalFormatting>
  <conditionalFormatting sqref="AC90:AC103">
    <cfRule type="cellIs" dxfId="12310" priority="3874" operator="lessThan">
      <formula>-0.0001</formula>
    </cfRule>
    <cfRule type="cellIs" dxfId="12309" priority="3875" operator="greaterThan">
      <formula>0.00016</formula>
    </cfRule>
  </conditionalFormatting>
  <conditionalFormatting sqref="AC90:AC103">
    <cfRule type="cellIs" dxfId="12308" priority="3872" operator="lessThan">
      <formula>-0.0001</formula>
    </cfRule>
    <cfRule type="cellIs" dxfId="12307" priority="3873" operator="greaterThan">
      <formula>0.00016</formula>
    </cfRule>
  </conditionalFormatting>
  <conditionalFormatting sqref="AC90:AC103">
    <cfRule type="cellIs" dxfId="12306" priority="3864" operator="lessThan">
      <formula>-0.0001</formula>
    </cfRule>
    <cfRule type="cellIs" dxfId="12305" priority="3865" operator="greaterThan">
      <formula>0.00016</formula>
    </cfRule>
  </conditionalFormatting>
  <conditionalFormatting sqref="AC90:AC103">
    <cfRule type="cellIs" dxfId="12304" priority="3860" operator="lessThan">
      <formula>-0.0001</formula>
    </cfRule>
    <cfRule type="cellIs" dxfId="12303" priority="3861" operator="greaterThan">
      <formula>0.00016</formula>
    </cfRule>
  </conditionalFormatting>
  <conditionalFormatting sqref="AC90:AC103">
    <cfRule type="cellIs" dxfId="12302" priority="3858" operator="lessThan">
      <formula>-0.0001</formula>
    </cfRule>
    <cfRule type="cellIs" dxfId="12301" priority="3859" operator="greaterThan">
      <formula>0.00016</formula>
    </cfRule>
  </conditionalFormatting>
  <conditionalFormatting sqref="AC90:AC103">
    <cfRule type="cellIs" dxfId="12300" priority="3856" operator="lessThan">
      <formula>-0.0001</formula>
    </cfRule>
    <cfRule type="cellIs" dxfId="12299" priority="3857" operator="greaterThan">
      <formula>0.00016</formula>
    </cfRule>
  </conditionalFormatting>
  <conditionalFormatting sqref="AC90:AC103">
    <cfRule type="cellIs" dxfId="12298" priority="3854" operator="lessThan">
      <formula>-0.0001</formula>
    </cfRule>
    <cfRule type="cellIs" dxfId="12297" priority="3855" operator="greaterThan">
      <formula>0.00016</formula>
    </cfRule>
  </conditionalFormatting>
  <conditionalFormatting sqref="AA90:AA103">
    <cfRule type="cellIs" dxfId="12296" priority="3852" operator="lessThan">
      <formula>-0.0001</formula>
    </cfRule>
    <cfRule type="cellIs" dxfId="12295" priority="3853" operator="greaterThan">
      <formula>0.00016</formula>
    </cfRule>
  </conditionalFormatting>
  <conditionalFormatting sqref="V43">
    <cfRule type="cellIs" dxfId="12294" priority="3851" operator="greaterThan">
      <formula>X43</formula>
    </cfRule>
  </conditionalFormatting>
  <conditionalFormatting sqref="V62">
    <cfRule type="cellIs" dxfId="12293" priority="3850" operator="greaterThan">
      <formula>X62</formula>
    </cfRule>
  </conditionalFormatting>
  <conditionalFormatting sqref="Y90:Y103">
    <cfRule type="cellIs" dxfId="12292" priority="3848" operator="lessThan">
      <formula>-0.0001</formula>
    </cfRule>
    <cfRule type="cellIs" dxfId="12291" priority="3849" operator="greaterThan">
      <formula>0.00016</formula>
    </cfRule>
  </conditionalFormatting>
  <conditionalFormatting sqref="AC90:AC103">
    <cfRule type="cellIs" dxfId="12290" priority="3846" operator="lessThan">
      <formula>-0.0001</formula>
    </cfRule>
    <cfRule type="cellIs" dxfId="12289" priority="3847" operator="greaterThan">
      <formula>0.00016</formula>
    </cfRule>
  </conditionalFormatting>
  <conditionalFormatting sqref="AA90:AA103">
    <cfRule type="cellIs" dxfId="12288" priority="3844" operator="lessThan">
      <formula>-0.0001</formula>
    </cfRule>
    <cfRule type="cellIs" dxfId="12287" priority="3845" operator="greaterThan">
      <formula>0.00016</formula>
    </cfRule>
  </conditionalFormatting>
  <conditionalFormatting sqref="Y90:Y103">
    <cfRule type="cellIs" dxfId="12286" priority="3842" operator="lessThan">
      <formula>-0.0001</formula>
    </cfRule>
    <cfRule type="cellIs" dxfId="12285" priority="3843" operator="greaterThan">
      <formula>0.00016</formula>
    </cfRule>
  </conditionalFormatting>
  <conditionalFormatting sqref="W90:W103">
    <cfRule type="cellIs" dxfId="12284" priority="3840" operator="lessThan">
      <formula>-0.0001</formula>
    </cfRule>
    <cfRule type="cellIs" dxfId="12283" priority="3841" operator="greaterThan">
      <formula>0.00016</formula>
    </cfRule>
  </conditionalFormatting>
  <conditionalFormatting sqref="W90:W103">
    <cfRule type="cellIs" dxfId="12282" priority="3838" operator="lessThan">
      <formula>-0.0001</formula>
    </cfRule>
    <cfRule type="cellIs" dxfId="12281" priority="3839" operator="greaterThan">
      <formula>0.00016</formula>
    </cfRule>
  </conditionalFormatting>
  <conditionalFormatting sqref="AA90:AA103">
    <cfRule type="cellIs" dxfId="12280" priority="3836" operator="lessThan">
      <formula>-0.0001</formula>
    </cfRule>
    <cfRule type="cellIs" dxfId="12279" priority="3837" operator="greaterThan">
      <formula>0.00016</formula>
    </cfRule>
  </conditionalFormatting>
  <conditionalFormatting sqref="AC90:AC103">
    <cfRule type="cellIs" dxfId="12278" priority="3834" operator="lessThan">
      <formula>-0.0001</formula>
    </cfRule>
    <cfRule type="cellIs" dxfId="12277" priority="3835" operator="greaterThan">
      <formula>0.00016</formula>
    </cfRule>
  </conditionalFormatting>
  <conditionalFormatting sqref="AA90:AA103">
    <cfRule type="cellIs" dxfId="12276" priority="3832" operator="lessThan">
      <formula>-0.0001</formula>
    </cfRule>
    <cfRule type="cellIs" dxfId="12275" priority="3833" operator="greaterThan">
      <formula>0.00016</formula>
    </cfRule>
  </conditionalFormatting>
  <conditionalFormatting sqref="Y90:Y103">
    <cfRule type="cellIs" dxfId="12274" priority="3830" operator="lessThan">
      <formula>-0.0001</formula>
    </cfRule>
    <cfRule type="cellIs" dxfId="12273" priority="3831" operator="greaterThan">
      <formula>0.00016</formula>
    </cfRule>
  </conditionalFormatting>
  <conditionalFormatting sqref="W90:W103">
    <cfRule type="cellIs" dxfId="12272" priority="3828" operator="lessThan">
      <formula>-0.0001</formula>
    </cfRule>
    <cfRule type="cellIs" dxfId="12271" priority="3829" operator="greaterThan">
      <formula>0.00016</formula>
    </cfRule>
  </conditionalFormatting>
  <conditionalFormatting sqref="AC90:AC103">
    <cfRule type="cellIs" dxfId="12270" priority="3826" operator="lessThan">
      <formula>-0.0001</formula>
    </cfRule>
    <cfRule type="cellIs" dxfId="12269" priority="3827" operator="greaterThan">
      <formula>0.00016</formula>
    </cfRule>
  </conditionalFormatting>
  <conditionalFormatting sqref="AA90:AA103">
    <cfRule type="cellIs" dxfId="12268" priority="3824" operator="lessThan">
      <formula>-0.0001</formula>
    </cfRule>
    <cfRule type="cellIs" dxfId="12267" priority="3825" operator="greaterThan">
      <formula>0.00016</formula>
    </cfRule>
  </conditionalFormatting>
  <conditionalFormatting sqref="Y90:Y103">
    <cfRule type="cellIs" dxfId="12266" priority="3822" operator="lessThan">
      <formula>-0.0001</formula>
    </cfRule>
    <cfRule type="cellIs" dxfId="12265" priority="3823" operator="greaterThan">
      <formula>0.00016</formula>
    </cfRule>
  </conditionalFormatting>
  <conditionalFormatting sqref="W90:W103">
    <cfRule type="cellIs" dxfId="12264" priority="3820" operator="lessThan">
      <formula>-0.0001</formula>
    </cfRule>
    <cfRule type="cellIs" dxfId="12263" priority="3821" operator="greaterThan">
      <formula>0.00016</formula>
    </cfRule>
  </conditionalFormatting>
  <conditionalFormatting sqref="Y90:Y103">
    <cfRule type="cellIs" dxfId="12262" priority="3818" operator="lessThan">
      <formula>-0.0001</formula>
    </cfRule>
    <cfRule type="cellIs" dxfId="12261" priority="3819" operator="greaterThan">
      <formula>0.00016</formula>
    </cfRule>
  </conditionalFormatting>
  <conditionalFormatting sqref="AC90:AC103">
    <cfRule type="cellIs" dxfId="12260" priority="3816" operator="lessThan">
      <formula>-0.0001</formula>
    </cfRule>
    <cfRule type="cellIs" dxfId="12259" priority="3817" operator="greaterThan">
      <formula>0.00016</formula>
    </cfRule>
  </conditionalFormatting>
  <conditionalFormatting sqref="AA90:AA103">
    <cfRule type="cellIs" dxfId="12258" priority="3814" operator="lessThan">
      <formula>-0.0001</formula>
    </cfRule>
    <cfRule type="cellIs" dxfId="12257" priority="3815" operator="greaterThan">
      <formula>0.00016</formula>
    </cfRule>
  </conditionalFormatting>
  <conditionalFormatting sqref="Y90:Y103">
    <cfRule type="cellIs" dxfId="12256" priority="3812" operator="lessThan">
      <formula>-0.0001</formula>
    </cfRule>
    <cfRule type="cellIs" dxfId="12255" priority="3813" operator="greaterThan">
      <formula>0.00016</formula>
    </cfRule>
  </conditionalFormatting>
  <conditionalFormatting sqref="AC90:AC103">
    <cfRule type="cellIs" dxfId="12254" priority="3810" operator="lessThan">
      <formula>-0.0001</formula>
    </cfRule>
    <cfRule type="cellIs" dxfId="12253" priority="3811" operator="greaterThan">
      <formula>0.00016</formula>
    </cfRule>
  </conditionalFormatting>
  <conditionalFormatting sqref="AA90:AA103">
    <cfRule type="cellIs" dxfId="12252" priority="3808" operator="lessThan">
      <formula>-0.0001</formula>
    </cfRule>
    <cfRule type="cellIs" dxfId="12251" priority="3809" operator="greaterThan">
      <formula>0.00016</formula>
    </cfRule>
  </conditionalFormatting>
  <conditionalFormatting sqref="Y90:Y103">
    <cfRule type="cellIs" dxfId="12250" priority="3806" operator="lessThan">
      <formula>-0.0001</formula>
    </cfRule>
    <cfRule type="cellIs" dxfId="12249" priority="3807" operator="greaterThan">
      <formula>0.00016</formula>
    </cfRule>
  </conditionalFormatting>
  <conditionalFormatting sqref="W90:W103">
    <cfRule type="cellIs" dxfId="12248" priority="3804" operator="lessThan">
      <formula>-0.0001</formula>
    </cfRule>
    <cfRule type="cellIs" dxfId="12247" priority="3805" operator="greaterThan">
      <formula>0.00016</formula>
    </cfRule>
  </conditionalFormatting>
  <conditionalFormatting sqref="Y90:Y103">
    <cfRule type="cellIs" dxfId="12246" priority="3802" operator="lessThan">
      <formula>-0.0001</formula>
    </cfRule>
    <cfRule type="cellIs" dxfId="12245" priority="3803" operator="greaterThan">
      <formula>0.00016</formula>
    </cfRule>
  </conditionalFormatting>
  <conditionalFormatting sqref="AC90:AC103">
    <cfRule type="cellIs" dxfId="12244" priority="3800" operator="lessThan">
      <formula>-0.0001</formula>
    </cfRule>
    <cfRule type="cellIs" dxfId="12243" priority="3801" operator="greaterThan">
      <formula>0.00016</formula>
    </cfRule>
  </conditionalFormatting>
  <conditionalFormatting sqref="AA90:AA103">
    <cfRule type="cellIs" dxfId="12242" priority="3798" operator="lessThan">
      <formula>-0.0001</formula>
    </cfRule>
    <cfRule type="cellIs" dxfId="12241" priority="3799" operator="greaterThan">
      <formula>0.00016</formula>
    </cfRule>
  </conditionalFormatting>
  <conditionalFormatting sqref="AC90:AC103">
    <cfRule type="cellIs" dxfId="12240" priority="3796" operator="lessThan">
      <formula>-0.0001</formula>
    </cfRule>
    <cfRule type="cellIs" dxfId="12239" priority="3797" operator="greaterThan">
      <formula>0.00016</formula>
    </cfRule>
  </conditionalFormatting>
  <conditionalFormatting sqref="AA90:AA103">
    <cfRule type="cellIs" dxfId="12238" priority="3794" operator="lessThan">
      <formula>-0.0001</formula>
    </cfRule>
    <cfRule type="cellIs" dxfId="12237" priority="3795" operator="greaterThan">
      <formula>0.00016</formula>
    </cfRule>
  </conditionalFormatting>
  <conditionalFormatting sqref="AC90:AC103">
    <cfRule type="cellIs" dxfId="12236" priority="3792" operator="lessThan">
      <formula>-0.0001</formula>
    </cfRule>
    <cfRule type="cellIs" dxfId="12235" priority="3793" operator="greaterThan">
      <formula>0.00016</formula>
    </cfRule>
  </conditionalFormatting>
  <conditionalFormatting sqref="AA90:AA103">
    <cfRule type="cellIs" dxfId="12234" priority="3790" operator="lessThan">
      <formula>-0.0001</formula>
    </cfRule>
    <cfRule type="cellIs" dxfId="12233" priority="3791" operator="greaterThan">
      <formula>0.00016</formula>
    </cfRule>
  </conditionalFormatting>
  <conditionalFormatting sqref="AC90:AC103">
    <cfRule type="cellIs" dxfId="12232" priority="3788" operator="lessThan">
      <formula>-0.0001</formula>
    </cfRule>
    <cfRule type="cellIs" dxfId="12231" priority="3789" operator="greaterThan">
      <formula>0.00016</formula>
    </cfRule>
  </conditionalFormatting>
  <conditionalFormatting sqref="AA90:AA103">
    <cfRule type="cellIs" dxfId="12230" priority="3786" operator="lessThan">
      <formula>-0.0001</formula>
    </cfRule>
    <cfRule type="cellIs" dxfId="12229" priority="3787" operator="greaterThan">
      <formula>0.00016</formula>
    </cfRule>
  </conditionalFormatting>
  <conditionalFormatting sqref="Y90:Y103">
    <cfRule type="cellIs" dxfId="12228" priority="3784" operator="lessThan">
      <formula>-0.0001</formula>
    </cfRule>
    <cfRule type="cellIs" dxfId="12227" priority="3785" operator="greaterThan">
      <formula>0.00016</formula>
    </cfRule>
  </conditionalFormatting>
  <conditionalFormatting sqref="Y90:Y103">
    <cfRule type="cellIs" dxfId="12226" priority="3782" operator="lessThan">
      <formula>-0.0001</formula>
    </cfRule>
    <cfRule type="cellIs" dxfId="12225" priority="3783" operator="greaterThan">
      <formula>0.00016</formula>
    </cfRule>
  </conditionalFormatting>
  <conditionalFormatting sqref="U90:U103">
    <cfRule type="cellIs" dxfId="12224" priority="3780" operator="lessThan">
      <formula>-0.0001</formula>
    </cfRule>
    <cfRule type="cellIs" dxfId="12223" priority="3781" operator="greaterThan">
      <formula>0.00016</formula>
    </cfRule>
  </conditionalFormatting>
  <conditionalFormatting sqref="AC90:AC103">
    <cfRule type="cellIs" dxfId="12222" priority="3778" operator="lessThan">
      <formula>-0.0001</formula>
    </cfRule>
    <cfRule type="cellIs" dxfId="12221" priority="3779" operator="greaterThan">
      <formula>0.00016</formula>
    </cfRule>
  </conditionalFormatting>
  <conditionalFormatting sqref="AA90:AA103">
    <cfRule type="cellIs" dxfId="12220" priority="3776" operator="lessThan">
      <formula>-0.0001</formula>
    </cfRule>
    <cfRule type="cellIs" dxfId="12219" priority="3777" operator="greaterThan">
      <formula>0.00016</formula>
    </cfRule>
  </conditionalFormatting>
  <conditionalFormatting sqref="Y90:Y103">
    <cfRule type="cellIs" dxfId="12218" priority="3774" operator="lessThan">
      <formula>-0.0001</formula>
    </cfRule>
    <cfRule type="cellIs" dxfId="12217" priority="3775" operator="greaterThan">
      <formula>0.00016</formula>
    </cfRule>
  </conditionalFormatting>
  <conditionalFormatting sqref="AC90:AC103">
    <cfRule type="cellIs" dxfId="12216" priority="3772" operator="lessThan">
      <formula>-0.0001</formula>
    </cfRule>
    <cfRule type="cellIs" dxfId="12215" priority="3773" operator="greaterThan">
      <formula>0.00016</formula>
    </cfRule>
  </conditionalFormatting>
  <conditionalFormatting sqref="AA90:AA103">
    <cfRule type="cellIs" dxfId="12214" priority="3770" operator="lessThan">
      <formula>-0.0001</formula>
    </cfRule>
    <cfRule type="cellIs" dxfId="12213" priority="3771" operator="greaterThan">
      <formula>0.00016</formula>
    </cfRule>
  </conditionalFormatting>
  <conditionalFormatting sqref="AA90:AA103">
    <cfRule type="cellIs" dxfId="12212" priority="3768" operator="lessThan">
      <formula>-0.0001</formula>
    </cfRule>
    <cfRule type="cellIs" dxfId="12211" priority="3769" operator="greaterThan">
      <formula>0.00016</formula>
    </cfRule>
  </conditionalFormatting>
  <conditionalFormatting sqref="Y90:Y103">
    <cfRule type="cellIs" dxfId="12210" priority="3766" operator="lessThan">
      <formula>-0.0001</formula>
    </cfRule>
    <cfRule type="cellIs" dxfId="12209" priority="3767" operator="greaterThan">
      <formula>0.00016</formula>
    </cfRule>
  </conditionalFormatting>
  <conditionalFormatting sqref="AC90:AC103">
    <cfRule type="cellIs" dxfId="12208" priority="3764" operator="lessThan">
      <formula>-0.0001</formula>
    </cfRule>
    <cfRule type="cellIs" dxfId="12207" priority="3765" operator="greaterThan">
      <formula>0.00016</formula>
    </cfRule>
  </conditionalFormatting>
  <conditionalFormatting sqref="AC90:AC103">
    <cfRule type="cellIs" dxfId="12206" priority="3762" operator="lessThan">
      <formula>-0.0001</formula>
    </cfRule>
    <cfRule type="cellIs" dxfId="12205" priority="3763" operator="greaterThan">
      <formula>0.00016</formula>
    </cfRule>
  </conditionalFormatting>
  <conditionalFormatting sqref="AC90:AC103">
    <cfRule type="cellIs" dxfId="12204" priority="3760" operator="lessThan">
      <formula>-0.0001</formula>
    </cfRule>
    <cfRule type="cellIs" dxfId="12203" priority="3761" operator="greaterThan">
      <formula>0.00016</formula>
    </cfRule>
  </conditionalFormatting>
  <conditionalFormatting sqref="AC90:AC103">
    <cfRule type="cellIs" dxfId="12202" priority="3758" operator="lessThan">
      <formula>-0.0001</formula>
    </cfRule>
    <cfRule type="cellIs" dxfId="12201" priority="3759" operator="greaterThan">
      <formula>0.00016</formula>
    </cfRule>
  </conditionalFormatting>
  <conditionalFormatting sqref="AA90:AA103">
    <cfRule type="cellIs" dxfId="12200" priority="3756" operator="lessThan">
      <formula>-0.0001</formula>
    </cfRule>
    <cfRule type="cellIs" dxfId="12199" priority="3757" operator="greaterThan">
      <formula>0.00016</formula>
    </cfRule>
  </conditionalFormatting>
  <conditionalFormatting sqref="Y90:Y103">
    <cfRule type="cellIs" dxfId="12198" priority="3754" operator="lessThan">
      <formula>-0.0001</formula>
    </cfRule>
    <cfRule type="cellIs" dxfId="12197" priority="3755" operator="greaterThan">
      <formula>0.00016</formula>
    </cfRule>
  </conditionalFormatting>
  <conditionalFormatting sqref="AA90:AA103">
    <cfRule type="cellIs" dxfId="12196" priority="3752" operator="lessThan">
      <formula>-0.0001</formula>
    </cfRule>
    <cfRule type="cellIs" dxfId="12195" priority="3753" operator="greaterThan">
      <formula>0.00016</formula>
    </cfRule>
  </conditionalFormatting>
  <conditionalFormatting sqref="AC90:AC103">
    <cfRule type="cellIs" dxfId="12194" priority="3750" operator="lessThan">
      <formula>-0.0001</formula>
    </cfRule>
    <cfRule type="cellIs" dxfId="12193" priority="3751" operator="greaterThan">
      <formula>0.00016</formula>
    </cfRule>
  </conditionalFormatting>
  <conditionalFormatting sqref="AC90:AC103">
    <cfRule type="cellIs" dxfId="12192" priority="3748" operator="lessThan">
      <formula>-0.0001</formula>
    </cfRule>
    <cfRule type="cellIs" dxfId="12191" priority="3749" operator="greaterThan">
      <formula>0.00016</formula>
    </cfRule>
  </conditionalFormatting>
  <conditionalFormatting sqref="AC90:AC103">
    <cfRule type="cellIs" dxfId="12190" priority="3746" operator="lessThan">
      <formula>-0.0001</formula>
    </cfRule>
    <cfRule type="cellIs" dxfId="12189" priority="3747" operator="greaterThan">
      <formula>0.00016</formula>
    </cfRule>
  </conditionalFormatting>
  <conditionalFormatting sqref="AC90:AC103">
    <cfRule type="cellIs" dxfId="12188" priority="3744" operator="lessThan">
      <formula>-0.0001</formula>
    </cfRule>
    <cfRule type="cellIs" dxfId="12187" priority="3745" operator="greaterThan">
      <formula>0.00016</formula>
    </cfRule>
  </conditionalFormatting>
  <conditionalFormatting sqref="U90:U103">
    <cfRule type="cellIs" dxfId="12186" priority="3742" operator="lessThan">
      <formula>-0.0001</formula>
    </cfRule>
    <cfRule type="cellIs" dxfId="12185" priority="3743" operator="greaterThan">
      <formula>0.00016</formula>
    </cfRule>
  </conditionalFormatting>
  <conditionalFormatting sqref="AC90:AC103">
    <cfRule type="cellIs" dxfId="12184" priority="3740" operator="lessThan">
      <formula>-0.0001</formula>
    </cfRule>
    <cfRule type="cellIs" dxfId="12183" priority="3741" operator="greaterThan">
      <formula>0.00016</formula>
    </cfRule>
  </conditionalFormatting>
  <conditionalFormatting sqref="AA90:AA103">
    <cfRule type="cellIs" dxfId="12182" priority="3738" operator="lessThan">
      <formula>-0.0001</formula>
    </cfRule>
    <cfRule type="cellIs" dxfId="12181" priority="3739" operator="greaterThan">
      <formula>0.00016</formula>
    </cfRule>
  </conditionalFormatting>
  <conditionalFormatting sqref="Y90:Y103">
    <cfRule type="cellIs" dxfId="12180" priority="3736" operator="lessThan">
      <formula>-0.0001</formula>
    </cfRule>
    <cfRule type="cellIs" dxfId="12179" priority="3737" operator="greaterThan">
      <formula>0.00016</formula>
    </cfRule>
  </conditionalFormatting>
  <conditionalFormatting sqref="AC90:AC103">
    <cfRule type="cellIs" dxfId="12178" priority="3734" operator="lessThan">
      <formula>-0.0001</formula>
    </cfRule>
    <cfRule type="cellIs" dxfId="12177" priority="3735" operator="greaterThan">
      <formula>0.00016</formula>
    </cfRule>
  </conditionalFormatting>
  <conditionalFormatting sqref="AA90:AA103">
    <cfRule type="cellIs" dxfId="12176" priority="3732" operator="lessThan">
      <formula>-0.0001</formula>
    </cfRule>
    <cfRule type="cellIs" dxfId="12175" priority="3733" operator="greaterThan">
      <formula>0.00016</formula>
    </cfRule>
  </conditionalFormatting>
  <conditionalFormatting sqref="AC90:AC103">
    <cfRule type="cellIs" dxfId="12174" priority="3730" operator="lessThan">
      <formula>-0.0001</formula>
    </cfRule>
    <cfRule type="cellIs" dxfId="12173" priority="3731" operator="greaterThan">
      <formula>0.00016</formula>
    </cfRule>
  </conditionalFormatting>
  <conditionalFormatting sqref="AA90:AA103">
    <cfRule type="cellIs" dxfId="12172" priority="3728" operator="lessThan">
      <formula>-0.0001</formula>
    </cfRule>
    <cfRule type="cellIs" dxfId="12171" priority="3729" operator="greaterThan">
      <formula>0.00016</formula>
    </cfRule>
  </conditionalFormatting>
  <conditionalFormatting sqref="Y90:Y103">
    <cfRule type="cellIs" dxfId="12170" priority="3726" operator="lessThan">
      <formula>-0.0001</formula>
    </cfRule>
    <cfRule type="cellIs" dxfId="12169" priority="3727" operator="greaterThan">
      <formula>0.00016</formula>
    </cfRule>
  </conditionalFormatting>
  <conditionalFormatting sqref="AA90:AA103">
    <cfRule type="cellIs" dxfId="12168" priority="3724" operator="lessThan">
      <formula>-0.0001</formula>
    </cfRule>
    <cfRule type="cellIs" dxfId="12167" priority="3725" operator="greaterThan">
      <formula>0.00016</formula>
    </cfRule>
  </conditionalFormatting>
  <conditionalFormatting sqref="AC90:AC103">
    <cfRule type="cellIs" dxfId="12166" priority="3722" operator="lessThan">
      <formula>-0.0001</formula>
    </cfRule>
    <cfRule type="cellIs" dxfId="12165" priority="3723" operator="greaterThan">
      <formula>0.00016</formula>
    </cfRule>
  </conditionalFormatting>
  <conditionalFormatting sqref="AC90:AC103">
    <cfRule type="cellIs" dxfId="12164" priority="3720" operator="lessThan">
      <formula>-0.0001</formula>
    </cfRule>
    <cfRule type="cellIs" dxfId="12163" priority="3721" operator="greaterThan">
      <formula>0.00016</formula>
    </cfRule>
  </conditionalFormatting>
  <conditionalFormatting sqref="AC90:AC103">
    <cfRule type="cellIs" dxfId="12162" priority="3718" operator="lessThan">
      <formula>-0.0001</formula>
    </cfRule>
    <cfRule type="cellIs" dxfId="12161" priority="3719" operator="greaterThan">
      <formula>0.00016</formula>
    </cfRule>
  </conditionalFormatting>
  <conditionalFormatting sqref="AA90:AA103">
    <cfRule type="cellIs" dxfId="12160" priority="3716" operator="lessThan">
      <formula>-0.0001</formula>
    </cfRule>
    <cfRule type="cellIs" dxfId="12159" priority="3717" operator="greaterThan">
      <formula>0.00016</formula>
    </cfRule>
  </conditionalFormatting>
  <conditionalFormatting sqref="AA90:AA103">
    <cfRule type="cellIs" dxfId="12158" priority="3714" operator="lessThan">
      <formula>-0.0001</formula>
    </cfRule>
    <cfRule type="cellIs" dxfId="12157" priority="3715" operator="greaterThan">
      <formula>0.00016</formula>
    </cfRule>
  </conditionalFormatting>
  <conditionalFormatting sqref="AC90:AC103">
    <cfRule type="cellIs" dxfId="12156" priority="3712" operator="lessThan">
      <formula>-0.0001</formula>
    </cfRule>
    <cfRule type="cellIs" dxfId="12155" priority="3713" operator="greaterThan">
      <formula>0.00016</formula>
    </cfRule>
  </conditionalFormatting>
  <conditionalFormatting sqref="AC90:AC103">
    <cfRule type="cellIs" dxfId="12154" priority="3710" operator="lessThan">
      <formula>-0.0001</formula>
    </cfRule>
    <cfRule type="cellIs" dxfId="12153" priority="3711" operator="greaterThan">
      <formula>0.00016</formula>
    </cfRule>
  </conditionalFormatting>
  <conditionalFormatting sqref="AA90:AA103">
    <cfRule type="cellIs" dxfId="12152" priority="3708" operator="lessThan">
      <formula>-0.0001</formula>
    </cfRule>
    <cfRule type="cellIs" dxfId="12151" priority="3709" operator="greaterThan">
      <formula>0.00016</formula>
    </cfRule>
  </conditionalFormatting>
  <conditionalFormatting sqref="AA90:AA103">
    <cfRule type="cellIs" dxfId="12150" priority="3706" operator="lessThan">
      <formula>-0.0001</formula>
    </cfRule>
    <cfRule type="cellIs" dxfId="12149" priority="3707" operator="greaterThan">
      <formula>0.00016</formula>
    </cfRule>
  </conditionalFormatting>
  <conditionalFormatting sqref="Y90:Y103">
    <cfRule type="cellIs" dxfId="12148" priority="3704" operator="lessThan">
      <formula>-0.0001</formula>
    </cfRule>
    <cfRule type="cellIs" dxfId="12147" priority="3705" operator="greaterThan">
      <formula>0.00016</formula>
    </cfRule>
  </conditionalFormatting>
  <conditionalFormatting sqref="AA90:AA103">
    <cfRule type="cellIs" dxfId="12146" priority="3702" operator="lessThan">
      <formula>-0.0001</formula>
    </cfRule>
    <cfRule type="cellIs" dxfId="12145" priority="3703" operator="greaterThan">
      <formula>0.00016</formula>
    </cfRule>
  </conditionalFormatting>
  <conditionalFormatting sqref="AC90:AC103">
    <cfRule type="cellIs" dxfId="12144" priority="3700" operator="lessThan">
      <formula>-0.0001</formula>
    </cfRule>
    <cfRule type="cellIs" dxfId="12143" priority="3701" operator="greaterThan">
      <formula>0.00016</formula>
    </cfRule>
  </conditionalFormatting>
  <conditionalFormatting sqref="AC90:AC103">
    <cfRule type="cellIs" dxfId="12142" priority="3698" operator="lessThan">
      <formula>-0.0001</formula>
    </cfRule>
    <cfRule type="cellIs" dxfId="12141" priority="3699" operator="greaterThan">
      <formula>0.00016</formula>
    </cfRule>
  </conditionalFormatting>
  <conditionalFormatting sqref="AA90:AA103">
    <cfRule type="cellIs" dxfId="12140" priority="3696" operator="lessThan">
      <formula>-0.0001</formula>
    </cfRule>
    <cfRule type="cellIs" dxfId="12139" priority="3697" operator="greaterThan">
      <formula>0.00016</formula>
    </cfRule>
  </conditionalFormatting>
  <conditionalFormatting sqref="AC90:AC103">
    <cfRule type="cellIs" dxfId="12138" priority="3694" operator="lessThan">
      <formula>-0.0001</formula>
    </cfRule>
    <cfRule type="cellIs" dxfId="12137" priority="3695" operator="greaterThan">
      <formula>0.00016</formula>
    </cfRule>
  </conditionalFormatting>
  <conditionalFormatting sqref="AA90:AA103">
    <cfRule type="cellIs" dxfId="12136" priority="3692" operator="lessThan">
      <formula>-0.0001</formula>
    </cfRule>
    <cfRule type="cellIs" dxfId="12135" priority="3693" operator="greaterThan">
      <formula>0.00016</formula>
    </cfRule>
  </conditionalFormatting>
  <conditionalFormatting sqref="AC90:AC103">
    <cfRule type="cellIs" dxfId="12134" priority="3690" operator="lessThan">
      <formula>-0.0001</formula>
    </cfRule>
    <cfRule type="cellIs" dxfId="12133" priority="3691" operator="greaterThan">
      <formula>0.00016</formula>
    </cfRule>
  </conditionalFormatting>
  <conditionalFormatting sqref="AC90:AC103">
    <cfRule type="cellIs" dxfId="12132" priority="3688" operator="lessThan">
      <formula>-0.0001</formula>
    </cfRule>
    <cfRule type="cellIs" dxfId="12131" priority="3689" operator="greaterThan">
      <formula>0.00016</formula>
    </cfRule>
  </conditionalFormatting>
  <conditionalFormatting sqref="W90:W103">
    <cfRule type="cellIs" dxfId="12130" priority="3686" operator="lessThan">
      <formula>-0.0001</formula>
    </cfRule>
    <cfRule type="cellIs" dxfId="12129" priority="3687" operator="greaterThan">
      <formula>0.00016</formula>
    </cfRule>
  </conditionalFormatting>
  <conditionalFormatting sqref="AA90:AA103">
    <cfRule type="cellIs" dxfId="12128" priority="3684" operator="lessThan">
      <formula>-0.0001</formula>
    </cfRule>
    <cfRule type="cellIs" dxfId="12127" priority="3685" operator="greaterThan">
      <formula>0.00016</formula>
    </cfRule>
  </conditionalFormatting>
  <conditionalFormatting sqref="AA90:AA103">
    <cfRule type="cellIs" dxfId="12126" priority="3682" operator="lessThan">
      <formula>-0.0001</formula>
    </cfRule>
    <cfRule type="cellIs" dxfId="12125" priority="3683" operator="greaterThan">
      <formula>0.00016</formula>
    </cfRule>
  </conditionalFormatting>
  <conditionalFormatting sqref="Y90:Y103">
    <cfRule type="cellIs" dxfId="12124" priority="3680" operator="lessThan">
      <formula>-0.0001</formula>
    </cfRule>
    <cfRule type="cellIs" dxfId="12123" priority="3681" operator="greaterThan">
      <formula>0.00016</formula>
    </cfRule>
  </conditionalFormatting>
  <conditionalFormatting sqref="Y90:Y103">
    <cfRule type="cellIs" dxfId="12122" priority="3678" operator="lessThan">
      <formula>-0.0001</formula>
    </cfRule>
    <cfRule type="cellIs" dxfId="12121" priority="3679" operator="greaterThan">
      <formula>0.00016</formula>
    </cfRule>
  </conditionalFormatting>
  <conditionalFormatting sqref="AC90:AC103">
    <cfRule type="cellIs" dxfId="12120" priority="3676" operator="lessThan">
      <formula>-0.0001</formula>
    </cfRule>
    <cfRule type="cellIs" dxfId="12119" priority="3677" operator="greaterThan">
      <formula>0.00016</formula>
    </cfRule>
  </conditionalFormatting>
  <conditionalFormatting sqref="AA90:AA103">
    <cfRule type="cellIs" dxfId="12118" priority="3674" operator="lessThan">
      <formula>-0.0001</formula>
    </cfRule>
    <cfRule type="cellIs" dxfId="12117" priority="3675" operator="greaterThan">
      <formula>0.00016</formula>
    </cfRule>
  </conditionalFormatting>
  <conditionalFormatting sqref="AC90:AC103">
    <cfRule type="cellIs" dxfId="12116" priority="3672" operator="lessThan">
      <formula>-0.0001</formula>
    </cfRule>
    <cfRule type="cellIs" dxfId="12115" priority="3673" operator="greaterThan">
      <formula>0.00016</formula>
    </cfRule>
  </conditionalFormatting>
  <conditionalFormatting sqref="AC90:AC103">
    <cfRule type="cellIs" dxfId="12114" priority="3670" operator="lessThan">
      <formula>-0.0001</formula>
    </cfRule>
    <cfRule type="cellIs" dxfId="12113" priority="3671" operator="greaterThan">
      <formula>0.00016</formula>
    </cfRule>
  </conditionalFormatting>
  <conditionalFormatting sqref="AA90:AA103">
    <cfRule type="cellIs" dxfId="12112" priority="3668" operator="lessThan">
      <formula>-0.0001</formula>
    </cfRule>
    <cfRule type="cellIs" dxfId="12111" priority="3669" operator="greaterThan">
      <formula>0.00016</formula>
    </cfRule>
  </conditionalFormatting>
  <conditionalFormatting sqref="Y90:Y103">
    <cfRule type="cellIs" dxfId="12110" priority="3666" operator="lessThan">
      <formula>-0.0001</formula>
    </cfRule>
    <cfRule type="cellIs" dxfId="12109" priority="3667" operator="greaterThan">
      <formula>0.00016</formula>
    </cfRule>
  </conditionalFormatting>
  <conditionalFormatting sqref="AA90:AA103">
    <cfRule type="cellIs" dxfId="12108" priority="3664" operator="lessThan">
      <formula>-0.0001</formula>
    </cfRule>
    <cfRule type="cellIs" dxfId="12107" priority="3665" operator="greaterThan">
      <formula>0.00016</formula>
    </cfRule>
  </conditionalFormatting>
  <conditionalFormatting sqref="AC90:AC103">
    <cfRule type="cellIs" dxfId="12106" priority="3662" operator="lessThan">
      <formula>-0.0001</formula>
    </cfRule>
    <cfRule type="cellIs" dxfId="12105" priority="3663" operator="greaterThan">
      <formula>0.00016</formula>
    </cfRule>
  </conditionalFormatting>
  <conditionalFormatting sqref="AC90:AC103">
    <cfRule type="cellIs" dxfId="12104" priority="3660" operator="lessThan">
      <formula>-0.0001</formula>
    </cfRule>
    <cfRule type="cellIs" dxfId="12103" priority="3661" operator="greaterThan">
      <formula>0.00016</formula>
    </cfRule>
  </conditionalFormatting>
  <conditionalFormatting sqref="AC90:AC103">
    <cfRule type="cellIs" dxfId="12102" priority="3658" operator="lessThan">
      <formula>-0.0001</formula>
    </cfRule>
    <cfRule type="cellIs" dxfId="12101" priority="3659" operator="greaterThan">
      <formula>0.00016</formula>
    </cfRule>
  </conditionalFormatting>
  <conditionalFormatting sqref="AA90:AA103">
    <cfRule type="cellIs" dxfId="12100" priority="3656" operator="lessThan">
      <formula>-0.0001</formula>
    </cfRule>
    <cfRule type="cellIs" dxfId="12099" priority="3657" operator="greaterThan">
      <formula>0.00016</formula>
    </cfRule>
  </conditionalFormatting>
  <conditionalFormatting sqref="Y90:Y103">
    <cfRule type="cellIs" dxfId="12098" priority="3654" operator="lessThan">
      <formula>-0.0001</formula>
    </cfRule>
    <cfRule type="cellIs" dxfId="12097" priority="3655" operator="greaterThan">
      <formula>0.00016</formula>
    </cfRule>
  </conditionalFormatting>
  <conditionalFormatting sqref="AA90:AA103">
    <cfRule type="cellIs" dxfId="12096" priority="3652" operator="lessThan">
      <formula>-0.0001</formula>
    </cfRule>
    <cfRule type="cellIs" dxfId="12095" priority="3653" operator="greaterThan">
      <formula>0.00016</formula>
    </cfRule>
  </conditionalFormatting>
  <conditionalFormatting sqref="AA90:AA103">
    <cfRule type="cellIs" dxfId="12094" priority="3650" operator="lessThan">
      <formula>-0.0001</formula>
    </cfRule>
    <cfRule type="cellIs" dxfId="12093" priority="3651" operator="greaterThan">
      <formula>0.00016</formula>
    </cfRule>
  </conditionalFormatting>
  <conditionalFormatting sqref="AC90:AC103">
    <cfRule type="cellIs" dxfId="12092" priority="3648" operator="lessThan">
      <formula>-0.0001</formula>
    </cfRule>
    <cfRule type="cellIs" dxfId="12091" priority="3649" operator="greaterThan">
      <formula>0.00016</formula>
    </cfRule>
  </conditionalFormatting>
  <conditionalFormatting sqref="AC90:AC103">
    <cfRule type="cellIs" dxfId="12090" priority="3646" operator="lessThan">
      <formula>-0.0001</formula>
    </cfRule>
    <cfRule type="cellIs" dxfId="12089" priority="3647" operator="greaterThan">
      <formula>0.00016</formula>
    </cfRule>
  </conditionalFormatting>
  <conditionalFormatting sqref="AC90:AC103">
    <cfRule type="cellIs" dxfId="12088" priority="3644" operator="lessThan">
      <formula>-0.0001</formula>
    </cfRule>
    <cfRule type="cellIs" dxfId="12087" priority="3645" operator="greaterThan">
      <formula>0.00016</formula>
    </cfRule>
  </conditionalFormatting>
  <conditionalFormatting sqref="AA90:AA103">
    <cfRule type="cellIs" dxfId="12086" priority="3642" operator="lessThan">
      <formula>-0.0001</formula>
    </cfRule>
    <cfRule type="cellIs" dxfId="12085" priority="3643" operator="greaterThan">
      <formula>0.00016</formula>
    </cfRule>
  </conditionalFormatting>
  <conditionalFormatting sqref="AC90:AC103">
    <cfRule type="cellIs" dxfId="12084" priority="3640" operator="lessThan">
      <formula>-0.0001</formula>
    </cfRule>
    <cfRule type="cellIs" dxfId="12083" priority="3641" operator="greaterThan">
      <formula>0.00016</formula>
    </cfRule>
  </conditionalFormatting>
  <conditionalFormatting sqref="AA90:AA103">
    <cfRule type="cellIs" dxfId="12082" priority="3638" operator="lessThan">
      <formula>-0.0001</formula>
    </cfRule>
    <cfRule type="cellIs" dxfId="12081" priority="3639" operator="greaterThan">
      <formula>0.00016</formula>
    </cfRule>
  </conditionalFormatting>
  <conditionalFormatting sqref="Y90:Y103">
    <cfRule type="cellIs" dxfId="12080" priority="3636" operator="lessThan">
      <formula>-0.0001</formula>
    </cfRule>
    <cfRule type="cellIs" dxfId="12079" priority="3637" operator="greaterThan">
      <formula>0.00016</formula>
    </cfRule>
  </conditionalFormatting>
  <conditionalFormatting sqref="AA90:AA103">
    <cfRule type="cellIs" dxfId="12078" priority="3634" operator="lessThan">
      <formula>-0.0001</formula>
    </cfRule>
    <cfRule type="cellIs" dxfId="12077" priority="3635" operator="greaterThan">
      <formula>0.00016</formula>
    </cfRule>
  </conditionalFormatting>
  <conditionalFormatting sqref="AC90:AC103">
    <cfRule type="cellIs" dxfId="12076" priority="3632" operator="lessThan">
      <formula>-0.0001</formula>
    </cfRule>
    <cfRule type="cellIs" dxfId="12075" priority="3633" operator="greaterThan">
      <formula>0.00016</formula>
    </cfRule>
  </conditionalFormatting>
  <conditionalFormatting sqref="AC90:AC103">
    <cfRule type="cellIs" dxfId="12074" priority="3630" operator="lessThan">
      <formula>-0.0001</formula>
    </cfRule>
    <cfRule type="cellIs" dxfId="12073" priority="3631" operator="greaterThan">
      <formula>0.00016</formula>
    </cfRule>
  </conditionalFormatting>
  <conditionalFormatting sqref="AC90:AC103">
    <cfRule type="cellIs" dxfId="12072" priority="3628" operator="lessThan">
      <formula>-0.0001</formula>
    </cfRule>
    <cfRule type="cellIs" dxfId="12071" priority="3629" operator="greaterThan">
      <formula>0.00016</formula>
    </cfRule>
  </conditionalFormatting>
  <conditionalFormatting sqref="AC90:AC103">
    <cfRule type="cellIs" dxfId="12070" priority="3626" operator="lessThan">
      <formula>-0.0001</formula>
    </cfRule>
    <cfRule type="cellIs" dxfId="12069" priority="3627" operator="greaterThan">
      <formula>0.00016</formula>
    </cfRule>
  </conditionalFormatting>
  <conditionalFormatting sqref="AC90:AC103">
    <cfRule type="cellIs" dxfId="12068" priority="3624" operator="lessThan">
      <formula>-0.0001</formula>
    </cfRule>
    <cfRule type="cellIs" dxfId="12067" priority="3625" operator="greaterThan">
      <formula>0.00016</formula>
    </cfRule>
  </conditionalFormatting>
  <conditionalFormatting sqref="AA90:AA103">
    <cfRule type="cellIs" dxfId="12066" priority="3622" operator="lessThan">
      <formula>-0.0001</formula>
    </cfRule>
    <cfRule type="cellIs" dxfId="12065" priority="3623" operator="greaterThan">
      <formula>0.00016</formula>
    </cfRule>
  </conditionalFormatting>
  <conditionalFormatting sqref="AC90:AC103">
    <cfRule type="cellIs" dxfId="12064" priority="3620" operator="lessThan">
      <formula>-0.0001</formula>
    </cfRule>
    <cfRule type="cellIs" dxfId="12063" priority="3621" operator="greaterThan">
      <formula>0.00016</formula>
    </cfRule>
  </conditionalFormatting>
  <conditionalFormatting sqref="AC90:AC103">
    <cfRule type="cellIs" dxfId="12062" priority="3618" operator="lessThan">
      <formula>-0.0001</formula>
    </cfRule>
    <cfRule type="cellIs" dxfId="12061" priority="3619" operator="greaterThan">
      <formula>0.00016</formula>
    </cfRule>
  </conditionalFormatting>
  <conditionalFormatting sqref="AA90:AA103">
    <cfRule type="cellIs" dxfId="12060" priority="3616" operator="lessThan">
      <formula>-0.0001</formula>
    </cfRule>
    <cfRule type="cellIs" dxfId="12059" priority="3617" operator="greaterThan">
      <formula>0.00016</formula>
    </cfRule>
  </conditionalFormatting>
  <conditionalFormatting sqref="AA90:AA103">
    <cfRule type="cellIs" dxfId="12058" priority="3614" operator="lessThan">
      <formula>-0.0001</formula>
    </cfRule>
    <cfRule type="cellIs" dxfId="12057" priority="3615" operator="greaterThan">
      <formula>0.00016</formula>
    </cfRule>
  </conditionalFormatting>
  <conditionalFormatting sqref="AC90:AC103">
    <cfRule type="cellIs" dxfId="12056" priority="3612" operator="lessThan">
      <formula>-0.0001</formula>
    </cfRule>
    <cfRule type="cellIs" dxfId="12055" priority="3613" operator="greaterThan">
      <formula>0.00016</formula>
    </cfRule>
  </conditionalFormatting>
  <conditionalFormatting sqref="AC90:AC103">
    <cfRule type="cellIs" dxfId="12054" priority="3610" operator="lessThan">
      <formula>-0.0001</formula>
    </cfRule>
    <cfRule type="cellIs" dxfId="12053" priority="3611" operator="greaterThan">
      <formula>0.00016</formula>
    </cfRule>
  </conditionalFormatting>
  <conditionalFormatting sqref="AC90:AC103">
    <cfRule type="cellIs" dxfId="12052" priority="3608" operator="lessThan">
      <formula>-0.0001</formula>
    </cfRule>
    <cfRule type="cellIs" dxfId="12051" priority="3609" operator="greaterThan">
      <formula>0.00016</formula>
    </cfRule>
  </conditionalFormatting>
  <conditionalFormatting sqref="AA90:AA103">
    <cfRule type="cellIs" dxfId="12050" priority="3606" operator="lessThan">
      <formula>-0.0001</formula>
    </cfRule>
    <cfRule type="cellIs" dxfId="12049" priority="3607" operator="greaterThan">
      <formula>0.00016</formula>
    </cfRule>
  </conditionalFormatting>
  <conditionalFormatting sqref="AC90:AC103">
    <cfRule type="cellIs" dxfId="12048" priority="3604" operator="lessThan">
      <formula>-0.0001</formula>
    </cfRule>
    <cfRule type="cellIs" dxfId="12047" priority="3605" operator="greaterThan">
      <formula>0.00016</formula>
    </cfRule>
  </conditionalFormatting>
  <conditionalFormatting sqref="AC90:AC103">
    <cfRule type="cellIs" dxfId="12046" priority="3602" operator="lessThan">
      <formula>-0.0001</formula>
    </cfRule>
    <cfRule type="cellIs" dxfId="12045" priority="3603" operator="greaterThan">
      <formula>0.00016</formula>
    </cfRule>
  </conditionalFormatting>
  <conditionalFormatting sqref="AC90:AC103">
    <cfRule type="cellIs" dxfId="12044" priority="3600" operator="lessThan">
      <formula>-0.0001</formula>
    </cfRule>
    <cfRule type="cellIs" dxfId="12043" priority="3601" operator="greaterThan">
      <formula>0.00016</formula>
    </cfRule>
  </conditionalFormatting>
  <conditionalFormatting sqref="AA90:AA103">
    <cfRule type="cellIs" dxfId="12042" priority="3598" operator="lessThan">
      <formula>-0.0001</formula>
    </cfRule>
    <cfRule type="cellIs" dxfId="12041" priority="3599" operator="greaterThan">
      <formula>0.00016</formula>
    </cfRule>
  </conditionalFormatting>
  <conditionalFormatting sqref="AC90:AC103">
    <cfRule type="cellIs" dxfId="12040" priority="3596" operator="lessThan">
      <formula>-0.0001</formula>
    </cfRule>
    <cfRule type="cellIs" dxfId="12039" priority="3597" operator="greaterThan">
      <formula>0.00016</formula>
    </cfRule>
  </conditionalFormatting>
  <conditionalFormatting sqref="AC90:AC103">
    <cfRule type="cellIs" dxfId="12038" priority="3594" operator="lessThan">
      <formula>-0.0001</formula>
    </cfRule>
    <cfRule type="cellIs" dxfId="12037" priority="3595" operator="greaterThan">
      <formula>0.00016</formula>
    </cfRule>
  </conditionalFormatting>
  <conditionalFormatting sqref="Y90:Y103">
    <cfRule type="cellIs" dxfId="12036" priority="3592" operator="lessThan">
      <formula>-0.0001</formula>
    </cfRule>
    <cfRule type="cellIs" dxfId="12035" priority="3593" operator="greaterThan">
      <formula>0.00016</formula>
    </cfRule>
  </conditionalFormatting>
  <conditionalFormatting sqref="T43">
    <cfRule type="cellIs" dxfId="12034" priority="3591" operator="greaterThan">
      <formula>V43</formula>
    </cfRule>
  </conditionalFormatting>
  <conditionalFormatting sqref="T62">
    <cfRule type="cellIs" dxfId="12033" priority="3590" operator="greaterThan">
      <formula>V62</formula>
    </cfRule>
  </conditionalFormatting>
  <conditionalFormatting sqref="AA90:AA103">
    <cfRule type="cellIs" dxfId="12032" priority="3588" operator="lessThan">
      <formula>-0.0001</formula>
    </cfRule>
    <cfRule type="cellIs" dxfId="12031" priority="3589" operator="greaterThan">
      <formula>0.00016</formula>
    </cfRule>
  </conditionalFormatting>
  <conditionalFormatting sqref="AC90:AC103">
    <cfRule type="cellIs" dxfId="12030" priority="3586" operator="lessThan">
      <formula>-0.0001</formula>
    </cfRule>
    <cfRule type="cellIs" dxfId="12029" priority="3587" operator="greaterThan">
      <formula>0.00016</formula>
    </cfRule>
  </conditionalFormatting>
  <conditionalFormatting sqref="AA90:AA103">
    <cfRule type="cellIs" dxfId="12028" priority="3584" operator="lessThan">
      <formula>-0.0001</formula>
    </cfRule>
    <cfRule type="cellIs" dxfId="12027" priority="3585" operator="greaterThan">
      <formula>0.00016</formula>
    </cfRule>
  </conditionalFormatting>
  <conditionalFormatting sqref="Y90:Y103">
    <cfRule type="cellIs" dxfId="12026" priority="3582" operator="lessThan">
      <formula>-0.0001</formula>
    </cfRule>
    <cfRule type="cellIs" dxfId="12025" priority="3583" operator="greaterThan">
      <formula>0.00016</formula>
    </cfRule>
  </conditionalFormatting>
  <conditionalFormatting sqref="Y90:Y103">
    <cfRule type="cellIs" dxfId="12024" priority="3580" operator="lessThan">
      <formula>-0.0001</formula>
    </cfRule>
    <cfRule type="cellIs" dxfId="12023" priority="3581" operator="greaterThan">
      <formula>0.00016</formula>
    </cfRule>
  </conditionalFormatting>
  <conditionalFormatting sqref="AC90:AC103">
    <cfRule type="cellIs" dxfId="12022" priority="3578" operator="lessThan">
      <formula>-0.0001</formula>
    </cfRule>
    <cfRule type="cellIs" dxfId="12021" priority="3579" operator="greaterThan">
      <formula>0.00016</formula>
    </cfRule>
  </conditionalFormatting>
  <conditionalFormatting sqref="AC90:AC103">
    <cfRule type="cellIs" dxfId="12020" priority="3576" operator="lessThan">
      <formula>-0.0001</formula>
    </cfRule>
    <cfRule type="cellIs" dxfId="12019" priority="3577" operator="greaterThan">
      <formula>0.00016</formula>
    </cfRule>
  </conditionalFormatting>
  <conditionalFormatting sqref="AA90:AA103">
    <cfRule type="cellIs" dxfId="12018" priority="3574" operator="lessThan">
      <formula>-0.0001</formula>
    </cfRule>
    <cfRule type="cellIs" dxfId="12017" priority="3575" operator="greaterThan">
      <formula>0.00016</formula>
    </cfRule>
  </conditionalFormatting>
  <conditionalFormatting sqref="Y90:Y103">
    <cfRule type="cellIs" dxfId="12016" priority="3572" operator="lessThan">
      <formula>-0.0001</formula>
    </cfRule>
    <cfRule type="cellIs" dxfId="12015" priority="3573" operator="greaterThan">
      <formula>0.00016</formula>
    </cfRule>
  </conditionalFormatting>
  <conditionalFormatting sqref="AC90:AC103">
    <cfRule type="cellIs" dxfId="12014" priority="3570" operator="lessThan">
      <formula>-0.0001</formula>
    </cfRule>
    <cfRule type="cellIs" dxfId="12013" priority="3571" operator="greaterThan">
      <formula>0.00016</formula>
    </cfRule>
  </conditionalFormatting>
  <conditionalFormatting sqref="AA90:AA103">
    <cfRule type="cellIs" dxfId="12012" priority="3568" operator="lessThan">
      <formula>-0.0001</formula>
    </cfRule>
    <cfRule type="cellIs" dxfId="12011" priority="3569" operator="greaterThan">
      <formula>0.00016</formula>
    </cfRule>
  </conditionalFormatting>
  <conditionalFormatting sqref="Y90:Y103">
    <cfRule type="cellIs" dxfId="12010" priority="3566" operator="lessThan">
      <formula>-0.0001</formula>
    </cfRule>
    <cfRule type="cellIs" dxfId="12009" priority="3567" operator="greaterThan">
      <formula>0.00016</formula>
    </cfRule>
  </conditionalFormatting>
  <conditionalFormatting sqref="AA90:AA103">
    <cfRule type="cellIs" dxfId="12008" priority="3564" operator="lessThan">
      <formula>-0.0001</formula>
    </cfRule>
    <cfRule type="cellIs" dxfId="12007" priority="3565" operator="greaterThan">
      <formula>0.00016</formula>
    </cfRule>
  </conditionalFormatting>
  <conditionalFormatting sqref="AC90:AC103">
    <cfRule type="cellIs" dxfId="12006" priority="3562" operator="lessThan">
      <formula>-0.0001</formula>
    </cfRule>
    <cfRule type="cellIs" dxfId="12005" priority="3563" operator="greaterThan">
      <formula>0.00016</formula>
    </cfRule>
  </conditionalFormatting>
  <conditionalFormatting sqref="AA90:AA103">
    <cfRule type="cellIs" dxfId="12004" priority="3560" operator="lessThan">
      <formula>-0.0001</formula>
    </cfRule>
    <cfRule type="cellIs" dxfId="12003" priority="3561" operator="greaterThan">
      <formula>0.00016</formula>
    </cfRule>
  </conditionalFormatting>
  <conditionalFormatting sqref="AC90:AC103">
    <cfRule type="cellIs" dxfId="12002" priority="3558" operator="lessThan">
      <formula>-0.0001</formula>
    </cfRule>
    <cfRule type="cellIs" dxfId="12001" priority="3559" operator="greaterThan">
      <formula>0.00016</formula>
    </cfRule>
  </conditionalFormatting>
  <conditionalFormatting sqref="AA90:AA103">
    <cfRule type="cellIs" dxfId="12000" priority="3556" operator="lessThan">
      <formula>-0.0001</formula>
    </cfRule>
    <cfRule type="cellIs" dxfId="11999" priority="3557" operator="greaterThan">
      <formula>0.00016</formula>
    </cfRule>
  </conditionalFormatting>
  <conditionalFormatting sqref="Y90:Y103">
    <cfRule type="cellIs" dxfId="11998" priority="3554" operator="lessThan">
      <formula>-0.0001</formula>
    </cfRule>
    <cfRule type="cellIs" dxfId="11997" priority="3555" operator="greaterThan">
      <formula>0.00016</formula>
    </cfRule>
  </conditionalFormatting>
  <conditionalFormatting sqref="AA90:AA103">
    <cfRule type="cellIs" dxfId="11996" priority="3552" operator="lessThan">
      <formula>-0.0001</formula>
    </cfRule>
    <cfRule type="cellIs" dxfId="11995" priority="3553" operator="greaterThan">
      <formula>0.00016</formula>
    </cfRule>
  </conditionalFormatting>
  <conditionalFormatting sqref="AC90:AC103">
    <cfRule type="cellIs" dxfId="11994" priority="3550" operator="lessThan">
      <formula>-0.0001</formula>
    </cfRule>
    <cfRule type="cellIs" dxfId="11993" priority="3551" operator="greaterThan">
      <formula>0.00016</formula>
    </cfRule>
  </conditionalFormatting>
  <conditionalFormatting sqref="AC90:AC103">
    <cfRule type="cellIs" dxfId="11992" priority="3548" operator="lessThan">
      <formula>-0.0001</formula>
    </cfRule>
    <cfRule type="cellIs" dxfId="11991" priority="3549" operator="greaterThan">
      <formula>0.00016</formula>
    </cfRule>
  </conditionalFormatting>
  <conditionalFormatting sqref="AC90:AC103">
    <cfRule type="cellIs" dxfId="11990" priority="3546" operator="lessThan">
      <formula>-0.0001</formula>
    </cfRule>
    <cfRule type="cellIs" dxfId="11989" priority="3547" operator="greaterThan">
      <formula>0.00016</formula>
    </cfRule>
  </conditionalFormatting>
  <conditionalFormatting sqref="AC90:AC103">
    <cfRule type="cellIs" dxfId="11988" priority="3544" operator="lessThan">
      <formula>-0.0001</formula>
    </cfRule>
    <cfRule type="cellIs" dxfId="11987" priority="3545" operator="greaterThan">
      <formula>0.00016</formula>
    </cfRule>
  </conditionalFormatting>
  <conditionalFormatting sqref="AA90:AA103">
    <cfRule type="cellIs" dxfId="11986" priority="3542" operator="lessThan">
      <formula>-0.0001</formula>
    </cfRule>
    <cfRule type="cellIs" dxfId="11985" priority="3543" operator="greaterThan">
      <formula>0.00016</formula>
    </cfRule>
  </conditionalFormatting>
  <conditionalFormatting sqref="AA90:AA103">
    <cfRule type="cellIs" dxfId="11984" priority="3540" operator="lessThan">
      <formula>-0.0001</formula>
    </cfRule>
    <cfRule type="cellIs" dxfId="11983" priority="3541" operator="greaterThan">
      <formula>0.00016</formula>
    </cfRule>
  </conditionalFormatting>
  <conditionalFormatting sqref="W90:W103">
    <cfRule type="cellIs" dxfId="11982" priority="3538" operator="lessThan">
      <formula>-0.0001</formula>
    </cfRule>
    <cfRule type="cellIs" dxfId="11981" priority="3539" operator="greaterThan">
      <formula>0.00016</formula>
    </cfRule>
  </conditionalFormatting>
  <conditionalFormatting sqref="AC90:AC103">
    <cfRule type="cellIs" dxfId="11980" priority="3536" operator="lessThan">
      <formula>-0.0001</formula>
    </cfRule>
    <cfRule type="cellIs" dxfId="11979" priority="3537" operator="greaterThan">
      <formula>0.00016</formula>
    </cfRule>
  </conditionalFormatting>
  <conditionalFormatting sqref="AA90:AA103">
    <cfRule type="cellIs" dxfId="11978" priority="3534" operator="lessThan">
      <formula>-0.0001</formula>
    </cfRule>
    <cfRule type="cellIs" dxfId="11977" priority="3535" operator="greaterThan">
      <formula>0.00016</formula>
    </cfRule>
  </conditionalFormatting>
  <conditionalFormatting sqref="AC90:AC103">
    <cfRule type="cellIs" dxfId="11976" priority="3532" operator="lessThan">
      <formula>-0.0001</formula>
    </cfRule>
    <cfRule type="cellIs" dxfId="11975" priority="3533" operator="greaterThan">
      <formula>0.00016</formula>
    </cfRule>
  </conditionalFormatting>
  <conditionalFormatting sqref="AC90:AC103">
    <cfRule type="cellIs" dxfId="11974" priority="3530" operator="lessThan">
      <formula>-0.0001</formula>
    </cfRule>
    <cfRule type="cellIs" dxfId="11973" priority="3531" operator="greaterThan">
      <formula>0.00016</formula>
    </cfRule>
  </conditionalFormatting>
  <conditionalFormatting sqref="AA90:AA103">
    <cfRule type="cellIs" dxfId="11972" priority="3528" operator="lessThan">
      <formula>-0.0001</formula>
    </cfRule>
    <cfRule type="cellIs" dxfId="11971" priority="3529" operator="greaterThan">
      <formula>0.00016</formula>
    </cfRule>
  </conditionalFormatting>
  <conditionalFormatting sqref="AC90:AC103">
    <cfRule type="cellIs" dxfId="11970" priority="3526" operator="lessThan">
      <formula>-0.0001</formula>
    </cfRule>
    <cfRule type="cellIs" dxfId="11969" priority="3527" operator="greaterThan">
      <formula>0.00016</formula>
    </cfRule>
  </conditionalFormatting>
  <conditionalFormatting sqref="AA90:AA103">
    <cfRule type="cellIs" dxfId="11968" priority="3524" operator="lessThan">
      <formula>-0.0001</formula>
    </cfRule>
    <cfRule type="cellIs" dxfId="11967" priority="3525" operator="greaterThan">
      <formula>0.00016</formula>
    </cfRule>
  </conditionalFormatting>
  <conditionalFormatting sqref="AC90:AC103">
    <cfRule type="cellIs" dxfId="11966" priority="3522" operator="lessThan">
      <formula>-0.0001</formula>
    </cfRule>
    <cfRule type="cellIs" dxfId="11965" priority="3523" operator="greaterThan">
      <formula>0.00016</formula>
    </cfRule>
  </conditionalFormatting>
  <conditionalFormatting sqref="W90:W103">
    <cfRule type="cellIs" dxfId="11964" priority="3520" operator="lessThan">
      <formula>-0.0001</formula>
    </cfRule>
    <cfRule type="cellIs" dxfId="11963" priority="3521" operator="greaterThan">
      <formula>0.00016</formula>
    </cfRule>
  </conditionalFormatting>
  <conditionalFormatting sqref="AC90:AC103">
    <cfRule type="cellIs" dxfId="11962" priority="3518" operator="lessThan">
      <formula>-0.0001</formula>
    </cfRule>
    <cfRule type="cellIs" dxfId="11961" priority="3519" operator="greaterThan">
      <formula>0.00016</formula>
    </cfRule>
  </conditionalFormatting>
  <conditionalFormatting sqref="AA90:AA103">
    <cfRule type="cellIs" dxfId="11960" priority="3516" operator="lessThan">
      <formula>-0.0001</formula>
    </cfRule>
    <cfRule type="cellIs" dxfId="11959" priority="3517" operator="greaterThan">
      <formula>0.00016</formula>
    </cfRule>
  </conditionalFormatting>
  <conditionalFormatting sqref="AC90:AC103">
    <cfRule type="cellIs" dxfId="11958" priority="3514" operator="lessThan">
      <formula>-0.0001</formula>
    </cfRule>
    <cfRule type="cellIs" dxfId="11957" priority="3515" operator="greaterThan">
      <formula>0.00016</formula>
    </cfRule>
  </conditionalFormatting>
  <conditionalFormatting sqref="AC90:AC103">
    <cfRule type="cellIs" dxfId="11956" priority="3512" operator="lessThan">
      <formula>-0.0001</formula>
    </cfRule>
    <cfRule type="cellIs" dxfId="11955" priority="3513" operator="greaterThan">
      <formula>0.00016</formula>
    </cfRule>
  </conditionalFormatting>
  <conditionalFormatting sqref="AA90:AA103">
    <cfRule type="cellIs" dxfId="11954" priority="3510" operator="lessThan">
      <formula>-0.0001</formula>
    </cfRule>
    <cfRule type="cellIs" dxfId="11953" priority="3511" operator="greaterThan">
      <formula>0.00016</formula>
    </cfRule>
  </conditionalFormatting>
  <conditionalFormatting sqref="AC90:AC103">
    <cfRule type="cellIs" dxfId="11952" priority="3508" operator="lessThan">
      <formula>-0.0001</formula>
    </cfRule>
    <cfRule type="cellIs" dxfId="11951" priority="3509" operator="greaterThan">
      <formula>0.00016</formula>
    </cfRule>
  </conditionalFormatting>
  <conditionalFormatting sqref="AC90:AC103">
    <cfRule type="cellIs" dxfId="11950" priority="3506" operator="lessThan">
      <formula>-0.0001</formula>
    </cfRule>
    <cfRule type="cellIs" dxfId="11949" priority="3507" operator="greaterThan">
      <formula>0.00016</formula>
    </cfRule>
  </conditionalFormatting>
  <conditionalFormatting sqref="AC90:AC103">
    <cfRule type="cellIs" dxfId="11948" priority="3504" operator="lessThan">
      <formula>-0.0001</formula>
    </cfRule>
    <cfRule type="cellIs" dxfId="11947" priority="3505" operator="greaterThan">
      <formula>0.00016</formula>
    </cfRule>
  </conditionalFormatting>
  <conditionalFormatting sqref="AC90:AC103">
    <cfRule type="cellIs" dxfId="11946" priority="3502" operator="lessThan">
      <formula>-0.0001</formula>
    </cfRule>
    <cfRule type="cellIs" dxfId="11945" priority="3503" operator="greaterThan">
      <formula>0.00016</formula>
    </cfRule>
  </conditionalFormatting>
  <conditionalFormatting sqref="AC90:AC103">
    <cfRule type="cellIs" dxfId="11944" priority="3500" operator="lessThan">
      <formula>-0.0001</formula>
    </cfRule>
    <cfRule type="cellIs" dxfId="11943" priority="3501" operator="greaterThan">
      <formula>0.00016</formula>
    </cfRule>
  </conditionalFormatting>
  <conditionalFormatting sqref="AA90:AA103">
    <cfRule type="cellIs" dxfId="11942" priority="3498" operator="lessThan">
      <formula>-0.0001</formula>
    </cfRule>
    <cfRule type="cellIs" dxfId="11941" priority="3499" operator="greaterThan">
      <formula>0.00016</formula>
    </cfRule>
  </conditionalFormatting>
  <conditionalFormatting sqref="AC90:AC103">
    <cfRule type="cellIs" dxfId="11940" priority="3496" operator="lessThan">
      <formula>-0.0001</formula>
    </cfRule>
    <cfRule type="cellIs" dxfId="11939" priority="3497" operator="greaterThan">
      <formula>0.00016</formula>
    </cfRule>
  </conditionalFormatting>
  <conditionalFormatting sqref="AC90:AC103">
    <cfRule type="cellIs" dxfId="11938" priority="3494" operator="lessThan">
      <formula>-0.0001</formula>
    </cfRule>
    <cfRule type="cellIs" dxfId="11937" priority="3495" operator="greaterThan">
      <formula>0.00016</formula>
    </cfRule>
  </conditionalFormatting>
  <conditionalFormatting sqref="AC90:AC103">
    <cfRule type="cellIs" dxfId="11936" priority="3492" operator="lessThan">
      <formula>-0.0001</formula>
    </cfRule>
    <cfRule type="cellIs" dxfId="11935" priority="3493" operator="greaterThan">
      <formula>0.00016</formula>
    </cfRule>
  </conditionalFormatting>
  <conditionalFormatting sqref="Y90:Y103">
    <cfRule type="cellIs" dxfId="11934" priority="3490" operator="lessThan">
      <formula>-0.0001</formula>
    </cfRule>
    <cfRule type="cellIs" dxfId="11933" priority="3491" operator="greaterThan">
      <formula>0.00016</formula>
    </cfRule>
  </conditionalFormatting>
  <conditionalFormatting sqref="AC90:AC103">
    <cfRule type="cellIs" dxfId="11932" priority="3488" operator="lessThan">
      <formula>-0.0001</formula>
    </cfRule>
    <cfRule type="cellIs" dxfId="11931" priority="3489" operator="greaterThan">
      <formula>0.00016</formula>
    </cfRule>
  </conditionalFormatting>
  <conditionalFormatting sqref="AC90:AC103">
    <cfRule type="cellIs" dxfId="11930" priority="3486" operator="lessThan">
      <formula>-0.0001</formula>
    </cfRule>
    <cfRule type="cellIs" dxfId="11929" priority="3487" operator="greaterThan">
      <formula>0.00016</formula>
    </cfRule>
  </conditionalFormatting>
  <conditionalFormatting sqref="AA90:AA103">
    <cfRule type="cellIs" dxfId="11928" priority="3484" operator="lessThan">
      <formula>-0.0001</formula>
    </cfRule>
    <cfRule type="cellIs" dxfId="11927" priority="3485" operator="greaterThan">
      <formula>0.00016</formula>
    </cfRule>
  </conditionalFormatting>
  <conditionalFormatting sqref="AA90:AA103">
    <cfRule type="cellIs" dxfId="11926" priority="3482" operator="lessThan">
      <formula>-0.0001</formula>
    </cfRule>
    <cfRule type="cellIs" dxfId="11925" priority="3483" operator="greaterThan">
      <formula>0.00016</formula>
    </cfRule>
  </conditionalFormatting>
  <conditionalFormatting sqref="AC90:AC103">
    <cfRule type="cellIs" dxfId="11924" priority="3480" operator="lessThan">
      <formula>-0.0001</formula>
    </cfRule>
    <cfRule type="cellIs" dxfId="11923" priority="3481" operator="greaterThan">
      <formula>0.00016</formula>
    </cfRule>
  </conditionalFormatting>
  <conditionalFormatting sqref="AC90:AC103">
    <cfRule type="cellIs" dxfId="11922" priority="3478" operator="lessThan">
      <formula>-0.0001</formula>
    </cfRule>
    <cfRule type="cellIs" dxfId="11921" priority="3479" operator="greaterThan">
      <formula>0.00016</formula>
    </cfRule>
  </conditionalFormatting>
  <conditionalFormatting sqref="AA90:AA103">
    <cfRule type="cellIs" dxfId="11920" priority="3476" operator="lessThan">
      <formula>-0.0001</formula>
    </cfRule>
    <cfRule type="cellIs" dxfId="11919" priority="3477" operator="greaterThan">
      <formula>0.00016</formula>
    </cfRule>
  </conditionalFormatting>
  <conditionalFormatting sqref="AC90:AC103">
    <cfRule type="cellIs" dxfId="11918" priority="3474" operator="lessThan">
      <formula>-0.0001</formula>
    </cfRule>
    <cfRule type="cellIs" dxfId="11917" priority="3475" operator="greaterThan">
      <formula>0.00016</formula>
    </cfRule>
  </conditionalFormatting>
  <conditionalFormatting sqref="AC90:AC103">
    <cfRule type="cellIs" dxfId="11916" priority="3472" operator="lessThan">
      <formula>-0.0001</formula>
    </cfRule>
    <cfRule type="cellIs" dxfId="11915" priority="3473" operator="greaterThan">
      <formula>0.00016</formula>
    </cfRule>
  </conditionalFormatting>
  <conditionalFormatting sqref="AA90:AA103">
    <cfRule type="cellIs" dxfId="11914" priority="3470" operator="lessThan">
      <formula>-0.0001</formula>
    </cfRule>
    <cfRule type="cellIs" dxfId="11913" priority="3471" operator="greaterThan">
      <formula>0.00016</formula>
    </cfRule>
  </conditionalFormatting>
  <conditionalFormatting sqref="AC90:AC103">
    <cfRule type="cellIs" dxfId="11912" priority="3468" operator="lessThan">
      <formula>-0.0001</formula>
    </cfRule>
    <cfRule type="cellIs" dxfId="11911" priority="3469" operator="greaterThan">
      <formula>0.00016</formula>
    </cfRule>
  </conditionalFormatting>
  <conditionalFormatting sqref="AC90:AC103">
    <cfRule type="cellIs" dxfId="11910" priority="3466" operator="lessThan">
      <formula>-0.0001</formula>
    </cfRule>
    <cfRule type="cellIs" dxfId="11909" priority="3467" operator="greaterThan">
      <formula>0.00016</formula>
    </cfRule>
  </conditionalFormatting>
  <conditionalFormatting sqref="AC90:AC103">
    <cfRule type="cellIs" dxfId="11908" priority="3464" operator="lessThan">
      <formula>-0.0001</formula>
    </cfRule>
    <cfRule type="cellIs" dxfId="11907" priority="3465" operator="greaterThan">
      <formula>0.00016</formula>
    </cfRule>
  </conditionalFormatting>
  <conditionalFormatting sqref="AC90:AC103">
    <cfRule type="cellIs" dxfId="11906" priority="3462" operator="lessThan">
      <formula>-0.0001</formula>
    </cfRule>
    <cfRule type="cellIs" dxfId="11905" priority="3463" operator="greaterThan">
      <formula>0.00016</formula>
    </cfRule>
  </conditionalFormatting>
  <conditionalFormatting sqref="AA90:AA103">
    <cfRule type="cellIs" dxfId="11904" priority="3460" operator="lessThan">
      <formula>-0.0001</formula>
    </cfRule>
    <cfRule type="cellIs" dxfId="11903" priority="3461" operator="greaterThan">
      <formula>0.00016</formula>
    </cfRule>
  </conditionalFormatting>
  <conditionalFormatting sqref="AC90:AC103">
    <cfRule type="cellIs" dxfId="11902" priority="3458" operator="lessThan">
      <formula>-0.0001</formula>
    </cfRule>
    <cfRule type="cellIs" dxfId="11901" priority="3459" operator="greaterThan">
      <formula>0.00016</formula>
    </cfRule>
  </conditionalFormatting>
  <conditionalFormatting sqref="AC90:AC103">
    <cfRule type="cellIs" dxfId="11900" priority="3456" operator="lessThan">
      <formula>-0.0001</formula>
    </cfRule>
    <cfRule type="cellIs" dxfId="11899" priority="3457" operator="greaterThan">
      <formula>0.00016</formula>
    </cfRule>
  </conditionalFormatting>
  <conditionalFormatting sqref="AC90:AC103">
    <cfRule type="cellIs" dxfId="11898" priority="3454" operator="lessThan">
      <formula>-0.0001</formula>
    </cfRule>
    <cfRule type="cellIs" dxfId="11897" priority="3455" operator="greaterThan">
      <formula>0.00016</formula>
    </cfRule>
  </conditionalFormatting>
  <conditionalFormatting sqref="AC90:AC103">
    <cfRule type="cellIs" dxfId="11896" priority="3452" operator="lessThan">
      <formula>-0.0001</formula>
    </cfRule>
    <cfRule type="cellIs" dxfId="11895" priority="3453" operator="greaterThan">
      <formula>0.00016</formula>
    </cfRule>
  </conditionalFormatting>
  <conditionalFormatting sqref="AC90:AC103">
    <cfRule type="cellIs" dxfId="11894" priority="3450" operator="lessThan">
      <formula>-0.0001</formula>
    </cfRule>
    <cfRule type="cellIs" dxfId="11893" priority="3451" operator="greaterThan">
      <formula>0.00016</formula>
    </cfRule>
  </conditionalFormatting>
  <conditionalFormatting sqref="AC90:AC103">
    <cfRule type="cellIs" dxfId="11892" priority="3448" operator="lessThan">
      <formula>-0.0001</formula>
    </cfRule>
    <cfRule type="cellIs" dxfId="11891" priority="3449" operator="greaterThan">
      <formula>0.00016</formula>
    </cfRule>
  </conditionalFormatting>
  <conditionalFormatting sqref="AA90:AA103">
    <cfRule type="cellIs" dxfId="11890" priority="3446" operator="lessThan">
      <formula>-0.0001</formula>
    </cfRule>
    <cfRule type="cellIs" dxfId="11889" priority="3447" operator="greaterThan">
      <formula>0.00016</formula>
    </cfRule>
  </conditionalFormatting>
  <conditionalFormatting sqref="V43">
    <cfRule type="cellIs" dxfId="11888" priority="3445" operator="greaterThan">
      <formula>X43</formula>
    </cfRule>
  </conditionalFormatting>
  <conditionalFormatting sqref="V62">
    <cfRule type="cellIs" dxfId="11887" priority="3444" operator="greaterThan">
      <formula>X62</formula>
    </cfRule>
  </conditionalFormatting>
  <conditionalFormatting sqref="AA90:AA103">
    <cfRule type="cellIs" dxfId="11886" priority="3442" operator="lessThan">
      <formula>-0.0001</formula>
    </cfRule>
    <cfRule type="cellIs" dxfId="11885" priority="3443" operator="greaterThan">
      <formula>0.00016</formula>
    </cfRule>
  </conditionalFormatting>
  <conditionalFormatting sqref="AC90:AC103">
    <cfRule type="cellIs" dxfId="11884" priority="3440" operator="lessThan">
      <formula>-0.0001</formula>
    </cfRule>
    <cfRule type="cellIs" dxfId="11883" priority="3441" operator="greaterThan">
      <formula>0.00016</formula>
    </cfRule>
  </conditionalFormatting>
  <conditionalFormatting sqref="AA90:AA103">
    <cfRule type="cellIs" dxfId="11882" priority="3438" operator="lessThan">
      <formula>-0.0001</formula>
    </cfRule>
    <cfRule type="cellIs" dxfId="11881" priority="3439" operator="greaterThan">
      <formula>0.00016</formula>
    </cfRule>
  </conditionalFormatting>
  <conditionalFormatting sqref="Y90:Y103">
    <cfRule type="cellIs" dxfId="11880" priority="3436" operator="lessThan">
      <formula>-0.0001</formula>
    </cfRule>
    <cfRule type="cellIs" dxfId="11879" priority="3437" operator="greaterThan">
      <formula>0.00016</formula>
    </cfRule>
  </conditionalFormatting>
  <conditionalFormatting sqref="Y90:Y103">
    <cfRule type="cellIs" dxfId="11878" priority="3434" operator="lessThan">
      <formula>-0.0001</formula>
    </cfRule>
    <cfRule type="cellIs" dxfId="11877" priority="3435" operator="greaterThan">
      <formula>0.00016</formula>
    </cfRule>
  </conditionalFormatting>
  <conditionalFormatting sqref="AC90:AC103">
    <cfRule type="cellIs" dxfId="11876" priority="3432" operator="lessThan">
      <formula>-0.0001</formula>
    </cfRule>
    <cfRule type="cellIs" dxfId="11875" priority="3433" operator="greaterThan">
      <formula>0.00016</formula>
    </cfRule>
  </conditionalFormatting>
  <conditionalFormatting sqref="AC90:AC103">
    <cfRule type="cellIs" dxfId="11874" priority="3430" operator="lessThan">
      <formula>-0.0001</formula>
    </cfRule>
    <cfRule type="cellIs" dxfId="11873" priority="3431" operator="greaterThan">
      <formula>0.00016</formula>
    </cfRule>
  </conditionalFormatting>
  <conditionalFormatting sqref="AA90:AA103">
    <cfRule type="cellIs" dxfId="11872" priority="3428" operator="lessThan">
      <formula>-0.0001</formula>
    </cfRule>
    <cfRule type="cellIs" dxfId="11871" priority="3429" operator="greaterThan">
      <formula>0.00016</formula>
    </cfRule>
  </conditionalFormatting>
  <conditionalFormatting sqref="Y90:Y103">
    <cfRule type="cellIs" dxfId="11870" priority="3426" operator="lessThan">
      <formula>-0.0001</formula>
    </cfRule>
    <cfRule type="cellIs" dxfId="11869" priority="3427" operator="greaterThan">
      <formula>0.00016</formula>
    </cfRule>
  </conditionalFormatting>
  <conditionalFormatting sqref="AC90:AC103">
    <cfRule type="cellIs" dxfId="11868" priority="3424" operator="lessThan">
      <formula>-0.0001</formula>
    </cfRule>
    <cfRule type="cellIs" dxfId="11867" priority="3425" operator="greaterThan">
      <formula>0.00016</formula>
    </cfRule>
  </conditionalFormatting>
  <conditionalFormatting sqref="AA90:AA103">
    <cfRule type="cellIs" dxfId="11866" priority="3422" operator="lessThan">
      <formula>-0.0001</formula>
    </cfRule>
    <cfRule type="cellIs" dxfId="11865" priority="3423" operator="greaterThan">
      <formula>0.00016</formula>
    </cfRule>
  </conditionalFormatting>
  <conditionalFormatting sqref="Y90:Y103">
    <cfRule type="cellIs" dxfId="11864" priority="3420" operator="lessThan">
      <formula>-0.0001</formula>
    </cfRule>
    <cfRule type="cellIs" dxfId="11863" priority="3421" operator="greaterThan">
      <formula>0.00016</formula>
    </cfRule>
  </conditionalFormatting>
  <conditionalFormatting sqref="AA90:AA103">
    <cfRule type="cellIs" dxfId="11862" priority="3418" operator="lessThan">
      <formula>-0.0001</formula>
    </cfRule>
    <cfRule type="cellIs" dxfId="11861" priority="3419" operator="greaterThan">
      <formula>0.00016</formula>
    </cfRule>
  </conditionalFormatting>
  <conditionalFormatting sqref="AC90:AC103">
    <cfRule type="cellIs" dxfId="11860" priority="3416" operator="lessThan">
      <formula>-0.0001</formula>
    </cfRule>
    <cfRule type="cellIs" dxfId="11859" priority="3417" operator="greaterThan">
      <formula>0.00016</formula>
    </cfRule>
  </conditionalFormatting>
  <conditionalFormatting sqref="AA90:AA103">
    <cfRule type="cellIs" dxfId="11858" priority="3414" operator="lessThan">
      <formula>-0.0001</formula>
    </cfRule>
    <cfRule type="cellIs" dxfId="11857" priority="3415" operator="greaterThan">
      <formula>0.00016</formula>
    </cfRule>
  </conditionalFormatting>
  <conditionalFormatting sqref="AC90:AC103">
    <cfRule type="cellIs" dxfId="11856" priority="3412" operator="lessThan">
      <formula>-0.0001</formula>
    </cfRule>
    <cfRule type="cellIs" dxfId="11855" priority="3413" operator="greaterThan">
      <formula>0.00016</formula>
    </cfRule>
  </conditionalFormatting>
  <conditionalFormatting sqref="AA90:AA103">
    <cfRule type="cellIs" dxfId="11854" priority="3410" operator="lessThan">
      <formula>-0.0001</formula>
    </cfRule>
    <cfRule type="cellIs" dxfId="11853" priority="3411" operator="greaterThan">
      <formula>0.00016</formula>
    </cfRule>
  </conditionalFormatting>
  <conditionalFormatting sqref="Y90:Y103">
    <cfRule type="cellIs" dxfId="11852" priority="3408" operator="lessThan">
      <formula>-0.0001</formula>
    </cfRule>
    <cfRule type="cellIs" dxfId="11851" priority="3409" operator="greaterThan">
      <formula>0.00016</formula>
    </cfRule>
  </conditionalFormatting>
  <conditionalFormatting sqref="AA90:AA103">
    <cfRule type="cellIs" dxfId="11850" priority="3406" operator="lessThan">
      <formula>-0.0001</formula>
    </cfRule>
    <cfRule type="cellIs" dxfId="11849" priority="3407" operator="greaterThan">
      <formula>0.00016</formula>
    </cfRule>
  </conditionalFormatting>
  <conditionalFormatting sqref="AC90:AC103">
    <cfRule type="cellIs" dxfId="11848" priority="3404" operator="lessThan">
      <formula>-0.0001</formula>
    </cfRule>
    <cfRule type="cellIs" dxfId="11847" priority="3405" operator="greaterThan">
      <formula>0.00016</formula>
    </cfRule>
  </conditionalFormatting>
  <conditionalFormatting sqref="AC90:AC103">
    <cfRule type="cellIs" dxfId="11846" priority="3402" operator="lessThan">
      <formula>-0.0001</formula>
    </cfRule>
    <cfRule type="cellIs" dxfId="11845" priority="3403" operator="greaterThan">
      <formula>0.00016</formula>
    </cfRule>
  </conditionalFormatting>
  <conditionalFormatting sqref="AC90:AC103">
    <cfRule type="cellIs" dxfId="11844" priority="3400" operator="lessThan">
      <formula>-0.0001</formula>
    </cfRule>
    <cfRule type="cellIs" dxfId="11843" priority="3401" operator="greaterThan">
      <formula>0.00016</formula>
    </cfRule>
  </conditionalFormatting>
  <conditionalFormatting sqref="AC90:AC103">
    <cfRule type="cellIs" dxfId="11842" priority="3398" operator="lessThan">
      <formula>-0.0001</formula>
    </cfRule>
    <cfRule type="cellIs" dxfId="11841" priority="3399" operator="greaterThan">
      <formula>0.00016</formula>
    </cfRule>
  </conditionalFormatting>
  <conditionalFormatting sqref="AA90:AA103">
    <cfRule type="cellIs" dxfId="11840" priority="3396" operator="lessThan">
      <formula>-0.0001</formula>
    </cfRule>
    <cfRule type="cellIs" dxfId="11839" priority="3397" operator="greaterThan">
      <formula>0.00016</formula>
    </cfRule>
  </conditionalFormatting>
  <conditionalFormatting sqref="AA90:AA103">
    <cfRule type="cellIs" dxfId="11838" priority="3394" operator="lessThan">
      <formula>-0.0001</formula>
    </cfRule>
    <cfRule type="cellIs" dxfId="11837" priority="3395" operator="greaterThan">
      <formula>0.00016</formula>
    </cfRule>
  </conditionalFormatting>
  <conditionalFormatting sqref="AC90:AC103">
    <cfRule type="cellIs" dxfId="11836" priority="3392" operator="lessThan">
      <formula>-0.0001</formula>
    </cfRule>
    <cfRule type="cellIs" dxfId="11835" priority="3393" operator="greaterThan">
      <formula>0.00016</formula>
    </cfRule>
  </conditionalFormatting>
  <conditionalFormatting sqref="AA90:AA103">
    <cfRule type="cellIs" dxfId="11834" priority="3390" operator="lessThan">
      <formula>-0.0001</formula>
    </cfRule>
    <cfRule type="cellIs" dxfId="11833" priority="3391" operator="greaterThan">
      <formula>0.00016</formula>
    </cfRule>
  </conditionalFormatting>
  <conditionalFormatting sqref="AC90:AC103">
    <cfRule type="cellIs" dxfId="11832" priority="3388" operator="lessThan">
      <formula>-0.0001</formula>
    </cfRule>
    <cfRule type="cellIs" dxfId="11831" priority="3389" operator="greaterThan">
      <formula>0.00016</formula>
    </cfRule>
  </conditionalFormatting>
  <conditionalFormatting sqref="AC90:AC103">
    <cfRule type="cellIs" dxfId="11830" priority="3386" operator="lessThan">
      <formula>-0.0001</formula>
    </cfRule>
    <cfRule type="cellIs" dxfId="11829" priority="3387" operator="greaterThan">
      <formula>0.00016</formula>
    </cfRule>
  </conditionalFormatting>
  <conditionalFormatting sqref="AA90:AA103">
    <cfRule type="cellIs" dxfId="11828" priority="3384" operator="lessThan">
      <formula>-0.0001</formula>
    </cfRule>
    <cfRule type="cellIs" dxfId="11827" priority="3385" operator="greaterThan">
      <formula>0.00016</formula>
    </cfRule>
  </conditionalFormatting>
  <conditionalFormatting sqref="AC90:AC103">
    <cfRule type="cellIs" dxfId="11826" priority="3382" operator="lessThan">
      <formula>-0.0001</formula>
    </cfRule>
    <cfRule type="cellIs" dxfId="11825" priority="3383" operator="greaterThan">
      <formula>0.00016</formula>
    </cfRule>
  </conditionalFormatting>
  <conditionalFormatting sqref="AA90:AA103">
    <cfRule type="cellIs" dxfId="11824" priority="3380" operator="lessThan">
      <formula>-0.0001</formula>
    </cfRule>
    <cfRule type="cellIs" dxfId="11823" priority="3381" operator="greaterThan">
      <formula>0.00016</formula>
    </cfRule>
  </conditionalFormatting>
  <conditionalFormatting sqref="AC90:AC103">
    <cfRule type="cellIs" dxfId="11822" priority="3378" operator="lessThan">
      <formula>-0.0001</formula>
    </cfRule>
    <cfRule type="cellIs" dxfId="11821" priority="3379" operator="greaterThan">
      <formula>0.00016</formula>
    </cfRule>
  </conditionalFormatting>
  <conditionalFormatting sqref="AC90:AC103">
    <cfRule type="cellIs" dxfId="11820" priority="3376" operator="lessThan">
      <formula>-0.0001</formula>
    </cfRule>
    <cfRule type="cellIs" dxfId="11819" priority="3377" operator="greaterThan">
      <formula>0.00016</formula>
    </cfRule>
  </conditionalFormatting>
  <conditionalFormatting sqref="AA90:AA103">
    <cfRule type="cellIs" dxfId="11818" priority="3374" operator="lessThan">
      <formula>-0.0001</formula>
    </cfRule>
    <cfRule type="cellIs" dxfId="11817" priority="3375" operator="greaterThan">
      <formula>0.00016</formula>
    </cfRule>
  </conditionalFormatting>
  <conditionalFormatting sqref="AC90:AC103">
    <cfRule type="cellIs" dxfId="11816" priority="3372" operator="lessThan">
      <formula>-0.0001</formula>
    </cfRule>
    <cfRule type="cellIs" dxfId="11815" priority="3373" operator="greaterThan">
      <formula>0.00016</formula>
    </cfRule>
  </conditionalFormatting>
  <conditionalFormatting sqref="AC90:AC103">
    <cfRule type="cellIs" dxfId="11814" priority="3370" operator="lessThan">
      <formula>-0.0001</formula>
    </cfRule>
    <cfRule type="cellIs" dxfId="11813" priority="3371" operator="greaterThan">
      <formula>0.00016</formula>
    </cfRule>
  </conditionalFormatting>
  <conditionalFormatting sqref="AA90:AA103">
    <cfRule type="cellIs" dxfId="11812" priority="3368" operator="lessThan">
      <formula>-0.0001</formula>
    </cfRule>
    <cfRule type="cellIs" dxfId="11811" priority="3369" operator="greaterThan">
      <formula>0.00016</formula>
    </cfRule>
  </conditionalFormatting>
  <conditionalFormatting sqref="AC90:AC103">
    <cfRule type="cellIs" dxfId="11810" priority="3366" operator="lessThan">
      <formula>-0.0001</formula>
    </cfRule>
    <cfRule type="cellIs" dxfId="11809" priority="3367" operator="greaterThan">
      <formula>0.00016</formula>
    </cfRule>
  </conditionalFormatting>
  <conditionalFormatting sqref="AC90:AC103">
    <cfRule type="cellIs" dxfId="11808" priority="3364" operator="lessThan">
      <formula>-0.0001</formula>
    </cfRule>
    <cfRule type="cellIs" dxfId="11807" priority="3365" operator="greaterThan">
      <formula>0.00016</formula>
    </cfRule>
  </conditionalFormatting>
  <conditionalFormatting sqref="AC90:AC103">
    <cfRule type="cellIs" dxfId="11806" priority="3362" operator="lessThan">
      <formula>-0.0001</formula>
    </cfRule>
    <cfRule type="cellIs" dxfId="11805" priority="3363" operator="greaterThan">
      <formula>0.00016</formula>
    </cfRule>
  </conditionalFormatting>
  <conditionalFormatting sqref="AC90:AC103">
    <cfRule type="cellIs" dxfId="11804" priority="3360" operator="lessThan">
      <formula>-0.0001</formula>
    </cfRule>
    <cfRule type="cellIs" dxfId="11803" priority="3361" operator="greaterThan">
      <formula>0.00016</formula>
    </cfRule>
  </conditionalFormatting>
  <conditionalFormatting sqref="AC90:AC103">
    <cfRule type="cellIs" dxfId="11802" priority="3358" operator="lessThan">
      <formula>-0.0001</formula>
    </cfRule>
    <cfRule type="cellIs" dxfId="11801" priority="3359" operator="greaterThan">
      <formula>0.00016</formula>
    </cfRule>
  </conditionalFormatting>
  <conditionalFormatting sqref="AA90:AA103">
    <cfRule type="cellIs" dxfId="11800" priority="3356" operator="lessThan">
      <formula>-0.0001</formula>
    </cfRule>
    <cfRule type="cellIs" dxfId="11799" priority="3357" operator="greaterThan">
      <formula>0.00016</formula>
    </cfRule>
  </conditionalFormatting>
  <conditionalFormatting sqref="AC90:AC103">
    <cfRule type="cellIs" dxfId="11798" priority="3354" operator="lessThan">
      <formula>-0.0001</formula>
    </cfRule>
    <cfRule type="cellIs" dxfId="11797" priority="3355" operator="greaterThan">
      <formula>0.00016</formula>
    </cfRule>
  </conditionalFormatting>
  <conditionalFormatting sqref="AC90:AC103">
    <cfRule type="cellIs" dxfId="11796" priority="3352" operator="lessThan">
      <formula>-0.0001</formula>
    </cfRule>
    <cfRule type="cellIs" dxfId="11795" priority="3353" operator="greaterThan">
      <formula>0.00016</formula>
    </cfRule>
  </conditionalFormatting>
  <conditionalFormatting sqref="AC90:AC103">
    <cfRule type="cellIs" dxfId="11794" priority="3350" operator="lessThan">
      <formula>-0.0001</formula>
    </cfRule>
    <cfRule type="cellIs" dxfId="11793" priority="3351" operator="greaterThan">
      <formula>0.00016</formula>
    </cfRule>
  </conditionalFormatting>
  <conditionalFormatting sqref="Y90:Y103">
    <cfRule type="cellIs" dxfId="11792" priority="3348" operator="lessThan">
      <formula>-0.0001</formula>
    </cfRule>
    <cfRule type="cellIs" dxfId="11791" priority="3349" operator="greaterThan">
      <formula>0.00016</formula>
    </cfRule>
  </conditionalFormatting>
  <conditionalFormatting sqref="AC90:AC103">
    <cfRule type="cellIs" dxfId="11790" priority="3346" operator="lessThan">
      <formula>-0.0001</formula>
    </cfRule>
    <cfRule type="cellIs" dxfId="11789" priority="3347" operator="greaterThan">
      <formula>0.00016</formula>
    </cfRule>
  </conditionalFormatting>
  <conditionalFormatting sqref="AC90:AC103">
    <cfRule type="cellIs" dxfId="11788" priority="3344" operator="lessThan">
      <formula>-0.0001</formula>
    </cfRule>
    <cfRule type="cellIs" dxfId="11787" priority="3345" operator="greaterThan">
      <formula>0.00016</formula>
    </cfRule>
  </conditionalFormatting>
  <conditionalFormatting sqref="AA90:AA103">
    <cfRule type="cellIs" dxfId="11786" priority="3342" operator="lessThan">
      <formula>-0.0001</formula>
    </cfRule>
    <cfRule type="cellIs" dxfId="11785" priority="3343" operator="greaterThan">
      <formula>0.00016</formula>
    </cfRule>
  </conditionalFormatting>
  <conditionalFormatting sqref="AA90:AA103">
    <cfRule type="cellIs" dxfId="11784" priority="3340" operator="lessThan">
      <formula>-0.0001</formula>
    </cfRule>
    <cfRule type="cellIs" dxfId="11783" priority="3341" operator="greaterThan">
      <formula>0.00016</formula>
    </cfRule>
  </conditionalFormatting>
  <conditionalFormatting sqref="AC90:AC103">
    <cfRule type="cellIs" dxfId="11782" priority="3338" operator="lessThan">
      <formula>-0.0001</formula>
    </cfRule>
    <cfRule type="cellIs" dxfId="11781" priority="3339" operator="greaterThan">
      <formula>0.00016</formula>
    </cfRule>
  </conditionalFormatting>
  <conditionalFormatting sqref="AC90:AC103">
    <cfRule type="cellIs" dxfId="11780" priority="3336" operator="lessThan">
      <formula>-0.0001</formula>
    </cfRule>
    <cfRule type="cellIs" dxfId="11779" priority="3337" operator="greaterThan">
      <formula>0.00016</formula>
    </cfRule>
  </conditionalFormatting>
  <conditionalFormatting sqref="AA90:AA103">
    <cfRule type="cellIs" dxfId="11778" priority="3334" operator="lessThan">
      <formula>-0.0001</formula>
    </cfRule>
    <cfRule type="cellIs" dxfId="11777" priority="3335" operator="greaterThan">
      <formula>0.00016</formula>
    </cfRule>
  </conditionalFormatting>
  <conditionalFormatting sqref="AC90:AC103">
    <cfRule type="cellIs" dxfId="11776" priority="3332" operator="lessThan">
      <formula>-0.0001</formula>
    </cfRule>
    <cfRule type="cellIs" dxfId="11775" priority="3333" operator="greaterThan">
      <formula>0.00016</formula>
    </cfRule>
  </conditionalFormatting>
  <conditionalFormatting sqref="AC90:AC103">
    <cfRule type="cellIs" dxfId="11774" priority="3330" operator="lessThan">
      <formula>-0.0001</formula>
    </cfRule>
    <cfRule type="cellIs" dxfId="11773" priority="3331" operator="greaterThan">
      <formula>0.00016</formula>
    </cfRule>
  </conditionalFormatting>
  <conditionalFormatting sqref="AA90:AA103">
    <cfRule type="cellIs" dxfId="11772" priority="3328" operator="lessThan">
      <formula>-0.0001</formula>
    </cfRule>
    <cfRule type="cellIs" dxfId="11771" priority="3329" operator="greaterThan">
      <formula>0.00016</formula>
    </cfRule>
  </conditionalFormatting>
  <conditionalFormatting sqref="AC90:AC103">
    <cfRule type="cellIs" dxfId="11770" priority="3326" operator="lessThan">
      <formula>-0.0001</formula>
    </cfRule>
    <cfRule type="cellIs" dxfId="11769" priority="3327" operator="greaterThan">
      <formula>0.00016</formula>
    </cfRule>
  </conditionalFormatting>
  <conditionalFormatting sqref="AC90:AC103">
    <cfRule type="cellIs" dxfId="11768" priority="3324" operator="lessThan">
      <formula>-0.0001</formula>
    </cfRule>
    <cfRule type="cellIs" dxfId="11767" priority="3325" operator="greaterThan">
      <formula>0.00016</formula>
    </cfRule>
  </conditionalFormatting>
  <conditionalFormatting sqref="AC90:AC103">
    <cfRule type="cellIs" dxfId="11766" priority="3322" operator="lessThan">
      <formula>-0.0001</formula>
    </cfRule>
    <cfRule type="cellIs" dxfId="11765" priority="3323" operator="greaterThan">
      <formula>0.00016</formula>
    </cfRule>
  </conditionalFormatting>
  <conditionalFormatting sqref="AC90:AC103">
    <cfRule type="cellIs" dxfId="11764" priority="3320" operator="lessThan">
      <formula>-0.0001</formula>
    </cfRule>
    <cfRule type="cellIs" dxfId="11763" priority="3321" operator="greaterThan">
      <formula>0.00016</formula>
    </cfRule>
  </conditionalFormatting>
  <conditionalFormatting sqref="AA90:AA103">
    <cfRule type="cellIs" dxfId="11762" priority="3318" operator="lessThan">
      <formula>-0.0001</formula>
    </cfRule>
    <cfRule type="cellIs" dxfId="11761" priority="3319" operator="greaterThan">
      <formula>0.00016</formula>
    </cfRule>
  </conditionalFormatting>
  <conditionalFormatting sqref="AC90:AC103">
    <cfRule type="cellIs" dxfId="11760" priority="3316" operator="lessThan">
      <formula>-0.0001</formula>
    </cfRule>
    <cfRule type="cellIs" dxfId="11759" priority="3317" operator="greaterThan">
      <formula>0.00016</formula>
    </cfRule>
  </conditionalFormatting>
  <conditionalFormatting sqref="AC90:AC103">
    <cfRule type="cellIs" dxfId="11758" priority="3314" operator="lessThan">
      <formula>-0.0001</formula>
    </cfRule>
    <cfRule type="cellIs" dxfId="11757" priority="3315" operator="greaterThan">
      <formula>0.00016</formula>
    </cfRule>
  </conditionalFormatting>
  <conditionalFormatting sqref="AC90:AC103">
    <cfRule type="cellIs" dxfId="11756" priority="3312" operator="lessThan">
      <formula>-0.0001</formula>
    </cfRule>
    <cfRule type="cellIs" dxfId="11755" priority="3313" operator="greaterThan">
      <formula>0.00016</formula>
    </cfRule>
  </conditionalFormatting>
  <conditionalFormatting sqref="AC90:AC103">
    <cfRule type="cellIs" dxfId="11754" priority="3310" operator="lessThan">
      <formula>-0.0001</formula>
    </cfRule>
    <cfRule type="cellIs" dxfId="11753" priority="3311" operator="greaterThan">
      <formula>0.00016</formula>
    </cfRule>
  </conditionalFormatting>
  <conditionalFormatting sqref="AC90:AC103">
    <cfRule type="cellIs" dxfId="11752" priority="3308" operator="lessThan">
      <formula>-0.0001</formula>
    </cfRule>
    <cfRule type="cellIs" dxfId="11751" priority="3309" operator="greaterThan">
      <formula>0.00016</formula>
    </cfRule>
  </conditionalFormatting>
  <conditionalFormatting sqref="AC90:AC103">
    <cfRule type="cellIs" dxfId="11750" priority="3306" operator="lessThan">
      <formula>-0.0001</formula>
    </cfRule>
    <cfRule type="cellIs" dxfId="11749" priority="3307" operator="greaterThan">
      <formula>0.00016</formula>
    </cfRule>
  </conditionalFormatting>
  <conditionalFormatting sqref="AA90:AA103">
    <cfRule type="cellIs" dxfId="11748" priority="3304" operator="lessThan">
      <formula>-0.0001</formula>
    </cfRule>
    <cfRule type="cellIs" dxfId="11747" priority="3305" operator="greaterThan">
      <formula>0.00016</formula>
    </cfRule>
  </conditionalFormatting>
  <conditionalFormatting sqref="AC90:AC103">
    <cfRule type="cellIs" dxfId="11746" priority="3302" operator="lessThan">
      <formula>-0.0001</formula>
    </cfRule>
    <cfRule type="cellIs" dxfId="11745" priority="3303" operator="greaterThan">
      <formula>0.00016</formula>
    </cfRule>
  </conditionalFormatting>
  <conditionalFormatting sqref="AC90:AC103">
    <cfRule type="cellIs" dxfId="11744" priority="3300" operator="lessThan">
      <formula>-0.0001</formula>
    </cfRule>
    <cfRule type="cellIs" dxfId="11743" priority="3301" operator="greaterThan">
      <formula>0.00016</formula>
    </cfRule>
  </conditionalFormatting>
  <conditionalFormatting sqref="AA90:AA103">
    <cfRule type="cellIs" dxfId="11742" priority="3298" operator="lessThan">
      <formula>-0.0001</formula>
    </cfRule>
    <cfRule type="cellIs" dxfId="11741" priority="3299" operator="greaterThan">
      <formula>0.00016</formula>
    </cfRule>
  </conditionalFormatting>
  <conditionalFormatting sqref="AA90:AA103">
    <cfRule type="cellIs" dxfId="11740" priority="3296" operator="lessThan">
      <formula>-0.0001</formula>
    </cfRule>
    <cfRule type="cellIs" dxfId="11739" priority="3297" operator="greaterThan">
      <formula>0.00016</formula>
    </cfRule>
  </conditionalFormatting>
  <conditionalFormatting sqref="AC90:AC103">
    <cfRule type="cellIs" dxfId="11738" priority="3294" operator="lessThan">
      <formula>-0.0001</formula>
    </cfRule>
    <cfRule type="cellIs" dxfId="11737" priority="3295" operator="greaterThan">
      <formula>0.00016</formula>
    </cfRule>
  </conditionalFormatting>
  <conditionalFormatting sqref="AA90:AA103">
    <cfRule type="cellIs" dxfId="11736" priority="3292" operator="lessThan">
      <formula>-0.0001</formula>
    </cfRule>
    <cfRule type="cellIs" dxfId="11735" priority="3293" operator="greaterThan">
      <formula>0.00016</formula>
    </cfRule>
  </conditionalFormatting>
  <conditionalFormatting sqref="AC90:AC103">
    <cfRule type="cellIs" dxfId="11734" priority="3290" operator="lessThan">
      <formula>-0.0001</formula>
    </cfRule>
    <cfRule type="cellIs" dxfId="11733" priority="3291" operator="greaterThan">
      <formula>0.00016</formula>
    </cfRule>
  </conditionalFormatting>
  <conditionalFormatting sqref="AA90:AA103">
    <cfRule type="cellIs" dxfId="11732" priority="3288" operator="lessThan">
      <formula>-0.0001</formula>
    </cfRule>
    <cfRule type="cellIs" dxfId="11731" priority="3289" operator="greaterThan">
      <formula>0.00016</formula>
    </cfRule>
  </conditionalFormatting>
  <conditionalFormatting sqref="AC90:AC103">
    <cfRule type="cellIs" dxfId="11730" priority="3286" operator="lessThan">
      <formula>-0.0001</formula>
    </cfRule>
    <cfRule type="cellIs" dxfId="11729" priority="3287" operator="greaterThan">
      <formula>0.00016</formula>
    </cfRule>
  </conditionalFormatting>
  <conditionalFormatting sqref="AC90:AC103">
    <cfRule type="cellIs" dxfId="11728" priority="3284" operator="lessThan">
      <formula>-0.0001</formula>
    </cfRule>
    <cfRule type="cellIs" dxfId="11727" priority="3285" operator="greaterThan">
      <formula>0.00016</formula>
    </cfRule>
  </conditionalFormatting>
  <conditionalFormatting sqref="AC90:AC103">
    <cfRule type="cellIs" dxfId="11726" priority="3282" operator="lessThan">
      <formula>-0.0001</formula>
    </cfRule>
    <cfRule type="cellIs" dxfId="11725" priority="3283" operator="greaterThan">
      <formula>0.00016</formula>
    </cfRule>
  </conditionalFormatting>
  <conditionalFormatting sqref="AA90:AA103">
    <cfRule type="cellIs" dxfId="11724" priority="3280" operator="lessThan">
      <formula>-0.0001</formula>
    </cfRule>
    <cfRule type="cellIs" dxfId="11723" priority="3281" operator="greaterThan">
      <formula>0.00016</formula>
    </cfRule>
  </conditionalFormatting>
  <conditionalFormatting sqref="AC90:AC103">
    <cfRule type="cellIs" dxfId="11722" priority="3278" operator="lessThan">
      <formula>-0.0001</formula>
    </cfRule>
    <cfRule type="cellIs" dxfId="11721" priority="3279" operator="greaterThan">
      <formula>0.00016</formula>
    </cfRule>
  </conditionalFormatting>
  <conditionalFormatting sqref="AC90:AC103">
    <cfRule type="cellIs" dxfId="11720" priority="3276" operator="lessThan">
      <formula>-0.0001</formula>
    </cfRule>
    <cfRule type="cellIs" dxfId="11719" priority="3277" operator="greaterThan">
      <formula>0.00016</formula>
    </cfRule>
  </conditionalFormatting>
  <conditionalFormatting sqref="AC90:AC103">
    <cfRule type="cellIs" dxfId="11718" priority="3274" operator="lessThan">
      <formula>-0.0001</formula>
    </cfRule>
    <cfRule type="cellIs" dxfId="11717" priority="3275" operator="greaterThan">
      <formula>0.00016</formula>
    </cfRule>
  </conditionalFormatting>
  <conditionalFormatting sqref="Y90:Y103">
    <cfRule type="cellIs" dxfId="11716" priority="3272" operator="lessThan">
      <formula>-0.0001</formula>
    </cfRule>
    <cfRule type="cellIs" dxfId="11715" priority="3273" operator="greaterThan">
      <formula>0.00016</formula>
    </cfRule>
  </conditionalFormatting>
  <conditionalFormatting sqref="AC90:AC103">
    <cfRule type="cellIs" dxfId="11714" priority="3270" operator="lessThan">
      <formula>-0.0001</formula>
    </cfRule>
    <cfRule type="cellIs" dxfId="11713" priority="3271" operator="greaterThan">
      <formula>0.00016</formula>
    </cfRule>
  </conditionalFormatting>
  <conditionalFormatting sqref="AC90:AC103">
    <cfRule type="cellIs" dxfId="11712" priority="3268" operator="lessThan">
      <formula>-0.0001</formula>
    </cfRule>
    <cfRule type="cellIs" dxfId="11711" priority="3269" operator="greaterThan">
      <formula>0.00016</formula>
    </cfRule>
  </conditionalFormatting>
  <conditionalFormatting sqref="AC90:AC103">
    <cfRule type="cellIs" dxfId="11710" priority="3266" operator="lessThan">
      <formula>-0.0001</formula>
    </cfRule>
    <cfRule type="cellIs" dxfId="11709" priority="3267" operator="greaterThan">
      <formula>0.00016</formula>
    </cfRule>
  </conditionalFormatting>
  <conditionalFormatting sqref="Y90:Y103">
    <cfRule type="cellIs" dxfId="11708" priority="3264" operator="lessThan">
      <formula>-0.0001</formula>
    </cfRule>
    <cfRule type="cellIs" dxfId="11707" priority="3265" operator="greaterThan">
      <formula>0.00016</formula>
    </cfRule>
  </conditionalFormatting>
  <conditionalFormatting sqref="AC90:AC103">
    <cfRule type="cellIs" dxfId="11706" priority="3262" operator="lessThan">
      <formula>-0.0001</formula>
    </cfRule>
    <cfRule type="cellIs" dxfId="11705" priority="3263" operator="greaterThan">
      <formula>0.00016</formula>
    </cfRule>
  </conditionalFormatting>
  <conditionalFormatting sqref="AC90:AC103">
    <cfRule type="cellIs" dxfId="11704" priority="3260" operator="lessThan">
      <formula>-0.0001</formula>
    </cfRule>
    <cfRule type="cellIs" dxfId="11703" priority="3261" operator="greaterThan">
      <formula>0.00016</formula>
    </cfRule>
  </conditionalFormatting>
  <conditionalFormatting sqref="AC90:AC103">
    <cfRule type="cellIs" dxfId="11702" priority="3258" operator="lessThan">
      <formula>-0.0001</formula>
    </cfRule>
    <cfRule type="cellIs" dxfId="11701" priority="3259" operator="greaterThan">
      <formula>0.00016</formula>
    </cfRule>
  </conditionalFormatting>
  <conditionalFormatting sqref="AA90:AA103">
    <cfRule type="cellIs" dxfId="11700" priority="3256" operator="lessThan">
      <formula>-0.0001</formula>
    </cfRule>
    <cfRule type="cellIs" dxfId="11699" priority="3257" operator="greaterThan">
      <formula>0.00016</formula>
    </cfRule>
  </conditionalFormatting>
  <conditionalFormatting sqref="AC90:AC103">
    <cfRule type="cellIs" dxfId="11698" priority="3254" operator="lessThan">
      <formula>-0.0001</formula>
    </cfRule>
    <cfRule type="cellIs" dxfId="11697" priority="3255" operator="greaterThan">
      <formula>0.00016</formula>
    </cfRule>
  </conditionalFormatting>
  <conditionalFormatting sqref="AC90:AC103">
    <cfRule type="cellIs" dxfId="11696" priority="3252" operator="lessThan">
      <formula>-0.0001</formula>
    </cfRule>
    <cfRule type="cellIs" dxfId="11695" priority="3253" operator="greaterThan">
      <formula>0.00016</formula>
    </cfRule>
  </conditionalFormatting>
  <conditionalFormatting sqref="AC90:AC103">
    <cfRule type="cellIs" dxfId="11694" priority="3250" operator="lessThan">
      <formula>-0.0001</formula>
    </cfRule>
    <cfRule type="cellIs" dxfId="11693" priority="3251" operator="greaterThan">
      <formula>0.00016</formula>
    </cfRule>
  </conditionalFormatting>
  <conditionalFormatting sqref="AC90:AC103">
    <cfRule type="cellIs" dxfId="11692" priority="3248" operator="lessThan">
      <formula>-0.0001</formula>
    </cfRule>
    <cfRule type="cellIs" dxfId="11691" priority="3249" operator="greaterThan">
      <formula>0.00016</formula>
    </cfRule>
  </conditionalFormatting>
  <conditionalFormatting sqref="AC90:AC103">
    <cfRule type="cellIs" dxfId="11690" priority="3246" operator="lessThan">
      <formula>-0.0001</formula>
    </cfRule>
    <cfRule type="cellIs" dxfId="11689" priority="3247" operator="greaterThan">
      <formula>0.00016</formula>
    </cfRule>
  </conditionalFormatting>
  <conditionalFormatting sqref="P34">
    <cfRule type="cellIs" dxfId="11688" priority="3245" operator="greaterThan">
      <formula>R34</formula>
    </cfRule>
  </conditionalFormatting>
  <conditionalFormatting sqref="P34">
    <cfRule type="cellIs" dxfId="11687" priority="3244" operator="greaterThan">
      <formula>R34</formula>
    </cfRule>
  </conditionalFormatting>
  <conditionalFormatting sqref="P34">
    <cfRule type="cellIs" dxfId="11686" priority="3243" operator="greaterThan">
      <formula>R34</formula>
    </cfRule>
  </conditionalFormatting>
  <conditionalFormatting sqref="AE90:AE103">
    <cfRule type="cellIs" dxfId="11685" priority="3241" operator="lessThan">
      <formula>-0.0001</formula>
    </cfRule>
    <cfRule type="cellIs" dxfId="11684" priority="3242" operator="greaterThan">
      <formula>0.00016</formula>
    </cfRule>
  </conditionalFormatting>
  <conditionalFormatting sqref="AE90:AE103">
    <cfRule type="cellIs" dxfId="11683" priority="3239" operator="lessThan">
      <formula>-0.0001</formula>
    </cfRule>
    <cfRule type="cellIs" dxfId="11682" priority="3240" operator="greaterThan">
      <formula>0.00016</formula>
    </cfRule>
  </conditionalFormatting>
  <conditionalFormatting sqref="AE90:AE103">
    <cfRule type="cellIs" dxfId="11681" priority="3237" operator="lessThan">
      <formula>-0.0001</formula>
    </cfRule>
    <cfRule type="cellIs" dxfId="11680" priority="3238" operator="greaterThan">
      <formula>0.00016</formula>
    </cfRule>
  </conditionalFormatting>
  <conditionalFormatting sqref="AE90:AE103">
    <cfRule type="cellIs" dxfId="11679" priority="3235" operator="lessThan">
      <formula>-0.0001</formula>
    </cfRule>
    <cfRule type="cellIs" dxfId="11678" priority="3236" operator="greaterThan">
      <formula>0.00016</formula>
    </cfRule>
  </conditionalFormatting>
  <conditionalFormatting sqref="AE90:AE103">
    <cfRule type="cellIs" dxfId="11677" priority="3233" operator="lessThan">
      <formula>-0.0001</formula>
    </cfRule>
    <cfRule type="cellIs" dxfId="11676" priority="3234" operator="greaterThan">
      <formula>0.00016</formula>
    </cfRule>
  </conditionalFormatting>
  <conditionalFormatting sqref="AE90:AE103">
    <cfRule type="cellIs" dxfId="11675" priority="3231" operator="lessThan">
      <formula>-0.0001</formula>
    </cfRule>
    <cfRule type="cellIs" dxfId="11674" priority="3232" operator="greaterThan">
      <formula>0.00016</formula>
    </cfRule>
  </conditionalFormatting>
  <conditionalFormatting sqref="AE90:AE103">
    <cfRule type="cellIs" dxfId="11673" priority="3229" operator="lessThan">
      <formula>-0.0001</formula>
    </cfRule>
    <cfRule type="cellIs" dxfId="11672" priority="3230" operator="greaterThan">
      <formula>0.00016</formula>
    </cfRule>
  </conditionalFormatting>
  <conditionalFormatting sqref="AE90:AE103">
    <cfRule type="cellIs" dxfId="11671" priority="3227" operator="lessThan">
      <formula>-0.0001</formula>
    </cfRule>
    <cfRule type="cellIs" dxfId="11670" priority="3228" operator="greaterThan">
      <formula>0.00016</formula>
    </cfRule>
  </conditionalFormatting>
  <conditionalFormatting sqref="AE90:AE103">
    <cfRule type="cellIs" dxfId="11669" priority="3225" operator="lessThan">
      <formula>-0.0001</formula>
    </cfRule>
    <cfRule type="cellIs" dxfId="11668" priority="3226" operator="greaterThan">
      <formula>0.00016</formula>
    </cfRule>
  </conditionalFormatting>
  <conditionalFormatting sqref="AE90:AE103">
    <cfRule type="cellIs" dxfId="11667" priority="3223" operator="lessThan">
      <formula>-0.0001</formula>
    </cfRule>
    <cfRule type="cellIs" dxfId="11666" priority="3224" operator="greaterThan">
      <formula>0.00016</formula>
    </cfRule>
  </conditionalFormatting>
  <conditionalFormatting sqref="AE90:AE103">
    <cfRule type="cellIs" dxfId="11665" priority="3221" operator="lessThan">
      <formula>-0.0001</formula>
    </cfRule>
    <cfRule type="cellIs" dxfId="11664" priority="3222" operator="greaterThan">
      <formula>0.00016</formula>
    </cfRule>
  </conditionalFormatting>
  <conditionalFormatting sqref="AE90:AE103">
    <cfRule type="cellIs" dxfId="11663" priority="3219" operator="lessThan">
      <formula>-0.0001</formula>
    </cfRule>
    <cfRule type="cellIs" dxfId="11662" priority="3220" operator="greaterThan">
      <formula>0.00016</formula>
    </cfRule>
  </conditionalFormatting>
  <conditionalFormatting sqref="AE90:AE103">
    <cfRule type="cellIs" dxfId="11661" priority="3217" operator="lessThan">
      <formula>-0.0001</formula>
    </cfRule>
    <cfRule type="cellIs" dxfId="11660" priority="3218" operator="greaterThan">
      <formula>0.00016</formula>
    </cfRule>
  </conditionalFormatting>
  <conditionalFormatting sqref="AE90:AE103">
    <cfRule type="cellIs" dxfId="11659" priority="3215" operator="lessThan">
      <formula>-0.0001</formula>
    </cfRule>
    <cfRule type="cellIs" dxfId="11658" priority="3216" operator="greaterThan">
      <formula>0.00016</formula>
    </cfRule>
  </conditionalFormatting>
  <conditionalFormatting sqref="AE90:AE103">
    <cfRule type="cellIs" dxfId="11657" priority="3213" operator="lessThan">
      <formula>-0.0001</formula>
    </cfRule>
    <cfRule type="cellIs" dxfId="11656" priority="3214" operator="greaterThan">
      <formula>0.00016</formula>
    </cfRule>
  </conditionalFormatting>
  <conditionalFormatting sqref="AE90:AE103">
    <cfRule type="cellIs" dxfId="11655" priority="3211" operator="lessThan">
      <formula>-0.0001</formula>
    </cfRule>
    <cfRule type="cellIs" dxfId="11654" priority="3212" operator="greaterThan">
      <formula>0.00016</formula>
    </cfRule>
  </conditionalFormatting>
  <conditionalFormatting sqref="AE90:AE103">
    <cfRule type="cellIs" dxfId="11653" priority="3209" operator="lessThan">
      <formula>-0.0001</formula>
    </cfRule>
    <cfRule type="cellIs" dxfId="11652" priority="3210" operator="greaterThan">
      <formula>0.00016</formula>
    </cfRule>
  </conditionalFormatting>
  <conditionalFormatting sqref="AE90:AE103">
    <cfRule type="cellIs" dxfId="11651" priority="3207" operator="lessThan">
      <formula>-0.0001</formula>
    </cfRule>
    <cfRule type="cellIs" dxfId="11650" priority="3208" operator="greaterThan">
      <formula>0.00016</formula>
    </cfRule>
  </conditionalFormatting>
  <conditionalFormatting sqref="AE90:AE103">
    <cfRule type="cellIs" dxfId="11649" priority="3205" operator="lessThan">
      <formula>-0.0001</formula>
    </cfRule>
    <cfRule type="cellIs" dxfId="11648" priority="3206" operator="greaterThan">
      <formula>0.00016</formula>
    </cfRule>
  </conditionalFormatting>
  <conditionalFormatting sqref="AE90:AE103">
    <cfRule type="cellIs" dxfId="11647" priority="3203" operator="lessThan">
      <formula>-0.0001</formula>
    </cfRule>
    <cfRule type="cellIs" dxfId="11646" priority="3204" operator="greaterThan">
      <formula>0.00016</formula>
    </cfRule>
  </conditionalFormatting>
  <conditionalFormatting sqref="AE90:AE103">
    <cfRule type="cellIs" dxfId="11645" priority="3201" operator="lessThan">
      <formula>-0.0001</formula>
    </cfRule>
    <cfRule type="cellIs" dxfId="11644" priority="3202" operator="greaterThan">
      <formula>0.00016</formula>
    </cfRule>
  </conditionalFormatting>
  <conditionalFormatting sqref="AE90:AE103">
    <cfRule type="cellIs" dxfId="11643" priority="3199" operator="lessThan">
      <formula>-0.0001</formula>
    </cfRule>
    <cfRule type="cellIs" dxfId="11642" priority="3200" operator="greaterThan">
      <formula>0.00016</formula>
    </cfRule>
  </conditionalFormatting>
  <conditionalFormatting sqref="AE90:AE103">
    <cfRule type="cellIs" dxfId="11641" priority="3197" operator="lessThan">
      <formula>-0.0001</formula>
    </cfRule>
    <cfRule type="cellIs" dxfId="11640" priority="3198" operator="greaterThan">
      <formula>0.00016</formula>
    </cfRule>
  </conditionalFormatting>
  <conditionalFormatting sqref="AE90:AE103">
    <cfRule type="cellIs" dxfId="11639" priority="3195" operator="lessThan">
      <formula>-0.0001</formula>
    </cfRule>
    <cfRule type="cellIs" dxfId="11638" priority="3196" operator="greaterThan">
      <formula>0.00016</formula>
    </cfRule>
  </conditionalFormatting>
  <conditionalFormatting sqref="AE90:AE103">
    <cfRule type="cellIs" dxfId="11637" priority="3193" operator="lessThan">
      <formula>-0.0001</formula>
    </cfRule>
    <cfRule type="cellIs" dxfId="11636" priority="3194" operator="greaterThan">
      <formula>0.00016</formula>
    </cfRule>
  </conditionalFormatting>
  <conditionalFormatting sqref="AE90:AE103">
    <cfRule type="cellIs" dxfId="11635" priority="3191" operator="lessThan">
      <formula>-0.0001</formula>
    </cfRule>
    <cfRule type="cellIs" dxfId="11634" priority="3192" operator="greaterThan">
      <formula>0.00016</formula>
    </cfRule>
  </conditionalFormatting>
  <conditionalFormatting sqref="AE90:AE103">
    <cfRule type="cellIs" dxfId="11633" priority="3189" operator="lessThan">
      <formula>-0.0001</formula>
    </cfRule>
    <cfRule type="cellIs" dxfId="11632" priority="3190" operator="greaterThan">
      <formula>0.00016</formula>
    </cfRule>
  </conditionalFormatting>
  <conditionalFormatting sqref="AE90:AE103">
    <cfRule type="cellIs" dxfId="11631" priority="3187" operator="lessThan">
      <formula>-0.0001</formula>
    </cfRule>
    <cfRule type="cellIs" dxfId="11630" priority="3188" operator="greaterThan">
      <formula>0.00016</formula>
    </cfRule>
  </conditionalFormatting>
  <conditionalFormatting sqref="AE90:AE103">
    <cfRule type="cellIs" dxfId="11629" priority="3185" operator="lessThan">
      <formula>-0.0001</formula>
    </cfRule>
    <cfRule type="cellIs" dxfId="11628" priority="3186" operator="greaterThan">
      <formula>0.00016</formula>
    </cfRule>
  </conditionalFormatting>
  <conditionalFormatting sqref="AE90:AE103">
    <cfRule type="cellIs" dxfId="11627" priority="3183" operator="lessThan">
      <formula>-0.0001</formula>
    </cfRule>
    <cfRule type="cellIs" dxfId="11626" priority="3184" operator="greaterThan">
      <formula>0.00016</formula>
    </cfRule>
  </conditionalFormatting>
  <conditionalFormatting sqref="AE90:AE103">
    <cfRule type="cellIs" dxfId="11625" priority="3181" operator="lessThan">
      <formula>-0.0001</formula>
    </cfRule>
    <cfRule type="cellIs" dxfId="11624" priority="3182" operator="greaterThan">
      <formula>0.00016</formula>
    </cfRule>
  </conditionalFormatting>
  <conditionalFormatting sqref="AE90:AE103">
    <cfRule type="cellIs" dxfId="11623" priority="3179" operator="lessThan">
      <formula>-0.0001</formula>
    </cfRule>
    <cfRule type="cellIs" dxfId="11622" priority="3180" operator="greaterThan">
      <formula>0.00016</formula>
    </cfRule>
  </conditionalFormatting>
  <conditionalFormatting sqref="AE90:AE103">
    <cfRule type="cellIs" dxfId="11621" priority="3177" operator="lessThan">
      <formula>-0.0001</formula>
    </cfRule>
    <cfRule type="cellIs" dxfId="11620" priority="3178" operator="greaterThan">
      <formula>0.00016</formula>
    </cfRule>
  </conditionalFormatting>
  <conditionalFormatting sqref="AE90:AE103">
    <cfRule type="cellIs" dxfId="11619" priority="3175" operator="lessThan">
      <formula>-0.0001</formula>
    </cfRule>
    <cfRule type="cellIs" dxfId="11618" priority="3176" operator="greaterThan">
      <formula>0.00016</formula>
    </cfRule>
  </conditionalFormatting>
  <conditionalFormatting sqref="AE90:AE103">
    <cfRule type="cellIs" dxfId="11617" priority="3173" operator="lessThan">
      <formula>-0.0001</formula>
    </cfRule>
    <cfRule type="cellIs" dxfId="11616" priority="3174" operator="greaterThan">
      <formula>0.00016</formula>
    </cfRule>
  </conditionalFormatting>
  <conditionalFormatting sqref="AE90:AE103">
    <cfRule type="cellIs" dxfId="11615" priority="3171" operator="lessThan">
      <formula>-0.0001</formula>
    </cfRule>
    <cfRule type="cellIs" dxfId="11614" priority="3172" operator="greaterThan">
      <formula>0.00016</formula>
    </cfRule>
  </conditionalFormatting>
  <conditionalFormatting sqref="AE90:AE103">
    <cfRule type="cellIs" dxfId="11613" priority="3169" operator="lessThan">
      <formula>-0.0001</formula>
    </cfRule>
    <cfRule type="cellIs" dxfId="11612" priority="3170" operator="greaterThan">
      <formula>0.00016</formula>
    </cfRule>
  </conditionalFormatting>
  <conditionalFormatting sqref="AE90:AE103">
    <cfRule type="cellIs" dxfId="11611" priority="3167" operator="lessThan">
      <formula>-0.0001</formula>
    </cfRule>
    <cfRule type="cellIs" dxfId="11610" priority="3168" operator="greaterThan">
      <formula>0.00016</formula>
    </cfRule>
  </conditionalFormatting>
  <conditionalFormatting sqref="AE90:AE103">
    <cfRule type="cellIs" dxfId="11609" priority="3165" operator="lessThan">
      <formula>-0.0001</formula>
    </cfRule>
    <cfRule type="cellIs" dxfId="11608" priority="3166" operator="greaterThan">
      <formula>0.00016</formula>
    </cfRule>
  </conditionalFormatting>
  <conditionalFormatting sqref="AE90:AE103">
    <cfRule type="cellIs" dxfId="11607" priority="3163" operator="lessThan">
      <formula>-0.0001</formula>
    </cfRule>
    <cfRule type="cellIs" dxfId="11606" priority="3164" operator="greaterThan">
      <formula>0.00016</formula>
    </cfRule>
  </conditionalFormatting>
  <conditionalFormatting sqref="AE90:AE103">
    <cfRule type="cellIs" dxfId="11605" priority="3161" operator="lessThan">
      <formula>-0.0001</formula>
    </cfRule>
    <cfRule type="cellIs" dxfId="11604" priority="3162" operator="greaterThan">
      <formula>0.00016</formula>
    </cfRule>
  </conditionalFormatting>
  <conditionalFormatting sqref="AE90:AE103">
    <cfRule type="cellIs" dxfId="11603" priority="3159" operator="lessThan">
      <formula>-0.0001</formula>
    </cfRule>
    <cfRule type="cellIs" dxfId="11602" priority="3160" operator="greaterThan">
      <formula>0.00016</formula>
    </cfRule>
  </conditionalFormatting>
  <conditionalFormatting sqref="AE90:AE103">
    <cfRule type="cellIs" dxfId="11601" priority="3157" operator="lessThan">
      <formula>-0.0001</formula>
    </cfRule>
    <cfRule type="cellIs" dxfId="11600" priority="3158" operator="greaterThan">
      <formula>0.00016</formula>
    </cfRule>
  </conditionalFormatting>
  <conditionalFormatting sqref="AE90:AE103">
    <cfRule type="cellIs" dxfId="11599" priority="3155" operator="lessThan">
      <formula>-0.0001</formula>
    </cfRule>
    <cfRule type="cellIs" dxfId="11598" priority="3156" operator="greaterThan">
      <formula>0.00016</formula>
    </cfRule>
  </conditionalFormatting>
  <conditionalFormatting sqref="AE90:AE103">
    <cfRule type="cellIs" dxfId="11597" priority="3153" operator="lessThan">
      <formula>-0.0001</formula>
    </cfRule>
    <cfRule type="cellIs" dxfId="11596" priority="3154" operator="greaterThan">
      <formula>0.00016</formula>
    </cfRule>
  </conditionalFormatting>
  <conditionalFormatting sqref="AE90:AE103">
    <cfRule type="cellIs" dxfId="11595" priority="3151" operator="lessThan">
      <formula>-0.0001</formula>
    </cfRule>
    <cfRule type="cellIs" dxfId="11594" priority="3152" operator="greaterThan">
      <formula>0.00016</formula>
    </cfRule>
  </conditionalFormatting>
  <conditionalFormatting sqref="AE90:AE103">
    <cfRule type="cellIs" dxfId="11593" priority="3149" operator="lessThan">
      <formula>-0.0001</formula>
    </cfRule>
    <cfRule type="cellIs" dxfId="11592" priority="3150" operator="greaterThan">
      <formula>0.00016</formula>
    </cfRule>
  </conditionalFormatting>
  <conditionalFormatting sqref="AE90:AE103">
    <cfRule type="cellIs" dxfId="11591" priority="3147" operator="lessThan">
      <formula>-0.0001</formula>
    </cfRule>
    <cfRule type="cellIs" dxfId="11590" priority="3148" operator="greaterThan">
      <formula>0.00016</formula>
    </cfRule>
  </conditionalFormatting>
  <conditionalFormatting sqref="AE90:AE103">
    <cfRule type="cellIs" dxfId="11589" priority="3145" operator="lessThan">
      <formula>-0.0001</formula>
    </cfRule>
    <cfRule type="cellIs" dxfId="11588" priority="3146" operator="greaterThan">
      <formula>0.00016</formula>
    </cfRule>
  </conditionalFormatting>
  <conditionalFormatting sqref="AE90:AE103">
    <cfRule type="cellIs" dxfId="11587" priority="3143" operator="lessThan">
      <formula>-0.0001</formula>
    </cfRule>
    <cfRule type="cellIs" dxfId="11586" priority="3144" operator="greaterThan">
      <formula>0.00016</formula>
    </cfRule>
  </conditionalFormatting>
  <conditionalFormatting sqref="AE90:AE103">
    <cfRule type="cellIs" dxfId="11585" priority="3141" operator="lessThan">
      <formula>-0.0001</formula>
    </cfRule>
    <cfRule type="cellIs" dxfId="11584" priority="3142" operator="greaterThan">
      <formula>0.00016</formula>
    </cfRule>
  </conditionalFormatting>
  <conditionalFormatting sqref="AE90:AE103">
    <cfRule type="cellIs" dxfId="11583" priority="3139" operator="lessThan">
      <formula>-0.0001</formula>
    </cfRule>
    <cfRule type="cellIs" dxfId="11582" priority="3140" operator="greaterThan">
      <formula>0.00016</formula>
    </cfRule>
  </conditionalFormatting>
  <conditionalFormatting sqref="AE90:AE103">
    <cfRule type="cellIs" dxfId="11581" priority="3137" operator="lessThan">
      <formula>-0.0001</formula>
    </cfRule>
    <cfRule type="cellIs" dxfId="11580" priority="3138" operator="greaterThan">
      <formula>0.00016</formula>
    </cfRule>
  </conditionalFormatting>
  <conditionalFormatting sqref="AE90:AE103">
    <cfRule type="cellIs" dxfId="11579" priority="3135" operator="lessThan">
      <formula>-0.0001</formula>
    </cfRule>
    <cfRule type="cellIs" dxfId="11578" priority="3136" operator="greaterThan">
      <formula>0.00016</formula>
    </cfRule>
  </conditionalFormatting>
  <conditionalFormatting sqref="AE90:AE103">
    <cfRule type="cellIs" dxfId="11577" priority="3133" operator="lessThan">
      <formula>-0.0001</formula>
    </cfRule>
    <cfRule type="cellIs" dxfId="11576" priority="3134" operator="greaterThan">
      <formula>0.00016</formula>
    </cfRule>
  </conditionalFormatting>
  <conditionalFormatting sqref="AE90:AE103">
    <cfRule type="cellIs" dxfId="11575" priority="3131" operator="lessThan">
      <formula>-0.0001</formula>
    </cfRule>
    <cfRule type="cellIs" dxfId="11574" priority="3132" operator="greaterThan">
      <formula>0.00016</formula>
    </cfRule>
  </conditionalFormatting>
  <conditionalFormatting sqref="AE90:AE103">
    <cfRule type="cellIs" dxfId="11573" priority="3129" operator="lessThan">
      <formula>-0.0001</formula>
    </cfRule>
    <cfRule type="cellIs" dxfId="11572" priority="3130" operator="greaterThan">
      <formula>0.00016</formula>
    </cfRule>
  </conditionalFormatting>
  <conditionalFormatting sqref="AE90:AE103">
    <cfRule type="cellIs" dxfId="11571" priority="3127" operator="lessThan">
      <formula>-0.0001</formula>
    </cfRule>
    <cfRule type="cellIs" dxfId="11570" priority="3128" operator="greaterThan">
      <formula>0.00016</formula>
    </cfRule>
  </conditionalFormatting>
  <conditionalFormatting sqref="AE90:AE103">
    <cfRule type="cellIs" dxfId="11569" priority="3125" operator="lessThan">
      <formula>-0.0001</formula>
    </cfRule>
    <cfRule type="cellIs" dxfId="11568" priority="3126" operator="greaterThan">
      <formula>0.00016</formula>
    </cfRule>
  </conditionalFormatting>
  <conditionalFormatting sqref="AE90:AE103">
    <cfRule type="cellIs" dxfId="11567" priority="3123" operator="lessThan">
      <formula>-0.0001</formula>
    </cfRule>
    <cfRule type="cellIs" dxfId="11566" priority="3124" operator="greaterThan">
      <formula>0.00016</formula>
    </cfRule>
  </conditionalFormatting>
  <conditionalFormatting sqref="AE90:AE103">
    <cfRule type="cellIs" dxfId="11565" priority="3121" operator="lessThan">
      <formula>-0.0001</formula>
    </cfRule>
    <cfRule type="cellIs" dxfId="11564" priority="3122" operator="greaterThan">
      <formula>0.00016</formula>
    </cfRule>
  </conditionalFormatting>
  <conditionalFormatting sqref="AE90:AE103">
    <cfRule type="cellIs" dxfId="11563" priority="3119" operator="lessThan">
      <formula>-0.0001</formula>
    </cfRule>
    <cfRule type="cellIs" dxfId="11562" priority="3120" operator="greaterThan">
      <formula>0.00016</formula>
    </cfRule>
  </conditionalFormatting>
  <conditionalFormatting sqref="AE90:AE103">
    <cfRule type="cellIs" dxfId="11561" priority="3117" operator="lessThan">
      <formula>-0.0001</formula>
    </cfRule>
    <cfRule type="cellIs" dxfId="11560" priority="3118" operator="greaterThan">
      <formula>0.00016</formula>
    </cfRule>
  </conditionalFormatting>
  <conditionalFormatting sqref="AE90:AE103">
    <cfRule type="cellIs" dxfId="11559" priority="3115" operator="lessThan">
      <formula>-0.0001</formula>
    </cfRule>
    <cfRule type="cellIs" dxfId="11558" priority="3116" operator="greaterThan">
      <formula>0.00016</formula>
    </cfRule>
  </conditionalFormatting>
  <conditionalFormatting sqref="AE90:AE103">
    <cfRule type="cellIs" dxfId="11557" priority="3113" operator="lessThan">
      <formula>-0.0001</formula>
    </cfRule>
    <cfRule type="cellIs" dxfId="11556" priority="3114" operator="greaterThan">
      <formula>0.00016</formula>
    </cfRule>
  </conditionalFormatting>
  <conditionalFormatting sqref="AE90:AE103">
    <cfRule type="cellIs" dxfId="11555" priority="3111" operator="lessThan">
      <formula>-0.0001</formula>
    </cfRule>
    <cfRule type="cellIs" dxfId="11554" priority="3112" operator="greaterThan">
      <formula>0.00016</formula>
    </cfRule>
  </conditionalFormatting>
  <conditionalFormatting sqref="AE90:AE103">
    <cfRule type="cellIs" dxfId="11553" priority="3109" operator="lessThan">
      <formula>-0.0001</formula>
    </cfRule>
    <cfRule type="cellIs" dxfId="11552" priority="3110" operator="greaterThan">
      <formula>0.00016</formula>
    </cfRule>
  </conditionalFormatting>
  <conditionalFormatting sqref="AE90:AE103">
    <cfRule type="cellIs" dxfId="11551" priority="3107" operator="lessThan">
      <formula>-0.0001</formula>
    </cfRule>
    <cfRule type="cellIs" dxfId="11550" priority="3108" operator="greaterThan">
      <formula>0.00016</formula>
    </cfRule>
  </conditionalFormatting>
  <conditionalFormatting sqref="AE90:AE103">
    <cfRule type="cellIs" dxfId="11549" priority="3105" operator="lessThan">
      <formula>-0.0001</formula>
    </cfRule>
    <cfRule type="cellIs" dxfId="11548" priority="3106" operator="greaterThan">
      <formula>0.00016</formula>
    </cfRule>
  </conditionalFormatting>
  <conditionalFormatting sqref="AE90:AE103">
    <cfRule type="cellIs" dxfId="11547" priority="3103" operator="lessThan">
      <formula>-0.0001</formula>
    </cfRule>
    <cfRule type="cellIs" dxfId="11546" priority="3104" operator="greaterThan">
      <formula>0.00016</formula>
    </cfRule>
  </conditionalFormatting>
  <conditionalFormatting sqref="AE90:AE103">
    <cfRule type="cellIs" dxfId="11545" priority="3101" operator="lessThan">
      <formula>-0.0001</formula>
    </cfRule>
    <cfRule type="cellIs" dxfId="11544" priority="3102" operator="greaterThan">
      <formula>0.00016</formula>
    </cfRule>
  </conditionalFormatting>
  <conditionalFormatting sqref="AE90:AE103">
    <cfRule type="cellIs" dxfId="11543" priority="3099" operator="lessThan">
      <formula>-0.0001</formula>
    </cfRule>
    <cfRule type="cellIs" dxfId="11542" priority="3100" operator="greaterThan">
      <formula>0.00016</formula>
    </cfRule>
  </conditionalFormatting>
  <conditionalFormatting sqref="AE90:AE103">
    <cfRule type="cellIs" dxfId="11541" priority="3097" operator="lessThan">
      <formula>-0.0001</formula>
    </cfRule>
    <cfRule type="cellIs" dxfId="11540" priority="3098" operator="greaterThan">
      <formula>0.00016</formula>
    </cfRule>
  </conditionalFormatting>
  <conditionalFormatting sqref="AE90:AE103">
    <cfRule type="cellIs" dxfId="11539" priority="3095" operator="lessThan">
      <formula>-0.0001</formula>
    </cfRule>
    <cfRule type="cellIs" dxfId="11538" priority="3096" operator="greaterThan">
      <formula>0.00016</formula>
    </cfRule>
  </conditionalFormatting>
  <conditionalFormatting sqref="AE90:AE103">
    <cfRule type="cellIs" dxfId="11537" priority="3093" operator="lessThan">
      <formula>-0.0001</formula>
    </cfRule>
    <cfRule type="cellIs" dxfId="11536" priority="3094" operator="greaterThan">
      <formula>0.00016</formula>
    </cfRule>
  </conditionalFormatting>
  <conditionalFormatting sqref="AE90:AE103">
    <cfRule type="cellIs" dxfId="11535" priority="3091" operator="lessThan">
      <formula>-0.0001</formula>
    </cfRule>
    <cfRule type="cellIs" dxfId="11534" priority="3092" operator="greaterThan">
      <formula>0.00016</formula>
    </cfRule>
  </conditionalFormatting>
  <conditionalFormatting sqref="AE90:AE103">
    <cfRule type="cellIs" dxfId="11533" priority="3089" operator="lessThan">
      <formula>-0.0001</formula>
    </cfRule>
    <cfRule type="cellIs" dxfId="11532" priority="3090" operator="greaterThan">
      <formula>0.00016</formula>
    </cfRule>
  </conditionalFormatting>
  <conditionalFormatting sqref="AE90:AE103">
    <cfRule type="cellIs" dxfId="11531" priority="3087" operator="lessThan">
      <formula>-0.0001</formula>
    </cfRule>
    <cfRule type="cellIs" dxfId="11530" priority="3088" operator="greaterThan">
      <formula>0.00016</formula>
    </cfRule>
  </conditionalFormatting>
  <conditionalFormatting sqref="AE90:AE103">
    <cfRule type="cellIs" dxfId="11529" priority="3085" operator="lessThan">
      <formula>-0.0001</formula>
    </cfRule>
    <cfRule type="cellIs" dxfId="11528" priority="3086" operator="greaterThan">
      <formula>0.00016</formula>
    </cfRule>
  </conditionalFormatting>
  <conditionalFormatting sqref="AE90:AE103">
    <cfRule type="cellIs" dxfId="11527" priority="3083" operator="lessThan">
      <formula>-0.0001</formula>
    </cfRule>
    <cfRule type="cellIs" dxfId="11526" priority="3084" operator="greaterThan">
      <formula>0.00016</formula>
    </cfRule>
  </conditionalFormatting>
  <conditionalFormatting sqref="AE90:AE103">
    <cfRule type="cellIs" dxfId="11525" priority="3081" operator="lessThan">
      <formula>-0.0001</formula>
    </cfRule>
    <cfRule type="cellIs" dxfId="11524" priority="3082" operator="greaterThan">
      <formula>0.00016</formula>
    </cfRule>
  </conditionalFormatting>
  <conditionalFormatting sqref="AE90:AE103">
    <cfRule type="cellIs" dxfId="11523" priority="3079" operator="lessThan">
      <formula>-0.0001</formula>
    </cfRule>
    <cfRule type="cellIs" dxfId="11522" priority="3080" operator="greaterThan">
      <formula>0.00016</formula>
    </cfRule>
  </conditionalFormatting>
  <conditionalFormatting sqref="AE90:AE103">
    <cfRule type="cellIs" dxfId="11521" priority="3077" operator="lessThan">
      <formula>-0.0001</formula>
    </cfRule>
    <cfRule type="cellIs" dxfId="11520" priority="3078" operator="greaterThan">
      <formula>0.00016</formula>
    </cfRule>
  </conditionalFormatting>
  <conditionalFormatting sqref="AE90:AE103">
    <cfRule type="cellIs" dxfId="11519" priority="3075" operator="lessThan">
      <formula>-0.0001</formula>
    </cfRule>
    <cfRule type="cellIs" dxfId="11518" priority="3076" operator="greaterThan">
      <formula>0.00016</formula>
    </cfRule>
  </conditionalFormatting>
  <conditionalFormatting sqref="AE90:AE103">
    <cfRule type="cellIs" dxfId="11517" priority="3073" operator="lessThan">
      <formula>-0.0001</formula>
    </cfRule>
    <cfRule type="cellIs" dxfId="11516" priority="3074" operator="greaterThan">
      <formula>0.00016</formula>
    </cfRule>
  </conditionalFormatting>
  <conditionalFormatting sqref="AE90:AE103">
    <cfRule type="cellIs" dxfId="11515" priority="3071" operator="lessThan">
      <formula>-0.0001</formula>
    </cfRule>
    <cfRule type="cellIs" dxfId="11514" priority="3072" operator="greaterThan">
      <formula>0.00016</formula>
    </cfRule>
  </conditionalFormatting>
  <conditionalFormatting sqref="AE90:AE103">
    <cfRule type="cellIs" dxfId="11513" priority="3069" operator="lessThan">
      <formula>-0.0001</formula>
    </cfRule>
    <cfRule type="cellIs" dxfId="11512" priority="3070" operator="greaterThan">
      <formula>0.00016</formula>
    </cfRule>
  </conditionalFormatting>
  <conditionalFormatting sqref="AE90:AE103">
    <cfRule type="cellIs" dxfId="11511" priority="3067" operator="lessThan">
      <formula>-0.0001</formula>
    </cfRule>
    <cfRule type="cellIs" dxfId="11510" priority="3068" operator="greaterThan">
      <formula>0.00016</formula>
    </cfRule>
  </conditionalFormatting>
  <conditionalFormatting sqref="AE90:AE103">
    <cfRule type="cellIs" dxfId="11509" priority="3065" operator="lessThan">
      <formula>-0.0001</formula>
    </cfRule>
    <cfRule type="cellIs" dxfId="11508" priority="3066" operator="greaterThan">
      <formula>0.00016</formula>
    </cfRule>
  </conditionalFormatting>
  <conditionalFormatting sqref="AE90:AE103">
    <cfRule type="cellIs" dxfId="11507" priority="3063" operator="lessThan">
      <formula>-0.0001</formula>
    </cfRule>
    <cfRule type="cellIs" dxfId="11506" priority="3064" operator="greaterThan">
      <formula>0.00016</formula>
    </cfRule>
  </conditionalFormatting>
  <conditionalFormatting sqref="AE90:AE103">
    <cfRule type="cellIs" dxfId="11505" priority="3061" operator="lessThan">
      <formula>-0.0001</formula>
    </cfRule>
    <cfRule type="cellIs" dxfId="11504" priority="3062" operator="greaterThan">
      <formula>0.00016</formula>
    </cfRule>
  </conditionalFormatting>
  <conditionalFormatting sqref="AE90:AE103">
    <cfRule type="cellIs" dxfId="11503" priority="3059" operator="lessThan">
      <formula>-0.0001</formula>
    </cfRule>
    <cfRule type="cellIs" dxfId="11502" priority="3060" operator="greaterThan">
      <formula>0.00016</formula>
    </cfRule>
  </conditionalFormatting>
  <conditionalFormatting sqref="AE90:AE103">
    <cfRule type="cellIs" dxfId="11501" priority="3057" operator="lessThan">
      <formula>-0.0001</formula>
    </cfRule>
    <cfRule type="cellIs" dxfId="11500" priority="3058" operator="greaterThan">
      <formula>0.00016</formula>
    </cfRule>
  </conditionalFormatting>
  <conditionalFormatting sqref="AE90:AE103">
    <cfRule type="cellIs" dxfId="11499" priority="3055" operator="lessThan">
      <formula>-0.0001</formula>
    </cfRule>
    <cfRule type="cellIs" dxfId="11498" priority="3056" operator="greaterThan">
      <formula>0.00016</formula>
    </cfRule>
  </conditionalFormatting>
  <conditionalFormatting sqref="AE90:AE103">
    <cfRule type="cellIs" dxfId="11497" priority="3053" operator="lessThan">
      <formula>-0.0001</formula>
    </cfRule>
    <cfRule type="cellIs" dxfId="11496" priority="3054" operator="greaterThan">
      <formula>0.00016</formula>
    </cfRule>
  </conditionalFormatting>
  <conditionalFormatting sqref="AE90:AE103">
    <cfRule type="cellIs" dxfId="11495" priority="3051" operator="lessThan">
      <formula>-0.0001</formula>
    </cfRule>
    <cfRule type="cellIs" dxfId="11494" priority="3052" operator="greaterThan">
      <formula>0.00016</formula>
    </cfRule>
  </conditionalFormatting>
  <conditionalFormatting sqref="AE90:AE103">
    <cfRule type="cellIs" dxfId="11493" priority="3049" operator="lessThan">
      <formula>-0.0001</formula>
    </cfRule>
    <cfRule type="cellIs" dxfId="11492" priority="3050" operator="greaterThan">
      <formula>0.00016</formula>
    </cfRule>
  </conditionalFormatting>
  <conditionalFormatting sqref="AE90:AE103">
    <cfRule type="cellIs" dxfId="11491" priority="3047" operator="lessThan">
      <formula>-0.0001</formula>
    </cfRule>
    <cfRule type="cellIs" dxfId="11490" priority="3048" operator="greaterThan">
      <formula>0.00016</formula>
    </cfRule>
  </conditionalFormatting>
  <conditionalFormatting sqref="AE90:AE103">
    <cfRule type="cellIs" dxfId="11489" priority="3045" operator="lessThan">
      <formula>-0.0001</formula>
    </cfRule>
    <cfRule type="cellIs" dxfId="11488" priority="3046" operator="greaterThan">
      <formula>0.00016</formula>
    </cfRule>
  </conditionalFormatting>
  <conditionalFormatting sqref="AE90:AE103">
    <cfRule type="cellIs" dxfId="11487" priority="3043" operator="lessThan">
      <formula>-0.0001</formula>
    </cfRule>
    <cfRule type="cellIs" dxfId="11486" priority="3044" operator="greaterThan">
      <formula>0.00016</formula>
    </cfRule>
  </conditionalFormatting>
  <conditionalFormatting sqref="AE90:AE103">
    <cfRule type="cellIs" dxfId="11485" priority="3041" operator="lessThan">
      <formula>-0.0001</formula>
    </cfRule>
    <cfRule type="cellIs" dxfId="11484" priority="3042" operator="greaterThan">
      <formula>0.00016</formula>
    </cfRule>
  </conditionalFormatting>
  <conditionalFormatting sqref="AE90:AE103">
    <cfRule type="cellIs" dxfId="11483" priority="3039" operator="lessThan">
      <formula>-0.0001</formula>
    </cfRule>
    <cfRule type="cellIs" dxfId="11482" priority="3040" operator="greaterThan">
      <formula>0.00016</formula>
    </cfRule>
  </conditionalFormatting>
  <conditionalFormatting sqref="AE90:AE103">
    <cfRule type="cellIs" dxfId="11481" priority="3037" operator="lessThan">
      <formula>-0.0001</formula>
    </cfRule>
    <cfRule type="cellIs" dxfId="11480" priority="3038" operator="greaterThan">
      <formula>0.00016</formula>
    </cfRule>
  </conditionalFormatting>
  <conditionalFormatting sqref="AE90:AE103">
    <cfRule type="cellIs" dxfId="11479" priority="3035" operator="lessThan">
      <formula>-0.0001</formula>
    </cfRule>
    <cfRule type="cellIs" dxfId="11478" priority="3036" operator="greaterThan">
      <formula>0.00016</formula>
    </cfRule>
  </conditionalFormatting>
  <conditionalFormatting sqref="AE90:AE103">
    <cfRule type="cellIs" dxfId="11477" priority="3033" operator="lessThan">
      <formula>-0.0001</formula>
    </cfRule>
    <cfRule type="cellIs" dxfId="11476" priority="3034" operator="greaterThan">
      <formula>0.00016</formula>
    </cfRule>
  </conditionalFormatting>
  <conditionalFormatting sqref="AE90:AE103">
    <cfRule type="cellIs" dxfId="11475" priority="3031" operator="lessThan">
      <formula>-0.0001</formula>
    </cfRule>
    <cfRule type="cellIs" dxfId="11474" priority="3032" operator="greaterThan">
      <formula>0.00016</formula>
    </cfRule>
  </conditionalFormatting>
  <conditionalFormatting sqref="AE90:AE103">
    <cfRule type="cellIs" dxfId="11473" priority="3029" operator="lessThan">
      <formula>-0.0001</formula>
    </cfRule>
    <cfRule type="cellIs" dxfId="11472" priority="3030" operator="greaterThan">
      <formula>0.00016</formula>
    </cfRule>
  </conditionalFormatting>
  <conditionalFormatting sqref="AE90:AE103">
    <cfRule type="cellIs" dxfId="11471" priority="3027" operator="lessThan">
      <formula>-0.0001</formula>
    </cfRule>
    <cfRule type="cellIs" dxfId="11470" priority="3028" operator="greaterThan">
      <formula>0.00016</formula>
    </cfRule>
  </conditionalFormatting>
  <conditionalFormatting sqref="AE90:AE103">
    <cfRule type="cellIs" dxfId="11469" priority="3003" operator="lessThan">
      <formula>-0.0001</formula>
    </cfRule>
    <cfRule type="cellIs" dxfId="11468" priority="3004" operator="greaterThan">
      <formula>0.00016</formula>
    </cfRule>
  </conditionalFormatting>
  <conditionalFormatting sqref="AE90:AE103">
    <cfRule type="cellIs" dxfId="11467" priority="3025" operator="lessThan">
      <formula>-0.0001</formula>
    </cfRule>
    <cfRule type="cellIs" dxfId="11466" priority="3026" operator="greaterThan">
      <formula>0.00016</formula>
    </cfRule>
  </conditionalFormatting>
  <conditionalFormatting sqref="AE90:AE103">
    <cfRule type="cellIs" dxfId="11465" priority="3023" operator="lessThan">
      <formula>-0.0001</formula>
    </cfRule>
    <cfRule type="cellIs" dxfId="11464" priority="3024" operator="greaterThan">
      <formula>0.00016</formula>
    </cfRule>
  </conditionalFormatting>
  <conditionalFormatting sqref="AE90:AE103">
    <cfRule type="cellIs" dxfId="11463" priority="2997" operator="lessThan">
      <formula>-0.0001</formula>
    </cfRule>
    <cfRule type="cellIs" dxfId="11462" priority="2998" operator="greaterThan">
      <formula>0.00016</formula>
    </cfRule>
  </conditionalFormatting>
  <conditionalFormatting sqref="AE90:AE103">
    <cfRule type="cellIs" dxfId="11461" priority="3021" operator="lessThan">
      <formula>-0.0001</formula>
    </cfRule>
    <cfRule type="cellIs" dxfId="11460" priority="3022" operator="greaterThan">
      <formula>0.00016</formula>
    </cfRule>
  </conditionalFormatting>
  <conditionalFormatting sqref="AE90:AE103">
    <cfRule type="cellIs" dxfId="11459" priority="2993" operator="lessThan">
      <formula>-0.0001</formula>
    </cfRule>
    <cfRule type="cellIs" dxfId="11458" priority="2994" operator="greaterThan">
      <formula>0.00016</formula>
    </cfRule>
  </conditionalFormatting>
  <conditionalFormatting sqref="AE90:AE103">
    <cfRule type="cellIs" dxfId="11457" priority="3019" operator="lessThan">
      <formula>-0.0001</formula>
    </cfRule>
    <cfRule type="cellIs" dxfId="11456" priority="3020" operator="greaterThan">
      <formula>0.00016</formula>
    </cfRule>
  </conditionalFormatting>
  <conditionalFormatting sqref="AE90:AE103">
    <cfRule type="cellIs" dxfId="11455" priority="3017" operator="lessThan">
      <formula>-0.0001</formula>
    </cfRule>
    <cfRule type="cellIs" dxfId="11454" priority="3018" operator="greaterThan">
      <formula>0.00016</formula>
    </cfRule>
  </conditionalFormatting>
  <conditionalFormatting sqref="AE90:AE103">
    <cfRule type="cellIs" dxfId="11453" priority="3015" operator="lessThan">
      <formula>-0.0001</formula>
    </cfRule>
    <cfRule type="cellIs" dxfId="11452" priority="3016" operator="greaterThan">
      <formula>0.00016</formula>
    </cfRule>
  </conditionalFormatting>
  <conditionalFormatting sqref="AE90:AE103">
    <cfRule type="cellIs" dxfId="11451" priority="2983" operator="lessThan">
      <formula>-0.0001</formula>
    </cfRule>
    <cfRule type="cellIs" dxfId="11450" priority="2984" operator="greaterThan">
      <formula>0.00016</formula>
    </cfRule>
  </conditionalFormatting>
  <conditionalFormatting sqref="AE90:AE103">
    <cfRule type="cellIs" dxfId="11449" priority="3013" operator="lessThan">
      <formula>-0.0001</formula>
    </cfRule>
    <cfRule type="cellIs" dxfId="11448" priority="3014" operator="greaterThan">
      <formula>0.00016</formula>
    </cfRule>
  </conditionalFormatting>
  <conditionalFormatting sqref="AE90:AE103">
    <cfRule type="cellIs" dxfId="11447" priority="2979" operator="lessThan">
      <formula>-0.0001</formula>
    </cfRule>
    <cfRule type="cellIs" dxfId="11446" priority="2980" operator="greaterThan">
      <formula>0.00016</formula>
    </cfRule>
  </conditionalFormatting>
  <conditionalFormatting sqref="AE90:AE103">
    <cfRule type="cellIs" dxfId="11445" priority="3011" operator="lessThan">
      <formula>-0.0001</formula>
    </cfRule>
    <cfRule type="cellIs" dxfId="11444" priority="3012" operator="greaterThan">
      <formula>0.00016</formula>
    </cfRule>
  </conditionalFormatting>
  <conditionalFormatting sqref="AE90:AE103">
    <cfRule type="cellIs" dxfId="11443" priority="2975" operator="lessThan">
      <formula>-0.0001</formula>
    </cfRule>
    <cfRule type="cellIs" dxfId="11442" priority="2976" operator="greaterThan">
      <formula>0.00016</formula>
    </cfRule>
  </conditionalFormatting>
  <conditionalFormatting sqref="AE90:AE103">
    <cfRule type="cellIs" dxfId="11441" priority="3009" operator="lessThan">
      <formula>-0.0001</formula>
    </cfRule>
    <cfRule type="cellIs" dxfId="11440" priority="3010" operator="greaterThan">
      <formula>0.00016</formula>
    </cfRule>
  </conditionalFormatting>
  <conditionalFormatting sqref="AE90:AE103">
    <cfRule type="cellIs" dxfId="11439" priority="3007" operator="lessThan">
      <formula>-0.0001</formula>
    </cfRule>
    <cfRule type="cellIs" dxfId="11438" priority="3008" operator="greaterThan">
      <formula>0.00016</formula>
    </cfRule>
  </conditionalFormatting>
  <conditionalFormatting sqref="AE90:AE103">
    <cfRule type="cellIs" dxfId="11437" priority="3005" operator="lessThan">
      <formula>-0.0001</formula>
    </cfRule>
    <cfRule type="cellIs" dxfId="11436" priority="3006" operator="greaterThan">
      <formula>0.00016</formula>
    </cfRule>
  </conditionalFormatting>
  <conditionalFormatting sqref="AE90:AE103">
    <cfRule type="cellIs" dxfId="11435" priority="3001" operator="lessThan">
      <formula>-0.0001</formula>
    </cfRule>
    <cfRule type="cellIs" dxfId="11434" priority="3002" operator="greaterThan">
      <formula>0.00016</formula>
    </cfRule>
  </conditionalFormatting>
  <conditionalFormatting sqref="AE90:AE103">
    <cfRule type="cellIs" dxfId="11433" priority="2999" operator="lessThan">
      <formula>-0.0001</formula>
    </cfRule>
    <cfRule type="cellIs" dxfId="11432" priority="3000" operator="greaterThan">
      <formula>0.00016</formula>
    </cfRule>
  </conditionalFormatting>
  <conditionalFormatting sqref="AE90:AE103">
    <cfRule type="cellIs" dxfId="11431" priority="2995" operator="lessThan">
      <formula>-0.0001</formula>
    </cfRule>
    <cfRule type="cellIs" dxfId="11430" priority="2996" operator="greaterThan">
      <formula>0.00016</formula>
    </cfRule>
  </conditionalFormatting>
  <conditionalFormatting sqref="AE90:AE103">
    <cfRule type="cellIs" dxfId="11429" priority="2991" operator="lessThan">
      <formula>-0.0001</formula>
    </cfRule>
    <cfRule type="cellIs" dxfId="11428" priority="2992" operator="greaterThan">
      <formula>0.00016</formula>
    </cfRule>
  </conditionalFormatting>
  <conditionalFormatting sqref="AE90:AE103">
    <cfRule type="cellIs" dxfId="11427" priority="2989" operator="lessThan">
      <formula>-0.0001</formula>
    </cfRule>
    <cfRule type="cellIs" dxfId="11426" priority="2990" operator="greaterThan">
      <formula>0.00016</formula>
    </cfRule>
  </conditionalFormatting>
  <conditionalFormatting sqref="AE90:AE103">
    <cfRule type="cellIs" dxfId="11425" priority="2981" operator="lessThan">
      <formula>-0.0001</formula>
    </cfRule>
    <cfRule type="cellIs" dxfId="11424" priority="2982" operator="greaterThan">
      <formula>0.00016</formula>
    </cfRule>
  </conditionalFormatting>
  <conditionalFormatting sqref="AE90:AE103">
    <cfRule type="cellIs" dxfId="11423" priority="2987" operator="lessThan">
      <formula>-0.0001</formula>
    </cfRule>
    <cfRule type="cellIs" dxfId="11422" priority="2988" operator="greaterThan">
      <formula>0.00016</formula>
    </cfRule>
  </conditionalFormatting>
  <conditionalFormatting sqref="AE90:AE103">
    <cfRule type="cellIs" dxfId="11421" priority="2985" operator="lessThan">
      <formula>-0.0001</formula>
    </cfRule>
    <cfRule type="cellIs" dxfId="11420" priority="2986" operator="greaterThan">
      <formula>0.00016</formula>
    </cfRule>
  </conditionalFormatting>
  <conditionalFormatting sqref="AE90:AE103">
    <cfRule type="cellIs" dxfId="11419" priority="2977" operator="lessThan">
      <formula>-0.0001</formula>
    </cfRule>
    <cfRule type="cellIs" dxfId="11418" priority="2978" operator="greaterThan">
      <formula>0.00016</formula>
    </cfRule>
  </conditionalFormatting>
  <conditionalFormatting sqref="AE90:AE103">
    <cfRule type="cellIs" dxfId="11417" priority="2973" operator="lessThan">
      <formula>-0.0001</formula>
    </cfRule>
    <cfRule type="cellIs" dxfId="11416" priority="2974" operator="greaterThan">
      <formula>0.00016</formula>
    </cfRule>
  </conditionalFormatting>
  <conditionalFormatting sqref="AE90:AE103">
    <cfRule type="cellIs" dxfId="11415" priority="2971" operator="lessThan">
      <formula>-0.0001</formula>
    </cfRule>
    <cfRule type="cellIs" dxfId="11414" priority="2972" operator="greaterThan">
      <formula>0.00016</formula>
    </cfRule>
  </conditionalFormatting>
  <conditionalFormatting sqref="AE90:AE103">
    <cfRule type="cellIs" dxfId="11413" priority="2969" operator="lessThan">
      <formula>-0.0001</formula>
    </cfRule>
    <cfRule type="cellIs" dxfId="11412" priority="2970" operator="greaterThan">
      <formula>0.00016</formula>
    </cfRule>
  </conditionalFormatting>
  <conditionalFormatting sqref="AE90:AE103">
    <cfRule type="cellIs" dxfId="11411" priority="2967" operator="lessThan">
      <formula>-0.0001</formula>
    </cfRule>
    <cfRule type="cellIs" dxfId="11410" priority="2968" operator="greaterThan">
      <formula>0.00016</formula>
    </cfRule>
  </conditionalFormatting>
  <conditionalFormatting sqref="AE90:AE103">
    <cfRule type="cellIs" dxfId="11409" priority="2965" operator="lessThan">
      <formula>-0.0001</formula>
    </cfRule>
    <cfRule type="cellIs" dxfId="11408" priority="2966" operator="greaterThan">
      <formula>0.00016</formula>
    </cfRule>
  </conditionalFormatting>
  <conditionalFormatting sqref="AE90:AE103">
    <cfRule type="cellIs" dxfId="11407" priority="2963" operator="lessThan">
      <formula>-0.0001</formula>
    </cfRule>
    <cfRule type="cellIs" dxfId="11406" priority="2964" operator="greaterThan">
      <formula>0.00016</formula>
    </cfRule>
  </conditionalFormatting>
  <conditionalFormatting sqref="AE90:AE103">
    <cfRule type="cellIs" dxfId="11405" priority="2961" operator="lessThan">
      <formula>-0.0001</formula>
    </cfRule>
    <cfRule type="cellIs" dxfId="11404" priority="2962" operator="greaterThan">
      <formula>0.00016</formula>
    </cfRule>
  </conditionalFormatting>
  <conditionalFormatting sqref="AE90:AE103">
    <cfRule type="cellIs" dxfId="11403" priority="2959" operator="lessThan">
      <formula>-0.0001</formula>
    </cfRule>
    <cfRule type="cellIs" dxfId="11402" priority="2960" operator="greaterThan">
      <formula>0.00016</formula>
    </cfRule>
  </conditionalFormatting>
  <conditionalFormatting sqref="AE90:AE103">
    <cfRule type="cellIs" dxfId="11401" priority="2957" operator="lessThan">
      <formula>-0.0001</formula>
    </cfRule>
    <cfRule type="cellIs" dxfId="11400" priority="2958" operator="greaterThan">
      <formula>0.00016</formula>
    </cfRule>
  </conditionalFormatting>
  <conditionalFormatting sqref="AE90:AE103">
    <cfRule type="cellIs" dxfId="11399" priority="2955" operator="lessThan">
      <formula>-0.0001</formula>
    </cfRule>
    <cfRule type="cellIs" dxfId="11398" priority="2956" operator="greaterThan">
      <formula>0.00016</formula>
    </cfRule>
  </conditionalFormatting>
  <conditionalFormatting sqref="AE90:AE103">
    <cfRule type="cellIs" dxfId="11397" priority="2953" operator="lessThan">
      <formula>-0.0001</formula>
    </cfRule>
    <cfRule type="cellIs" dxfId="11396" priority="2954" operator="greaterThan">
      <formula>0.00016</formula>
    </cfRule>
  </conditionalFormatting>
  <conditionalFormatting sqref="AE90:AE103">
    <cfRule type="cellIs" dxfId="11395" priority="2951" operator="lessThan">
      <formula>-0.0001</formula>
    </cfRule>
    <cfRule type="cellIs" dxfId="11394" priority="2952" operator="greaterThan">
      <formula>0.00016</formula>
    </cfRule>
  </conditionalFormatting>
  <conditionalFormatting sqref="AE90:AE103">
    <cfRule type="cellIs" dxfId="11393" priority="2949" operator="lessThan">
      <formula>-0.0001</formula>
    </cfRule>
    <cfRule type="cellIs" dxfId="11392" priority="2950" operator="greaterThan">
      <formula>0.00016</formula>
    </cfRule>
  </conditionalFormatting>
  <conditionalFormatting sqref="AE90:AE103">
    <cfRule type="cellIs" dxfId="11391" priority="2947" operator="lessThan">
      <formula>-0.0001</formula>
    </cfRule>
    <cfRule type="cellIs" dxfId="11390" priority="2948" operator="greaterThan">
      <formula>0.00016</formula>
    </cfRule>
  </conditionalFormatting>
  <conditionalFormatting sqref="AE90:AE103">
    <cfRule type="cellIs" dxfId="11389" priority="2945" operator="lessThan">
      <formula>-0.0001</formula>
    </cfRule>
    <cfRule type="cellIs" dxfId="11388" priority="2946" operator="greaterThan">
      <formula>0.00016</formula>
    </cfRule>
  </conditionalFormatting>
  <conditionalFormatting sqref="AE90:AE103">
    <cfRule type="cellIs" dxfId="11387" priority="2943" operator="lessThan">
      <formula>-0.0001</formula>
    </cfRule>
    <cfRule type="cellIs" dxfId="11386" priority="2944" operator="greaterThan">
      <formula>0.00016</formula>
    </cfRule>
  </conditionalFormatting>
  <conditionalFormatting sqref="AE90:AE103">
    <cfRule type="cellIs" dxfId="11385" priority="2941" operator="lessThan">
      <formula>-0.0001</formula>
    </cfRule>
    <cfRule type="cellIs" dxfId="11384" priority="2942" operator="greaterThan">
      <formula>0.00016</formula>
    </cfRule>
  </conditionalFormatting>
  <conditionalFormatting sqref="AE90:AE103">
    <cfRule type="cellIs" dxfId="11383" priority="2939" operator="lessThan">
      <formula>-0.0001</formula>
    </cfRule>
    <cfRule type="cellIs" dxfId="11382" priority="2940" operator="greaterThan">
      <formula>0.00016</formula>
    </cfRule>
  </conditionalFormatting>
  <conditionalFormatting sqref="AE90:AE103">
    <cfRule type="cellIs" dxfId="11381" priority="2937" operator="lessThan">
      <formula>-0.0001</formula>
    </cfRule>
    <cfRule type="cellIs" dxfId="11380" priority="2938" operator="greaterThan">
      <formula>0.00016</formula>
    </cfRule>
  </conditionalFormatting>
  <conditionalFormatting sqref="AE90:AE103">
    <cfRule type="cellIs" dxfId="11379" priority="2935" operator="lessThan">
      <formula>-0.0001</formula>
    </cfRule>
    <cfRule type="cellIs" dxfId="11378" priority="2936" operator="greaterThan">
      <formula>0.00016</formula>
    </cfRule>
  </conditionalFormatting>
  <conditionalFormatting sqref="AE90:AE103">
    <cfRule type="cellIs" dxfId="11377" priority="2933" operator="lessThan">
      <formula>-0.0001</formula>
    </cfRule>
    <cfRule type="cellIs" dxfId="11376" priority="2934" operator="greaterThan">
      <formula>0.00016</formula>
    </cfRule>
  </conditionalFormatting>
  <conditionalFormatting sqref="AE90:AE103">
    <cfRule type="cellIs" dxfId="11375" priority="2931" operator="lessThan">
      <formula>-0.0001</formula>
    </cfRule>
    <cfRule type="cellIs" dxfId="11374" priority="2932" operator="greaterThan">
      <formula>0.00016</formula>
    </cfRule>
  </conditionalFormatting>
  <conditionalFormatting sqref="AE90:AE103">
    <cfRule type="cellIs" dxfId="11373" priority="2929" operator="lessThan">
      <formula>-0.0001</formula>
    </cfRule>
    <cfRule type="cellIs" dxfId="11372" priority="2930" operator="greaterThan">
      <formula>0.00016</formula>
    </cfRule>
  </conditionalFormatting>
  <conditionalFormatting sqref="AE90:AE103">
    <cfRule type="cellIs" dxfId="11371" priority="2927" operator="lessThan">
      <formula>-0.0001</formula>
    </cfRule>
    <cfRule type="cellIs" dxfId="11370" priority="2928" operator="greaterThan">
      <formula>0.00016</formula>
    </cfRule>
  </conditionalFormatting>
  <conditionalFormatting sqref="AE90:AE103">
    <cfRule type="cellIs" dxfId="11369" priority="2925" operator="lessThan">
      <formula>-0.0001</formula>
    </cfRule>
    <cfRule type="cellIs" dxfId="11368" priority="2926" operator="greaterThan">
      <formula>0.00016</formula>
    </cfRule>
  </conditionalFormatting>
  <conditionalFormatting sqref="AE90:AE103">
    <cfRule type="cellIs" dxfId="11367" priority="2923" operator="lessThan">
      <formula>-0.0001</formula>
    </cfRule>
    <cfRule type="cellIs" dxfId="11366" priority="2924" operator="greaterThan">
      <formula>0.00016</formula>
    </cfRule>
  </conditionalFormatting>
  <conditionalFormatting sqref="AE90:AE103">
    <cfRule type="cellIs" dxfId="11365" priority="2921" operator="lessThan">
      <formula>-0.0001</formula>
    </cfRule>
    <cfRule type="cellIs" dxfId="11364" priority="2922" operator="greaterThan">
      <formula>0.00016</formula>
    </cfRule>
  </conditionalFormatting>
  <conditionalFormatting sqref="AE90:AE103">
    <cfRule type="cellIs" dxfId="11363" priority="2919" operator="lessThan">
      <formula>-0.0001</formula>
    </cfRule>
    <cfRule type="cellIs" dxfId="11362" priority="2920" operator="greaterThan">
      <formula>0.00016</formula>
    </cfRule>
  </conditionalFormatting>
  <conditionalFormatting sqref="AE90:AE103">
    <cfRule type="cellIs" dxfId="11361" priority="2917" operator="lessThan">
      <formula>-0.0001</formula>
    </cfRule>
    <cfRule type="cellIs" dxfId="11360" priority="2918" operator="greaterThan">
      <formula>0.00016</formula>
    </cfRule>
  </conditionalFormatting>
  <conditionalFormatting sqref="AE90:AE103">
    <cfRule type="cellIs" dxfId="11359" priority="2915" operator="lessThan">
      <formula>-0.0001</formula>
    </cfRule>
    <cfRule type="cellIs" dxfId="11358" priority="2916" operator="greaterThan">
      <formula>0.00016</formula>
    </cfRule>
  </conditionalFormatting>
  <conditionalFormatting sqref="AE90:AE103">
    <cfRule type="cellIs" dxfId="11357" priority="2913" operator="lessThan">
      <formula>-0.0001</formula>
    </cfRule>
    <cfRule type="cellIs" dxfId="11356" priority="2914" operator="greaterThan">
      <formula>0.00016</formula>
    </cfRule>
  </conditionalFormatting>
  <conditionalFormatting sqref="AE90:AE103">
    <cfRule type="cellIs" dxfId="11355" priority="2911" operator="lessThan">
      <formula>-0.0001</formula>
    </cfRule>
    <cfRule type="cellIs" dxfId="11354" priority="2912" operator="greaterThan">
      <formula>0.00016</formula>
    </cfRule>
  </conditionalFormatting>
  <conditionalFormatting sqref="AE90:AE103">
    <cfRule type="cellIs" dxfId="11353" priority="2909" operator="lessThan">
      <formula>-0.0001</formula>
    </cfRule>
    <cfRule type="cellIs" dxfId="11352" priority="2910" operator="greaterThan">
      <formula>0.00016</formula>
    </cfRule>
  </conditionalFormatting>
  <conditionalFormatting sqref="AE90:AE103">
    <cfRule type="cellIs" dxfId="11351" priority="2907" operator="lessThan">
      <formula>-0.0001</formula>
    </cfRule>
    <cfRule type="cellIs" dxfId="11350" priority="2908" operator="greaterThan">
      <formula>0.00016</formula>
    </cfRule>
  </conditionalFormatting>
  <conditionalFormatting sqref="AE90:AE103">
    <cfRule type="cellIs" dxfId="11349" priority="2905" operator="lessThan">
      <formula>-0.0001</formula>
    </cfRule>
    <cfRule type="cellIs" dxfId="11348" priority="2906" operator="greaterThan">
      <formula>0.00016</formula>
    </cfRule>
  </conditionalFormatting>
  <conditionalFormatting sqref="AE90:AE103">
    <cfRule type="cellIs" dxfId="11347" priority="2903" operator="lessThan">
      <formula>-0.0001</formula>
    </cfRule>
    <cfRule type="cellIs" dxfId="11346" priority="2904" operator="greaterThan">
      <formula>0.00016</formula>
    </cfRule>
  </conditionalFormatting>
  <conditionalFormatting sqref="AE90:AE103">
    <cfRule type="cellIs" dxfId="11345" priority="2901" operator="lessThan">
      <formula>-0.0001</formula>
    </cfRule>
    <cfRule type="cellIs" dxfId="11344" priority="2902" operator="greaterThan">
      <formula>0.00016</formula>
    </cfRule>
  </conditionalFormatting>
  <conditionalFormatting sqref="AE90:AE103">
    <cfRule type="cellIs" dxfId="11343" priority="2899" operator="lessThan">
      <formula>-0.0001</formula>
    </cfRule>
    <cfRule type="cellIs" dxfId="11342" priority="2900" operator="greaterThan">
      <formula>0.00016</formula>
    </cfRule>
  </conditionalFormatting>
  <conditionalFormatting sqref="AE90:AE103">
    <cfRule type="cellIs" dxfId="11341" priority="2897" operator="lessThan">
      <formula>-0.0001</formula>
    </cfRule>
    <cfRule type="cellIs" dxfId="11340" priority="2898" operator="greaterThan">
      <formula>0.00016</formula>
    </cfRule>
  </conditionalFormatting>
  <conditionalFormatting sqref="AE90:AE103">
    <cfRule type="cellIs" dxfId="11339" priority="2895" operator="lessThan">
      <formula>-0.0001</formula>
    </cfRule>
    <cfRule type="cellIs" dxfId="11338" priority="2896" operator="greaterThan">
      <formula>0.00016</formula>
    </cfRule>
  </conditionalFormatting>
  <conditionalFormatting sqref="AE90:AE103">
    <cfRule type="cellIs" dxfId="11337" priority="2893" operator="lessThan">
      <formula>-0.0001</formula>
    </cfRule>
    <cfRule type="cellIs" dxfId="11336" priority="2894" operator="greaterThan">
      <formula>0.00016</formula>
    </cfRule>
  </conditionalFormatting>
  <conditionalFormatting sqref="AE90:AE103">
    <cfRule type="cellIs" dxfId="11335" priority="2891" operator="lessThan">
      <formula>-0.0001</formula>
    </cfRule>
    <cfRule type="cellIs" dxfId="11334" priority="2892" operator="greaterThan">
      <formula>0.00016</formula>
    </cfRule>
  </conditionalFormatting>
  <conditionalFormatting sqref="AE90:AE103">
    <cfRule type="cellIs" dxfId="11333" priority="2889" operator="lessThan">
      <formula>-0.0001</formula>
    </cfRule>
    <cfRule type="cellIs" dxfId="11332" priority="2890" operator="greaterThan">
      <formula>0.00016</formula>
    </cfRule>
  </conditionalFormatting>
  <conditionalFormatting sqref="AE90:AE103">
    <cfRule type="cellIs" dxfId="11331" priority="2887" operator="lessThan">
      <formula>-0.0001</formula>
    </cfRule>
    <cfRule type="cellIs" dxfId="11330" priority="2888" operator="greaterThan">
      <formula>0.00016</formula>
    </cfRule>
  </conditionalFormatting>
  <conditionalFormatting sqref="AE90:AE103">
    <cfRule type="cellIs" dxfId="11329" priority="2885" operator="lessThan">
      <formula>-0.0001</formula>
    </cfRule>
    <cfRule type="cellIs" dxfId="11328" priority="2886" operator="greaterThan">
      <formula>0.00016</formula>
    </cfRule>
  </conditionalFormatting>
  <conditionalFormatting sqref="AE90:AE103">
    <cfRule type="cellIs" dxfId="11327" priority="2883" operator="lessThan">
      <formula>-0.0001</formula>
    </cfRule>
    <cfRule type="cellIs" dxfId="11326" priority="2884" operator="greaterThan">
      <formula>0.00016</formula>
    </cfRule>
  </conditionalFormatting>
  <conditionalFormatting sqref="AE90:AE103">
    <cfRule type="cellIs" dxfId="11325" priority="2881" operator="lessThan">
      <formula>-0.0001</formula>
    </cfRule>
    <cfRule type="cellIs" dxfId="11324" priority="2882" operator="greaterThan">
      <formula>0.00016</formula>
    </cfRule>
  </conditionalFormatting>
  <conditionalFormatting sqref="AE90:AE103">
    <cfRule type="cellIs" dxfId="11323" priority="2879" operator="lessThan">
      <formula>-0.0001</formula>
    </cfRule>
    <cfRule type="cellIs" dxfId="11322" priority="2880" operator="greaterThan">
      <formula>0.00016</formula>
    </cfRule>
  </conditionalFormatting>
  <conditionalFormatting sqref="AE90:AE103">
    <cfRule type="cellIs" dxfId="11321" priority="2877" operator="lessThan">
      <formula>-0.0001</formula>
    </cfRule>
    <cfRule type="cellIs" dxfId="11320" priority="2878" operator="greaterThan">
      <formula>0.00016</formula>
    </cfRule>
  </conditionalFormatting>
  <conditionalFormatting sqref="AE90:AE103">
    <cfRule type="cellIs" dxfId="11319" priority="2875" operator="lessThan">
      <formula>-0.0001</formula>
    </cfRule>
    <cfRule type="cellIs" dxfId="11318" priority="2876" operator="greaterThan">
      <formula>0.00016</formula>
    </cfRule>
  </conditionalFormatting>
  <conditionalFormatting sqref="AE90:AE103">
    <cfRule type="cellIs" dxfId="11317" priority="2873" operator="lessThan">
      <formula>-0.0001</formula>
    </cfRule>
    <cfRule type="cellIs" dxfId="11316" priority="2874" operator="greaterThan">
      <formula>0.00016</formula>
    </cfRule>
  </conditionalFormatting>
  <conditionalFormatting sqref="AE90:AE103">
    <cfRule type="cellIs" dxfId="11315" priority="2871" operator="lessThan">
      <formula>-0.0001</formula>
    </cfRule>
    <cfRule type="cellIs" dxfId="11314" priority="2872" operator="greaterThan">
      <formula>0.00016</formula>
    </cfRule>
  </conditionalFormatting>
  <conditionalFormatting sqref="AE90:AE103">
    <cfRule type="cellIs" dxfId="11313" priority="2869" operator="lessThan">
      <formula>-0.0001</formula>
    </cfRule>
    <cfRule type="cellIs" dxfId="11312" priority="2870" operator="greaterThan">
      <formula>0.00016</formula>
    </cfRule>
  </conditionalFormatting>
  <conditionalFormatting sqref="AE90:AE103">
    <cfRule type="cellIs" dxfId="11311" priority="2867" operator="lessThan">
      <formula>-0.0001</formula>
    </cfRule>
    <cfRule type="cellIs" dxfId="11310" priority="2868" operator="greaterThan">
      <formula>0.00016</formula>
    </cfRule>
  </conditionalFormatting>
  <conditionalFormatting sqref="AE90:AE103">
    <cfRule type="cellIs" dxfId="11309" priority="2865" operator="lessThan">
      <formula>-0.0001</formula>
    </cfRule>
    <cfRule type="cellIs" dxfId="11308" priority="2866" operator="greaterThan">
      <formula>0.00016</formula>
    </cfRule>
  </conditionalFormatting>
  <conditionalFormatting sqref="AE90:AE103">
    <cfRule type="cellIs" dxfId="11307" priority="2863" operator="lessThan">
      <formula>-0.0001</formula>
    </cfRule>
    <cfRule type="cellIs" dxfId="11306" priority="2864" operator="greaterThan">
      <formula>0.00016</formula>
    </cfRule>
  </conditionalFormatting>
  <conditionalFormatting sqref="AE90:AE103">
    <cfRule type="cellIs" dxfId="11305" priority="2861" operator="lessThan">
      <formula>-0.0001</formula>
    </cfRule>
    <cfRule type="cellIs" dxfId="11304" priority="2862" operator="greaterThan">
      <formula>0.00016</formula>
    </cfRule>
  </conditionalFormatting>
  <conditionalFormatting sqref="AE90:AE103">
    <cfRule type="cellIs" dxfId="11303" priority="2859" operator="lessThan">
      <formula>-0.0001</formula>
    </cfRule>
    <cfRule type="cellIs" dxfId="11302" priority="2860" operator="greaterThan">
      <formula>0.00016</formula>
    </cfRule>
  </conditionalFormatting>
  <conditionalFormatting sqref="AE90:AE103">
    <cfRule type="cellIs" dxfId="11301" priority="2857" operator="lessThan">
      <formula>-0.0001</formula>
    </cfRule>
    <cfRule type="cellIs" dxfId="11300" priority="2858" operator="greaterThan">
      <formula>0.00016</formula>
    </cfRule>
  </conditionalFormatting>
  <conditionalFormatting sqref="AE90:AE103">
    <cfRule type="cellIs" dxfId="11299" priority="2855" operator="lessThan">
      <formula>-0.0001</formula>
    </cfRule>
    <cfRule type="cellIs" dxfId="11298" priority="2856" operator="greaterThan">
      <formula>0.00016</formula>
    </cfRule>
  </conditionalFormatting>
  <conditionalFormatting sqref="AE90:AE103">
    <cfRule type="cellIs" dxfId="11297" priority="2853" operator="lessThan">
      <formula>-0.0001</formula>
    </cfRule>
    <cfRule type="cellIs" dxfId="11296" priority="2854" operator="greaterThan">
      <formula>0.00016</formula>
    </cfRule>
  </conditionalFormatting>
  <conditionalFormatting sqref="AE90:AE103">
    <cfRule type="cellIs" dxfId="11295" priority="2851" operator="lessThan">
      <formula>-0.0001</formula>
    </cfRule>
    <cfRule type="cellIs" dxfId="11294" priority="2852" operator="greaterThan">
      <formula>0.00016</formula>
    </cfRule>
  </conditionalFormatting>
  <conditionalFormatting sqref="AE90:AE103">
    <cfRule type="cellIs" dxfId="11293" priority="2849" operator="lessThan">
      <formula>-0.0001</formula>
    </cfRule>
    <cfRule type="cellIs" dxfId="11292" priority="2850" operator="greaterThan">
      <formula>0.00016</formula>
    </cfRule>
  </conditionalFormatting>
  <conditionalFormatting sqref="AE90:AE103">
    <cfRule type="cellIs" dxfId="11291" priority="2847" operator="lessThan">
      <formula>-0.0001</formula>
    </cfRule>
    <cfRule type="cellIs" dxfId="11290" priority="2848" operator="greaterThan">
      <formula>0.00016</formula>
    </cfRule>
  </conditionalFormatting>
  <conditionalFormatting sqref="AE90:AE103">
    <cfRule type="cellIs" dxfId="11289" priority="2845" operator="lessThan">
      <formula>-0.0001</formula>
    </cfRule>
    <cfRule type="cellIs" dxfId="11288" priority="2846" operator="greaterThan">
      <formula>0.00016</formula>
    </cfRule>
  </conditionalFormatting>
  <conditionalFormatting sqref="AE90:AE103">
    <cfRule type="cellIs" dxfId="11287" priority="2843" operator="lessThan">
      <formula>-0.0001</formula>
    </cfRule>
    <cfRule type="cellIs" dxfId="11286" priority="2844" operator="greaterThan">
      <formula>0.00016</formula>
    </cfRule>
  </conditionalFormatting>
  <conditionalFormatting sqref="AE90:AE103">
    <cfRule type="cellIs" dxfId="11285" priority="2841" operator="lessThan">
      <formula>-0.0001</formula>
    </cfRule>
    <cfRule type="cellIs" dxfId="11284" priority="2842" operator="greaterThan">
      <formula>0.00016</formula>
    </cfRule>
  </conditionalFormatting>
  <conditionalFormatting sqref="AE90:AE103">
    <cfRule type="cellIs" dxfId="11283" priority="2839" operator="lessThan">
      <formula>-0.0001</formula>
    </cfRule>
    <cfRule type="cellIs" dxfId="11282" priority="2840" operator="greaterThan">
      <formula>0.00016</formula>
    </cfRule>
  </conditionalFormatting>
  <conditionalFormatting sqref="AE90:AE103">
    <cfRule type="cellIs" dxfId="11281" priority="2837" operator="lessThan">
      <formula>-0.0001</formula>
    </cfRule>
    <cfRule type="cellIs" dxfId="11280" priority="2838" operator="greaterThan">
      <formula>0.00016</formula>
    </cfRule>
  </conditionalFormatting>
  <conditionalFormatting sqref="AE90:AE103">
    <cfRule type="cellIs" dxfId="11279" priority="2835" operator="lessThan">
      <formula>-0.0001</formula>
    </cfRule>
    <cfRule type="cellIs" dxfId="11278" priority="2836" operator="greaterThan">
      <formula>0.00016</formula>
    </cfRule>
  </conditionalFormatting>
  <conditionalFormatting sqref="AE90:AE103">
    <cfRule type="cellIs" dxfId="11277" priority="2833" operator="lessThan">
      <formula>-0.0001</formula>
    </cfRule>
    <cfRule type="cellIs" dxfId="11276" priority="2834" operator="greaterThan">
      <formula>0.00016</formula>
    </cfRule>
  </conditionalFormatting>
  <conditionalFormatting sqref="AE90:AE103">
    <cfRule type="cellIs" dxfId="11275" priority="2831" operator="lessThan">
      <formula>-0.0001</formula>
    </cfRule>
    <cfRule type="cellIs" dxfId="11274" priority="2832" operator="greaterThan">
      <formula>0.00016</formula>
    </cfRule>
  </conditionalFormatting>
  <conditionalFormatting sqref="AE90:AE103">
    <cfRule type="cellIs" dxfId="11273" priority="2829" operator="lessThan">
      <formula>-0.0001</formula>
    </cfRule>
    <cfRule type="cellIs" dxfId="11272" priority="2830" operator="greaterThan">
      <formula>0.00016</formula>
    </cfRule>
  </conditionalFormatting>
  <conditionalFormatting sqref="AE90:AE103">
    <cfRule type="cellIs" dxfId="11271" priority="2827" operator="lessThan">
      <formula>-0.0001</formula>
    </cfRule>
    <cfRule type="cellIs" dxfId="11270" priority="2828" operator="greaterThan">
      <formula>0.00016</formula>
    </cfRule>
  </conditionalFormatting>
  <conditionalFormatting sqref="AE90:AE103">
    <cfRule type="cellIs" dxfId="11269" priority="2825" operator="lessThan">
      <formula>-0.0001</formula>
    </cfRule>
    <cfRule type="cellIs" dxfId="11268" priority="2826" operator="greaterThan">
      <formula>0.00016</formula>
    </cfRule>
  </conditionalFormatting>
  <conditionalFormatting sqref="AE90:AE103">
    <cfRule type="cellIs" dxfId="11267" priority="2823" operator="lessThan">
      <formula>-0.0001</formula>
    </cfRule>
    <cfRule type="cellIs" dxfId="11266" priority="2824" operator="greaterThan">
      <formula>0.00016</formula>
    </cfRule>
  </conditionalFormatting>
  <conditionalFormatting sqref="AE90:AE103">
    <cfRule type="cellIs" dxfId="11265" priority="2821" operator="lessThan">
      <formula>-0.0001</formula>
    </cfRule>
    <cfRule type="cellIs" dxfId="11264" priority="2822" operator="greaterThan">
      <formula>0.00016</formula>
    </cfRule>
  </conditionalFormatting>
  <conditionalFormatting sqref="AE90:AE103">
    <cfRule type="cellIs" dxfId="11263" priority="2819" operator="lessThan">
      <formula>-0.0001</formula>
    </cfRule>
    <cfRule type="cellIs" dxfId="11262" priority="2820" operator="greaterThan">
      <formula>0.00016</formula>
    </cfRule>
  </conditionalFormatting>
  <conditionalFormatting sqref="AE90:AE103">
    <cfRule type="cellIs" dxfId="11261" priority="2817" operator="lessThan">
      <formula>-0.0001</formula>
    </cfRule>
    <cfRule type="cellIs" dxfId="11260" priority="2818" operator="greaterThan">
      <formula>0.00016</formula>
    </cfRule>
  </conditionalFormatting>
  <conditionalFormatting sqref="AE90:AE103">
    <cfRule type="cellIs" dxfId="11259" priority="2815" operator="lessThan">
      <formula>-0.0001</formula>
    </cfRule>
    <cfRule type="cellIs" dxfId="11258" priority="2816" operator="greaterThan">
      <formula>0.00016</formula>
    </cfRule>
  </conditionalFormatting>
  <conditionalFormatting sqref="AE90:AE103">
    <cfRule type="cellIs" dxfId="11257" priority="2813" operator="lessThan">
      <formula>-0.0001</formula>
    </cfRule>
    <cfRule type="cellIs" dxfId="11256" priority="2814" operator="greaterThan">
      <formula>0.00016</formula>
    </cfRule>
  </conditionalFormatting>
  <conditionalFormatting sqref="AE90:AE103">
    <cfRule type="cellIs" dxfId="11255" priority="2811" operator="lessThan">
      <formula>-0.0001</formula>
    </cfRule>
    <cfRule type="cellIs" dxfId="11254" priority="2812" operator="greaterThan">
      <formula>0.00016</formula>
    </cfRule>
  </conditionalFormatting>
  <conditionalFormatting sqref="AE90:AE103">
    <cfRule type="cellIs" dxfId="11253" priority="2809" operator="lessThan">
      <formula>-0.0001</formula>
    </cfRule>
    <cfRule type="cellIs" dxfId="11252" priority="2810" operator="greaterThan">
      <formula>0.00016</formula>
    </cfRule>
  </conditionalFormatting>
  <conditionalFormatting sqref="AE90:AE103">
    <cfRule type="cellIs" dxfId="11251" priority="2807" operator="lessThan">
      <formula>-0.0001</formula>
    </cfRule>
    <cfRule type="cellIs" dxfId="11250" priority="2808" operator="greaterThan">
      <formula>0.00016</formula>
    </cfRule>
  </conditionalFormatting>
  <conditionalFormatting sqref="AE90:AE103">
    <cfRule type="cellIs" dxfId="11249" priority="2805" operator="lessThan">
      <formula>-0.0001</formula>
    </cfRule>
    <cfRule type="cellIs" dxfId="11248" priority="2806" operator="greaterThan">
      <formula>0.00016</formula>
    </cfRule>
  </conditionalFormatting>
  <conditionalFormatting sqref="AE90:AE103">
    <cfRule type="cellIs" dxfId="11247" priority="2803" operator="lessThan">
      <formula>-0.0001</formula>
    </cfRule>
    <cfRule type="cellIs" dxfId="11246" priority="2804" operator="greaterThan">
      <formula>0.00016</formula>
    </cfRule>
  </conditionalFormatting>
  <conditionalFormatting sqref="AE90:AE103">
    <cfRule type="cellIs" dxfId="11245" priority="2801" operator="lessThan">
      <formula>-0.0001</formula>
    </cfRule>
    <cfRule type="cellIs" dxfId="11244" priority="2802" operator="greaterThan">
      <formula>0.00016</formula>
    </cfRule>
  </conditionalFormatting>
  <conditionalFormatting sqref="AE90:AE103">
    <cfRule type="cellIs" dxfId="11243" priority="2799" operator="lessThan">
      <formula>-0.0001</formula>
    </cfRule>
    <cfRule type="cellIs" dxfId="11242" priority="2800" operator="greaterThan">
      <formula>0.00016</formula>
    </cfRule>
  </conditionalFormatting>
  <conditionalFormatting sqref="AE90:AE103">
    <cfRule type="cellIs" dxfId="11241" priority="2797" operator="lessThan">
      <formula>-0.0001</formula>
    </cfRule>
    <cfRule type="cellIs" dxfId="11240" priority="2798" operator="greaterThan">
      <formula>0.00016</formula>
    </cfRule>
  </conditionalFormatting>
  <conditionalFormatting sqref="AE90:AE103">
    <cfRule type="cellIs" dxfId="11239" priority="2795" operator="lessThan">
      <formula>-0.0001</formula>
    </cfRule>
    <cfRule type="cellIs" dxfId="11238" priority="2796" operator="greaterThan">
      <formula>0.00016</formula>
    </cfRule>
  </conditionalFormatting>
  <conditionalFormatting sqref="AE90:AE103">
    <cfRule type="cellIs" dxfId="11237" priority="2793" operator="lessThan">
      <formula>-0.0001</formula>
    </cfRule>
    <cfRule type="cellIs" dxfId="11236" priority="2794" operator="greaterThan">
      <formula>0.00016</formula>
    </cfRule>
  </conditionalFormatting>
  <conditionalFormatting sqref="AE90:AE103">
    <cfRule type="cellIs" dxfId="11235" priority="2791" operator="lessThan">
      <formula>-0.0001</formula>
    </cfRule>
    <cfRule type="cellIs" dxfId="11234" priority="2792" operator="greaterThan">
      <formula>0.00016</formula>
    </cfRule>
  </conditionalFormatting>
  <conditionalFormatting sqref="AE90:AE103">
    <cfRule type="cellIs" dxfId="11233" priority="2789" operator="lessThan">
      <formula>-0.0001</formula>
    </cfRule>
    <cfRule type="cellIs" dxfId="11232" priority="2790" operator="greaterThan">
      <formula>0.00016</formula>
    </cfRule>
  </conditionalFormatting>
  <conditionalFormatting sqref="AE90:AE103">
    <cfRule type="cellIs" dxfId="11231" priority="2787" operator="lessThan">
      <formula>-0.0001</formula>
    </cfRule>
    <cfRule type="cellIs" dxfId="11230" priority="2788" operator="greaterThan">
      <formula>0.00016</formula>
    </cfRule>
  </conditionalFormatting>
  <conditionalFormatting sqref="AE90:AE103">
    <cfRule type="cellIs" dxfId="11229" priority="2785" operator="lessThan">
      <formula>-0.0001</formula>
    </cfRule>
    <cfRule type="cellIs" dxfId="11228" priority="2786" operator="greaterThan">
      <formula>0.00016</formula>
    </cfRule>
  </conditionalFormatting>
  <conditionalFormatting sqref="AE90:AE103">
    <cfRule type="cellIs" dxfId="11227" priority="2783" operator="lessThan">
      <formula>-0.0001</formula>
    </cfRule>
    <cfRule type="cellIs" dxfId="11226" priority="2784" operator="greaterThan">
      <formula>0.00016</formula>
    </cfRule>
  </conditionalFormatting>
  <conditionalFormatting sqref="AE90:AE103">
    <cfRule type="cellIs" dxfId="11225" priority="2781" operator="lessThan">
      <formula>-0.0001</formula>
    </cfRule>
    <cfRule type="cellIs" dxfId="11224" priority="2782" operator="greaterThan">
      <formula>0.00016</formula>
    </cfRule>
  </conditionalFormatting>
  <conditionalFormatting sqref="AE90:AE103">
    <cfRule type="cellIs" dxfId="11223" priority="2779" operator="lessThan">
      <formula>-0.0001</formula>
    </cfRule>
    <cfRule type="cellIs" dxfId="11222" priority="2780" operator="greaterThan">
      <formula>0.00016</formula>
    </cfRule>
  </conditionalFormatting>
  <conditionalFormatting sqref="AE90:AE103">
    <cfRule type="cellIs" dxfId="11221" priority="2777" operator="lessThan">
      <formula>-0.0001</formula>
    </cfRule>
    <cfRule type="cellIs" dxfId="11220" priority="2778" operator="greaterThan">
      <formula>0.00016</formula>
    </cfRule>
  </conditionalFormatting>
  <conditionalFormatting sqref="AE90:AE103">
    <cfRule type="cellIs" dxfId="11219" priority="2775" operator="lessThan">
      <formula>-0.0001</formula>
    </cfRule>
    <cfRule type="cellIs" dxfId="11218" priority="2776" operator="greaterThan">
      <formula>0.00016</formula>
    </cfRule>
  </conditionalFormatting>
  <conditionalFormatting sqref="AE90:AE103">
    <cfRule type="cellIs" dxfId="11217" priority="2773" operator="lessThan">
      <formula>-0.0001</formula>
    </cfRule>
    <cfRule type="cellIs" dxfId="11216" priority="2774" operator="greaterThan">
      <formula>0.00016</formula>
    </cfRule>
  </conditionalFormatting>
  <conditionalFormatting sqref="AE90:AE103">
    <cfRule type="cellIs" dxfId="11215" priority="2771" operator="lessThan">
      <formula>-0.0001</formula>
    </cfRule>
    <cfRule type="cellIs" dxfId="11214" priority="2772" operator="greaterThan">
      <formula>0.00016</formula>
    </cfRule>
  </conditionalFormatting>
  <conditionalFormatting sqref="AE90:AE103">
    <cfRule type="cellIs" dxfId="11213" priority="2769" operator="lessThan">
      <formula>-0.0001</formula>
    </cfRule>
    <cfRule type="cellIs" dxfId="11212" priority="2770" operator="greaterThan">
      <formula>0.00016</formula>
    </cfRule>
  </conditionalFormatting>
  <conditionalFormatting sqref="AE90:AE103">
    <cfRule type="cellIs" dxfId="11211" priority="2767" operator="lessThan">
      <formula>-0.0001</formula>
    </cfRule>
    <cfRule type="cellIs" dxfId="11210" priority="2768" operator="greaterThan">
      <formula>0.00016</formula>
    </cfRule>
  </conditionalFormatting>
  <conditionalFormatting sqref="AE90:AE103">
    <cfRule type="cellIs" dxfId="11209" priority="2765" operator="lessThan">
      <formula>-0.0001</formula>
    </cfRule>
    <cfRule type="cellIs" dxfId="11208" priority="2766" operator="greaterThan">
      <formula>0.00016</formula>
    </cfRule>
  </conditionalFormatting>
  <conditionalFormatting sqref="AE90:AE103">
    <cfRule type="cellIs" dxfId="11207" priority="2763" operator="lessThan">
      <formula>-0.0001</formula>
    </cfRule>
    <cfRule type="cellIs" dxfId="11206" priority="2764" operator="greaterThan">
      <formula>0.00016</formula>
    </cfRule>
  </conditionalFormatting>
  <conditionalFormatting sqref="AE90:AE103">
    <cfRule type="cellIs" dxfId="11205" priority="2761" operator="lessThan">
      <formula>-0.0001</formula>
    </cfRule>
    <cfRule type="cellIs" dxfId="11204" priority="2762" operator="greaterThan">
      <formula>0.00016</formula>
    </cfRule>
  </conditionalFormatting>
  <conditionalFormatting sqref="AE90:AE103">
    <cfRule type="cellIs" dxfId="11203" priority="2759" operator="lessThan">
      <formula>-0.0001</formula>
    </cfRule>
    <cfRule type="cellIs" dxfId="11202" priority="2760" operator="greaterThan">
      <formula>0.00016</formula>
    </cfRule>
  </conditionalFormatting>
  <conditionalFormatting sqref="AE90:AE103">
    <cfRule type="cellIs" dxfId="11201" priority="2757" operator="lessThan">
      <formula>-0.0001</formula>
    </cfRule>
    <cfRule type="cellIs" dxfId="11200" priority="2758" operator="greaterThan">
      <formula>0.00016</formula>
    </cfRule>
  </conditionalFormatting>
  <conditionalFormatting sqref="AE90:AE103">
    <cfRule type="cellIs" dxfId="11199" priority="2755" operator="lessThan">
      <formula>-0.0001</formula>
    </cfRule>
    <cfRule type="cellIs" dxfId="11198" priority="2756" operator="greaterThan">
      <formula>0.00016</formula>
    </cfRule>
  </conditionalFormatting>
  <conditionalFormatting sqref="AE90:AE103">
    <cfRule type="cellIs" dxfId="11197" priority="2753" operator="lessThan">
      <formula>-0.0001</formula>
    </cfRule>
    <cfRule type="cellIs" dxfId="11196" priority="2754" operator="greaterThan">
      <formula>0.00016</formula>
    </cfRule>
  </conditionalFormatting>
  <conditionalFormatting sqref="AE90:AE103">
    <cfRule type="cellIs" dxfId="11195" priority="2751" operator="lessThan">
      <formula>-0.0001</formula>
    </cfRule>
    <cfRule type="cellIs" dxfId="11194" priority="2752" operator="greaterThan">
      <formula>0.00016</formula>
    </cfRule>
  </conditionalFormatting>
  <conditionalFormatting sqref="AE90:AE103">
    <cfRule type="cellIs" dxfId="11193" priority="2749" operator="lessThan">
      <formula>-0.0001</formula>
    </cfRule>
    <cfRule type="cellIs" dxfId="11192" priority="2750" operator="greaterThan">
      <formula>0.00016</formula>
    </cfRule>
  </conditionalFormatting>
  <conditionalFormatting sqref="AE90:AE103">
    <cfRule type="cellIs" dxfId="11191" priority="2747" operator="lessThan">
      <formula>-0.0001</formula>
    </cfRule>
    <cfRule type="cellIs" dxfId="11190" priority="2748" operator="greaterThan">
      <formula>0.00016</formula>
    </cfRule>
  </conditionalFormatting>
  <conditionalFormatting sqref="AE90:AE103">
    <cfRule type="cellIs" dxfId="11189" priority="2745" operator="lessThan">
      <formula>-0.0001</formula>
    </cfRule>
    <cfRule type="cellIs" dxfId="11188" priority="2746" operator="greaterThan">
      <formula>0.00016</formula>
    </cfRule>
  </conditionalFormatting>
  <conditionalFormatting sqref="AE90:AE103">
    <cfRule type="cellIs" dxfId="11187" priority="2743" operator="lessThan">
      <formula>-0.0001</formula>
    </cfRule>
    <cfRule type="cellIs" dxfId="11186" priority="2744" operator="greaterThan">
      <formula>0.00016</formula>
    </cfRule>
  </conditionalFormatting>
  <conditionalFormatting sqref="AE90:AE103">
    <cfRule type="cellIs" dxfId="11185" priority="2741" operator="lessThan">
      <formula>-0.0001</formula>
    </cfRule>
    <cfRule type="cellIs" dxfId="11184" priority="2742" operator="greaterThan">
      <formula>0.00016</formula>
    </cfRule>
  </conditionalFormatting>
  <conditionalFormatting sqref="AE90:AE103">
    <cfRule type="cellIs" dxfId="11183" priority="2739" operator="lessThan">
      <formula>-0.0001</formula>
    </cfRule>
    <cfRule type="cellIs" dxfId="11182" priority="2740" operator="greaterThan">
      <formula>0.00016</formula>
    </cfRule>
  </conditionalFormatting>
  <conditionalFormatting sqref="AE90:AE103">
    <cfRule type="cellIs" dxfId="11181" priority="2737" operator="lessThan">
      <formula>-0.0001</formula>
    </cfRule>
    <cfRule type="cellIs" dxfId="11180" priority="2738" operator="greaterThan">
      <formula>0.00016</formula>
    </cfRule>
  </conditionalFormatting>
  <conditionalFormatting sqref="AE90:AE103">
    <cfRule type="cellIs" dxfId="11179" priority="2735" operator="lessThan">
      <formula>-0.0001</formula>
    </cfRule>
    <cfRule type="cellIs" dxfId="11178" priority="2736" operator="greaterThan">
      <formula>0.00016</formula>
    </cfRule>
  </conditionalFormatting>
  <conditionalFormatting sqref="AE90:AE103">
    <cfRule type="cellIs" dxfId="11177" priority="2733" operator="lessThan">
      <formula>-0.0001</formula>
    </cfRule>
    <cfRule type="cellIs" dxfId="11176" priority="2734" operator="greaterThan">
      <formula>0.00016</formula>
    </cfRule>
  </conditionalFormatting>
  <conditionalFormatting sqref="AE90:AE103">
    <cfRule type="cellIs" dxfId="11175" priority="2731" operator="lessThan">
      <formula>-0.0001</formula>
    </cfRule>
    <cfRule type="cellIs" dxfId="11174" priority="2732" operator="greaterThan">
      <formula>0.00016</formula>
    </cfRule>
  </conditionalFormatting>
  <conditionalFormatting sqref="AE90:AE103">
    <cfRule type="cellIs" dxfId="11173" priority="2729" operator="lessThan">
      <formula>-0.0001</formula>
    </cfRule>
    <cfRule type="cellIs" dxfId="11172" priority="2730" operator="greaterThan">
      <formula>0.00016</formula>
    </cfRule>
  </conditionalFormatting>
  <conditionalFormatting sqref="AE90:AE103">
    <cfRule type="cellIs" dxfId="11171" priority="2727" operator="lessThan">
      <formula>-0.0001</formula>
    </cfRule>
    <cfRule type="cellIs" dxfId="11170" priority="2728" operator="greaterThan">
      <formula>0.00016</formula>
    </cfRule>
  </conditionalFormatting>
  <conditionalFormatting sqref="AE90:AE103">
    <cfRule type="cellIs" dxfId="11169" priority="2725" operator="lessThan">
      <formula>-0.0001</formula>
    </cfRule>
    <cfRule type="cellIs" dxfId="11168" priority="2726" operator="greaterThan">
      <formula>0.00016</formula>
    </cfRule>
  </conditionalFormatting>
  <conditionalFormatting sqref="AE90:AE103">
    <cfRule type="cellIs" dxfId="11167" priority="2723" operator="lessThan">
      <formula>-0.0001</formula>
    </cfRule>
    <cfRule type="cellIs" dxfId="11166" priority="2724" operator="greaterThan">
      <formula>0.00016</formula>
    </cfRule>
  </conditionalFormatting>
  <conditionalFormatting sqref="AE90:AE103">
    <cfRule type="cellIs" dxfId="11165" priority="2721" operator="lessThan">
      <formula>-0.0001</formula>
    </cfRule>
    <cfRule type="cellIs" dxfId="11164" priority="2722" operator="greaterThan">
      <formula>0.00016</formula>
    </cfRule>
  </conditionalFormatting>
  <conditionalFormatting sqref="AE90:AE103">
    <cfRule type="cellIs" dxfId="11163" priority="2719" operator="lessThan">
      <formula>-0.0001</formula>
    </cfRule>
    <cfRule type="cellIs" dxfId="11162" priority="2720" operator="greaterThan">
      <formula>0.00016</formula>
    </cfRule>
  </conditionalFormatting>
  <conditionalFormatting sqref="AE90:AE103">
    <cfRule type="cellIs" dxfId="11161" priority="2717" operator="lessThan">
      <formula>-0.0001</formula>
    </cfRule>
    <cfRule type="cellIs" dxfId="11160" priority="2718" operator="greaterThan">
      <formula>0.00016</formula>
    </cfRule>
  </conditionalFormatting>
  <conditionalFormatting sqref="AE90:AE103">
    <cfRule type="cellIs" dxfId="11159" priority="2715" operator="lessThan">
      <formula>-0.0001</formula>
    </cfRule>
    <cfRule type="cellIs" dxfId="11158" priority="2716" operator="greaterThan">
      <formula>0.00016</formula>
    </cfRule>
  </conditionalFormatting>
  <conditionalFormatting sqref="AE90:AE103">
    <cfRule type="cellIs" dxfId="11157" priority="2713" operator="lessThan">
      <formula>-0.0001</formula>
    </cfRule>
    <cfRule type="cellIs" dxfId="11156" priority="2714" operator="greaterThan">
      <formula>0.00016</formula>
    </cfRule>
  </conditionalFormatting>
  <conditionalFormatting sqref="AE90:AE103">
    <cfRule type="cellIs" dxfId="11155" priority="2711" operator="lessThan">
      <formula>-0.0001</formula>
    </cfRule>
    <cfRule type="cellIs" dxfId="11154" priority="2712" operator="greaterThan">
      <formula>0.00016</formula>
    </cfRule>
  </conditionalFormatting>
  <conditionalFormatting sqref="AE90:AE103">
    <cfRule type="cellIs" dxfId="11153" priority="2709" operator="lessThan">
      <formula>-0.0001</formula>
    </cfRule>
    <cfRule type="cellIs" dxfId="11152" priority="2710" operator="greaterThan">
      <formula>0.00016</formula>
    </cfRule>
  </conditionalFormatting>
  <conditionalFormatting sqref="AE90:AE103">
    <cfRule type="cellIs" dxfId="11151" priority="2707" operator="lessThan">
      <formula>-0.0001</formula>
    </cfRule>
    <cfRule type="cellIs" dxfId="11150" priority="2708" operator="greaterThan">
      <formula>0.00016</formula>
    </cfRule>
  </conditionalFormatting>
  <conditionalFormatting sqref="AE90:AE103">
    <cfRule type="cellIs" dxfId="11149" priority="2705" operator="lessThan">
      <formula>-0.0001</formula>
    </cfRule>
    <cfRule type="cellIs" dxfId="11148" priority="2706" operator="greaterThan">
      <formula>0.00016</formula>
    </cfRule>
  </conditionalFormatting>
  <conditionalFormatting sqref="AE90:AE103">
    <cfRule type="cellIs" dxfId="11147" priority="2703" operator="lessThan">
      <formula>-0.0001</formula>
    </cfRule>
    <cfRule type="cellIs" dxfId="11146" priority="2704" operator="greaterThan">
      <formula>0.00016</formula>
    </cfRule>
  </conditionalFormatting>
  <conditionalFormatting sqref="AE90:AE103">
    <cfRule type="cellIs" dxfId="11145" priority="2701" operator="lessThan">
      <formula>-0.0001</formula>
    </cfRule>
    <cfRule type="cellIs" dxfId="11144" priority="2702" operator="greaterThan">
      <formula>0.00016</formula>
    </cfRule>
  </conditionalFormatting>
  <conditionalFormatting sqref="AE90:AE103">
    <cfRule type="cellIs" dxfId="11143" priority="2699" operator="lessThan">
      <formula>-0.0001</formula>
    </cfRule>
    <cfRule type="cellIs" dxfId="11142" priority="2700" operator="greaterThan">
      <formula>0.00016</formula>
    </cfRule>
  </conditionalFormatting>
  <conditionalFormatting sqref="AE90:AE103">
    <cfRule type="cellIs" dxfId="11141" priority="2697" operator="lessThan">
      <formula>-0.0001</formula>
    </cfRule>
    <cfRule type="cellIs" dxfId="11140" priority="2698" operator="greaterThan">
      <formula>0.00016</formula>
    </cfRule>
  </conditionalFormatting>
  <conditionalFormatting sqref="AE90:AE103">
    <cfRule type="cellIs" dxfId="11139" priority="2695" operator="lessThan">
      <formula>-0.0001</formula>
    </cfRule>
    <cfRule type="cellIs" dxfId="11138" priority="2696" operator="greaterThan">
      <formula>0.00016</formula>
    </cfRule>
  </conditionalFormatting>
  <conditionalFormatting sqref="AE90:AE103">
    <cfRule type="cellIs" dxfId="11137" priority="2693" operator="lessThan">
      <formula>-0.0001</formula>
    </cfRule>
    <cfRule type="cellIs" dxfId="11136" priority="2694" operator="greaterThan">
      <formula>0.00016</formula>
    </cfRule>
  </conditionalFormatting>
  <conditionalFormatting sqref="AE90:AE103">
    <cfRule type="cellIs" dxfId="11135" priority="2691" operator="lessThan">
      <formula>-0.0001</formula>
    </cfRule>
    <cfRule type="cellIs" dxfId="11134" priority="2692" operator="greaterThan">
      <formula>0.00016</formula>
    </cfRule>
  </conditionalFormatting>
  <conditionalFormatting sqref="AE90:AE103">
    <cfRule type="cellIs" dxfId="11133" priority="2689" operator="lessThan">
      <formula>-0.0001</formula>
    </cfRule>
    <cfRule type="cellIs" dxfId="11132" priority="2690" operator="greaterThan">
      <formula>0.00016</formula>
    </cfRule>
  </conditionalFormatting>
  <conditionalFormatting sqref="AE90:AE103">
    <cfRule type="cellIs" dxfId="11131" priority="2687" operator="lessThan">
      <formula>-0.0001</formula>
    </cfRule>
    <cfRule type="cellIs" dxfId="11130" priority="2688" operator="greaterThan">
      <formula>0.00016</formula>
    </cfRule>
  </conditionalFormatting>
  <conditionalFormatting sqref="AE90:AE103">
    <cfRule type="cellIs" dxfId="11129" priority="2685" operator="lessThan">
      <formula>-0.0001</formula>
    </cfRule>
    <cfRule type="cellIs" dxfId="11128" priority="2686" operator="greaterThan">
      <formula>0.00016</formula>
    </cfRule>
  </conditionalFormatting>
  <conditionalFormatting sqref="AE90:AE103">
    <cfRule type="cellIs" dxfId="11127" priority="2683" operator="lessThan">
      <formula>-0.0001</formula>
    </cfRule>
    <cfRule type="cellIs" dxfId="11126" priority="2684" operator="greaterThan">
      <formula>0.00016</formula>
    </cfRule>
  </conditionalFormatting>
  <conditionalFormatting sqref="AE90:AE103">
    <cfRule type="cellIs" dxfId="11125" priority="2681" operator="lessThan">
      <formula>-0.0001</formula>
    </cfRule>
    <cfRule type="cellIs" dxfId="11124" priority="2682" operator="greaterThan">
      <formula>0.00016</formula>
    </cfRule>
  </conditionalFormatting>
  <conditionalFormatting sqref="AE90:AE103">
    <cfRule type="cellIs" dxfId="11123" priority="2679" operator="lessThan">
      <formula>-0.0001</formula>
    </cfRule>
    <cfRule type="cellIs" dxfId="11122" priority="2680" operator="greaterThan">
      <formula>0.00016</formula>
    </cfRule>
  </conditionalFormatting>
  <conditionalFormatting sqref="AE90:AE103">
    <cfRule type="cellIs" dxfId="11121" priority="2677" operator="lessThan">
      <formula>-0.0001</formula>
    </cfRule>
    <cfRule type="cellIs" dxfId="11120" priority="2678" operator="greaterThan">
      <formula>0.00016</formula>
    </cfRule>
  </conditionalFormatting>
  <conditionalFormatting sqref="AE90:AE103">
    <cfRule type="cellIs" dxfId="11119" priority="2675" operator="lessThan">
      <formula>-0.0001</formula>
    </cfRule>
    <cfRule type="cellIs" dxfId="11118" priority="2676" operator="greaterThan">
      <formula>0.00016</formula>
    </cfRule>
  </conditionalFormatting>
  <conditionalFormatting sqref="AE90:AE103">
    <cfRule type="cellIs" dxfId="11117" priority="2673" operator="lessThan">
      <formula>-0.0001</formula>
    </cfRule>
    <cfRule type="cellIs" dxfId="11116" priority="2674" operator="greaterThan">
      <formula>0.00016</formula>
    </cfRule>
  </conditionalFormatting>
  <conditionalFormatting sqref="AE90:AE103">
    <cfRule type="cellIs" dxfId="11115" priority="2671" operator="lessThan">
      <formula>-0.0001</formula>
    </cfRule>
    <cfRule type="cellIs" dxfId="11114" priority="2672" operator="greaterThan">
      <formula>0.00016</formula>
    </cfRule>
  </conditionalFormatting>
  <conditionalFormatting sqref="AE90:AE103">
    <cfRule type="cellIs" dxfId="11113" priority="2669" operator="lessThan">
      <formula>-0.0001</formula>
    </cfRule>
    <cfRule type="cellIs" dxfId="11112" priority="2670" operator="greaterThan">
      <formula>0.00016</formula>
    </cfRule>
  </conditionalFormatting>
  <conditionalFormatting sqref="AE90:AE103">
    <cfRule type="cellIs" dxfId="11111" priority="2667" operator="lessThan">
      <formula>-0.0001</formula>
    </cfRule>
    <cfRule type="cellIs" dxfId="11110" priority="2668" operator="greaterThan">
      <formula>0.00016</formula>
    </cfRule>
  </conditionalFormatting>
  <conditionalFormatting sqref="AE90:AE103">
    <cfRule type="cellIs" dxfId="11109" priority="2665" operator="lessThan">
      <formula>-0.0001</formula>
    </cfRule>
    <cfRule type="cellIs" dxfId="11108" priority="2666" operator="greaterThan">
      <formula>0.00016</formula>
    </cfRule>
  </conditionalFormatting>
  <conditionalFormatting sqref="AE90:AE103">
    <cfRule type="cellIs" dxfId="11107" priority="2663" operator="lessThan">
      <formula>-0.0001</formula>
    </cfRule>
    <cfRule type="cellIs" dxfId="11106" priority="2664" operator="greaterThan">
      <formula>0.00016</formula>
    </cfRule>
  </conditionalFormatting>
  <conditionalFormatting sqref="AE90:AE103">
    <cfRule type="cellIs" dxfId="11105" priority="2661" operator="lessThan">
      <formula>-0.0001</formula>
    </cfRule>
    <cfRule type="cellIs" dxfId="11104" priority="2662" operator="greaterThan">
      <formula>0.00016</formula>
    </cfRule>
  </conditionalFormatting>
  <conditionalFormatting sqref="AE90:AE103">
    <cfRule type="cellIs" dxfId="11103" priority="2659" operator="lessThan">
      <formula>-0.0001</formula>
    </cfRule>
    <cfRule type="cellIs" dxfId="11102" priority="2660" operator="greaterThan">
      <formula>0.00016</formula>
    </cfRule>
  </conditionalFormatting>
  <conditionalFormatting sqref="AE90:AE103">
    <cfRule type="cellIs" dxfId="11101" priority="2657" operator="lessThan">
      <formula>-0.0001</formula>
    </cfRule>
    <cfRule type="cellIs" dxfId="11100" priority="2658" operator="greaterThan">
      <formula>0.00016</formula>
    </cfRule>
  </conditionalFormatting>
  <conditionalFormatting sqref="AE90:AE103">
    <cfRule type="cellIs" dxfId="11099" priority="2655" operator="lessThan">
      <formula>-0.0001</formula>
    </cfRule>
    <cfRule type="cellIs" dxfId="11098" priority="2656" operator="greaterThan">
      <formula>0.00016</formula>
    </cfRule>
  </conditionalFormatting>
  <conditionalFormatting sqref="AE90:AE103">
    <cfRule type="cellIs" dxfId="11097" priority="2653" operator="lessThan">
      <formula>-0.0001</formula>
    </cfRule>
    <cfRule type="cellIs" dxfId="11096" priority="2654" operator="greaterThan">
      <formula>0.00016</formula>
    </cfRule>
  </conditionalFormatting>
  <conditionalFormatting sqref="AE90:AE103">
    <cfRule type="cellIs" dxfId="11095" priority="2651" operator="lessThan">
      <formula>-0.0001</formula>
    </cfRule>
    <cfRule type="cellIs" dxfId="11094" priority="2652" operator="greaterThan">
      <formula>0.00016</formula>
    </cfRule>
  </conditionalFormatting>
  <conditionalFormatting sqref="AE90:AE103">
    <cfRule type="cellIs" dxfId="11093" priority="2649" operator="lessThan">
      <formula>-0.0001</formula>
    </cfRule>
    <cfRule type="cellIs" dxfId="11092" priority="2650" operator="greaterThan">
      <formula>0.00016</formula>
    </cfRule>
  </conditionalFormatting>
  <conditionalFormatting sqref="AE90:AE103">
    <cfRule type="cellIs" dxfId="11091" priority="2647" operator="lessThan">
      <formula>-0.0001</formula>
    </cfRule>
    <cfRule type="cellIs" dxfId="11090" priority="2648" operator="greaterThan">
      <formula>0.00016</formula>
    </cfRule>
  </conditionalFormatting>
  <conditionalFormatting sqref="AE90:AE103">
    <cfRule type="cellIs" dxfId="11089" priority="2645" operator="lessThan">
      <formula>-0.0001</formula>
    </cfRule>
    <cfRule type="cellIs" dxfId="11088" priority="2646" operator="greaterThan">
      <formula>0.00016</formula>
    </cfRule>
  </conditionalFormatting>
  <conditionalFormatting sqref="AE90:AE103">
    <cfRule type="cellIs" dxfId="11087" priority="2643" operator="lessThan">
      <formula>-0.0001</formula>
    </cfRule>
    <cfRule type="cellIs" dxfId="11086" priority="2644" operator="greaterThan">
      <formula>0.00016</formula>
    </cfRule>
  </conditionalFormatting>
  <conditionalFormatting sqref="W90:W103">
    <cfRule type="cellIs" dxfId="11085" priority="2641" operator="lessThan">
      <formula>-0.0001</formula>
    </cfRule>
    <cfRule type="cellIs" dxfId="11084" priority="2642" operator="greaterThan">
      <formula>0.00016</formula>
    </cfRule>
  </conditionalFormatting>
  <conditionalFormatting sqref="AA90:AA103">
    <cfRule type="cellIs" dxfId="11083" priority="2639" operator="lessThan">
      <formula>-0.0001</formula>
    </cfRule>
    <cfRule type="cellIs" dxfId="11082" priority="2640" operator="greaterThan">
      <formula>0.00016</formula>
    </cfRule>
  </conditionalFormatting>
  <conditionalFormatting sqref="Y90:Y103">
    <cfRule type="cellIs" dxfId="11081" priority="2637" operator="lessThan">
      <formula>-0.0001</formula>
    </cfRule>
    <cfRule type="cellIs" dxfId="11080" priority="2638" operator="greaterThan">
      <formula>0.00016</formula>
    </cfRule>
  </conditionalFormatting>
  <conditionalFormatting sqref="W90:W103">
    <cfRule type="cellIs" dxfId="11079" priority="2635" operator="lessThan">
      <formula>-0.0001</formula>
    </cfRule>
    <cfRule type="cellIs" dxfId="11078" priority="2636" operator="greaterThan">
      <formula>0.00016</formula>
    </cfRule>
  </conditionalFormatting>
  <conditionalFormatting sqref="U90:U103">
    <cfRule type="cellIs" dxfId="11077" priority="2632" operator="lessThan">
      <formula>-0.0001</formula>
    </cfRule>
    <cfRule type="cellIs" dxfId="11076" priority="2633" operator="greaterThan">
      <formula>0.00016</formula>
    </cfRule>
  </conditionalFormatting>
  <conditionalFormatting sqref="U90:U103">
    <cfRule type="cellIs" dxfId="11075" priority="2630" operator="lessThan">
      <formula>-0.0001</formula>
    </cfRule>
    <cfRule type="cellIs" dxfId="11074" priority="2631" operator="greaterThan">
      <formula>0.00016</formula>
    </cfRule>
  </conditionalFormatting>
  <conditionalFormatting sqref="Y90:Y103">
    <cfRule type="cellIs" dxfId="11073" priority="2628" operator="lessThan">
      <formula>-0.0001</formula>
    </cfRule>
    <cfRule type="cellIs" dxfId="11072" priority="2629" operator="greaterThan">
      <formula>0.00016</formula>
    </cfRule>
  </conditionalFormatting>
  <conditionalFormatting sqref="AA90:AA103">
    <cfRule type="cellIs" dxfId="11071" priority="2626" operator="lessThan">
      <formula>-0.0001</formula>
    </cfRule>
    <cfRule type="cellIs" dxfId="11070" priority="2627" operator="greaterThan">
      <formula>0.00016</formula>
    </cfRule>
  </conditionalFormatting>
  <conditionalFormatting sqref="Y90:Y103">
    <cfRule type="cellIs" dxfId="11069" priority="2624" operator="lessThan">
      <formula>-0.0001</formula>
    </cfRule>
    <cfRule type="cellIs" dxfId="11068" priority="2625" operator="greaterThan">
      <formula>0.00016</formula>
    </cfRule>
  </conditionalFormatting>
  <conditionalFormatting sqref="W90:W103">
    <cfRule type="cellIs" dxfId="11067" priority="2622" operator="lessThan">
      <formula>-0.0001</formula>
    </cfRule>
    <cfRule type="cellIs" dxfId="11066" priority="2623" operator="greaterThan">
      <formula>0.00016</formula>
    </cfRule>
  </conditionalFormatting>
  <conditionalFormatting sqref="U90:U103">
    <cfRule type="cellIs" dxfId="11065" priority="2620" operator="lessThan">
      <formula>-0.0001</formula>
    </cfRule>
    <cfRule type="cellIs" dxfId="11064" priority="2621" operator="greaterThan">
      <formula>0.00016</formula>
    </cfRule>
  </conditionalFormatting>
  <conditionalFormatting sqref="AA90:AA103">
    <cfRule type="cellIs" dxfId="11063" priority="2618" operator="lessThan">
      <formula>-0.0001</formula>
    </cfRule>
    <cfRule type="cellIs" dxfId="11062" priority="2619" operator="greaterThan">
      <formula>0.00016</formula>
    </cfRule>
  </conditionalFormatting>
  <conditionalFormatting sqref="Y90:Y103">
    <cfRule type="cellIs" dxfId="11061" priority="2616" operator="lessThan">
      <formula>-0.0001</formula>
    </cfRule>
    <cfRule type="cellIs" dxfId="11060" priority="2617" operator="greaterThan">
      <formula>0.00016</formula>
    </cfRule>
  </conditionalFormatting>
  <conditionalFormatting sqref="W90:W103">
    <cfRule type="cellIs" dxfId="11059" priority="2614" operator="lessThan">
      <formula>-0.0001</formula>
    </cfRule>
    <cfRule type="cellIs" dxfId="11058" priority="2615" operator="greaterThan">
      <formula>0.00016</formula>
    </cfRule>
  </conditionalFormatting>
  <conditionalFormatting sqref="U90:U103">
    <cfRule type="cellIs" dxfId="11057" priority="2612" operator="lessThan">
      <formula>-0.0001</formula>
    </cfRule>
    <cfRule type="cellIs" dxfId="11056" priority="2613" operator="greaterThan">
      <formula>0.00016</formula>
    </cfRule>
  </conditionalFormatting>
  <conditionalFormatting sqref="W90:W103">
    <cfRule type="cellIs" dxfId="11055" priority="2610" operator="lessThan">
      <formula>-0.0001</formula>
    </cfRule>
    <cfRule type="cellIs" dxfId="11054" priority="2611" operator="greaterThan">
      <formula>0.00016</formula>
    </cfRule>
  </conditionalFormatting>
  <conditionalFormatting sqref="AA90:AA103">
    <cfRule type="cellIs" dxfId="11053" priority="2608" operator="lessThan">
      <formula>-0.0001</formula>
    </cfRule>
    <cfRule type="cellIs" dxfId="11052" priority="2609" operator="greaterThan">
      <formula>0.00016</formula>
    </cfRule>
  </conditionalFormatting>
  <conditionalFormatting sqref="Y90:Y103">
    <cfRule type="cellIs" dxfId="11051" priority="2606" operator="lessThan">
      <formula>-0.0001</formula>
    </cfRule>
    <cfRule type="cellIs" dxfId="11050" priority="2607" operator="greaterThan">
      <formula>0.00016</formula>
    </cfRule>
  </conditionalFormatting>
  <conditionalFormatting sqref="W90:W103">
    <cfRule type="cellIs" dxfId="11049" priority="2604" operator="lessThan">
      <formula>-0.0001</formula>
    </cfRule>
    <cfRule type="cellIs" dxfId="11048" priority="2605" operator="greaterThan">
      <formula>0.00016</formula>
    </cfRule>
  </conditionalFormatting>
  <conditionalFormatting sqref="AA90:AA103">
    <cfRule type="cellIs" dxfId="11047" priority="2602" operator="lessThan">
      <formula>-0.0001</formula>
    </cfRule>
    <cfRule type="cellIs" dxfId="11046" priority="2603" operator="greaterThan">
      <formula>0.00016</formula>
    </cfRule>
  </conditionalFormatting>
  <conditionalFormatting sqref="Y90:Y103">
    <cfRule type="cellIs" dxfId="11045" priority="2600" operator="lessThan">
      <formula>-0.0001</formula>
    </cfRule>
    <cfRule type="cellIs" dxfId="11044" priority="2601" operator="greaterThan">
      <formula>0.00016</formula>
    </cfRule>
  </conditionalFormatting>
  <conditionalFormatting sqref="W90:W103">
    <cfRule type="cellIs" dxfId="11043" priority="2598" operator="lessThan">
      <formula>-0.0001</formula>
    </cfRule>
    <cfRule type="cellIs" dxfId="11042" priority="2599" operator="greaterThan">
      <formula>0.00016</formula>
    </cfRule>
  </conditionalFormatting>
  <conditionalFormatting sqref="U90:U103">
    <cfRule type="cellIs" dxfId="11041" priority="2596" operator="lessThan">
      <formula>-0.0001</formula>
    </cfRule>
    <cfRule type="cellIs" dxfId="11040" priority="2597" operator="greaterThan">
      <formula>0.00016</formula>
    </cfRule>
  </conditionalFormatting>
  <conditionalFormatting sqref="W90:W103">
    <cfRule type="cellIs" dxfId="11039" priority="2594" operator="lessThan">
      <formula>-0.0001</formula>
    </cfRule>
    <cfRule type="cellIs" dxfId="11038" priority="2595" operator="greaterThan">
      <formula>0.00016</formula>
    </cfRule>
  </conditionalFormatting>
  <conditionalFormatting sqref="AA90:AA103">
    <cfRule type="cellIs" dxfId="11037" priority="2592" operator="lessThan">
      <formula>-0.0001</formula>
    </cfRule>
    <cfRule type="cellIs" dxfId="11036" priority="2593" operator="greaterThan">
      <formula>0.00016</formula>
    </cfRule>
  </conditionalFormatting>
  <conditionalFormatting sqref="Y90:Y103">
    <cfRule type="cellIs" dxfId="11035" priority="2590" operator="lessThan">
      <formula>-0.0001</formula>
    </cfRule>
    <cfRule type="cellIs" dxfId="11034" priority="2591" operator="greaterThan">
      <formula>0.00016</formula>
    </cfRule>
  </conditionalFormatting>
  <conditionalFormatting sqref="AA90:AA103">
    <cfRule type="cellIs" dxfId="11033" priority="2588" operator="lessThan">
      <formula>-0.0001</formula>
    </cfRule>
    <cfRule type="cellIs" dxfId="11032" priority="2589" operator="greaterThan">
      <formula>0.00016</formula>
    </cfRule>
  </conditionalFormatting>
  <conditionalFormatting sqref="Y90:Y103">
    <cfRule type="cellIs" dxfId="11031" priority="2586" operator="lessThan">
      <formula>-0.0001</formula>
    </cfRule>
    <cfRule type="cellIs" dxfId="11030" priority="2587" operator="greaterThan">
      <formula>0.00016</formula>
    </cfRule>
  </conditionalFormatting>
  <conditionalFormatting sqref="AA90:AA103">
    <cfRule type="cellIs" dxfId="11029" priority="2584" operator="lessThan">
      <formula>-0.0001</formula>
    </cfRule>
    <cfRule type="cellIs" dxfId="11028" priority="2585" operator="greaterThan">
      <formula>0.00016</formula>
    </cfRule>
  </conditionalFormatting>
  <conditionalFormatting sqref="Y90:Y103">
    <cfRule type="cellIs" dxfId="11027" priority="2582" operator="lessThan">
      <formula>-0.0001</formula>
    </cfRule>
    <cfRule type="cellIs" dxfId="11026" priority="2583" operator="greaterThan">
      <formula>0.00016</formula>
    </cfRule>
  </conditionalFormatting>
  <conditionalFormatting sqref="AA90:AA103">
    <cfRule type="cellIs" dxfId="11025" priority="2580" operator="lessThan">
      <formula>-0.0001</formula>
    </cfRule>
    <cfRule type="cellIs" dxfId="11024" priority="2581" operator="greaterThan">
      <formula>0.00016</formula>
    </cfRule>
  </conditionalFormatting>
  <conditionalFormatting sqref="Y90:Y103">
    <cfRule type="cellIs" dxfId="11023" priority="2578" operator="lessThan">
      <formula>-0.0001</formula>
    </cfRule>
    <cfRule type="cellIs" dxfId="11022" priority="2579" operator="greaterThan">
      <formula>0.00016</formula>
    </cfRule>
  </conditionalFormatting>
  <conditionalFormatting sqref="W90:W103">
    <cfRule type="cellIs" dxfId="11021" priority="2576" operator="lessThan">
      <formula>-0.0001</formula>
    </cfRule>
    <cfRule type="cellIs" dxfId="11020" priority="2577" operator="greaterThan">
      <formula>0.00016</formula>
    </cfRule>
  </conditionalFormatting>
  <conditionalFormatting sqref="W90:W103">
    <cfRule type="cellIs" dxfId="11019" priority="2574" operator="lessThan">
      <formula>-0.0001</formula>
    </cfRule>
    <cfRule type="cellIs" dxfId="11018" priority="2575" operator="greaterThan">
      <formula>0.00016</formula>
    </cfRule>
  </conditionalFormatting>
  <conditionalFormatting sqref="S90:S103">
    <cfRule type="cellIs" dxfId="11017" priority="2572" operator="lessThan">
      <formula>-0.0001</formula>
    </cfRule>
    <cfRule type="cellIs" dxfId="11016" priority="2573" operator="greaterThan">
      <formula>0.00016</formula>
    </cfRule>
  </conditionalFormatting>
  <conditionalFormatting sqref="AA90:AA103">
    <cfRule type="cellIs" dxfId="11015" priority="2570" operator="lessThan">
      <formula>-0.0001</formula>
    </cfRule>
    <cfRule type="cellIs" dxfId="11014" priority="2571" operator="greaterThan">
      <formula>0.00016</formula>
    </cfRule>
  </conditionalFormatting>
  <conditionalFormatting sqref="Y90:Y103">
    <cfRule type="cellIs" dxfId="11013" priority="2568" operator="lessThan">
      <formula>-0.0001</formula>
    </cfRule>
    <cfRule type="cellIs" dxfId="11012" priority="2569" operator="greaterThan">
      <formula>0.00016</formula>
    </cfRule>
  </conditionalFormatting>
  <conditionalFormatting sqref="W90:W103">
    <cfRule type="cellIs" dxfId="11011" priority="2566" operator="lessThan">
      <formula>-0.0001</formula>
    </cfRule>
    <cfRule type="cellIs" dxfId="11010" priority="2567" operator="greaterThan">
      <formula>0.00016</formula>
    </cfRule>
  </conditionalFormatting>
  <conditionalFormatting sqref="AA90:AA103">
    <cfRule type="cellIs" dxfId="11009" priority="2564" operator="lessThan">
      <formula>-0.0001</formula>
    </cfRule>
    <cfRule type="cellIs" dxfId="11008" priority="2565" operator="greaterThan">
      <formula>0.00016</formula>
    </cfRule>
  </conditionalFormatting>
  <conditionalFormatting sqref="Y90:Y103">
    <cfRule type="cellIs" dxfId="11007" priority="2562" operator="lessThan">
      <formula>-0.0001</formula>
    </cfRule>
    <cfRule type="cellIs" dxfId="11006" priority="2563" operator="greaterThan">
      <formula>0.00016</formula>
    </cfRule>
  </conditionalFormatting>
  <conditionalFormatting sqref="Y90:Y103">
    <cfRule type="cellIs" dxfId="11005" priority="2560" operator="lessThan">
      <formula>-0.0001</formula>
    </cfRule>
    <cfRule type="cellIs" dxfId="11004" priority="2561" operator="greaterThan">
      <formula>0.00016</formula>
    </cfRule>
  </conditionalFormatting>
  <conditionalFormatting sqref="W90:W103">
    <cfRule type="cellIs" dxfId="11003" priority="2558" operator="lessThan">
      <formula>-0.0001</formula>
    </cfRule>
    <cfRule type="cellIs" dxfId="11002" priority="2559" operator="greaterThan">
      <formula>0.00016</formula>
    </cfRule>
  </conditionalFormatting>
  <conditionalFormatting sqref="AA90:AA103">
    <cfRule type="cellIs" dxfId="11001" priority="2556" operator="lessThan">
      <formula>-0.0001</formula>
    </cfRule>
    <cfRule type="cellIs" dxfId="11000" priority="2557" operator="greaterThan">
      <formula>0.00016</formula>
    </cfRule>
  </conditionalFormatting>
  <conditionalFormatting sqref="AA90:AA103">
    <cfRule type="cellIs" dxfId="10999" priority="2554" operator="lessThan">
      <formula>-0.0001</formula>
    </cfRule>
    <cfRule type="cellIs" dxfId="10998" priority="2555" operator="greaterThan">
      <formula>0.00016</formula>
    </cfRule>
  </conditionalFormatting>
  <conditionalFormatting sqref="AA90:AA103">
    <cfRule type="cellIs" dxfId="10997" priority="2552" operator="lessThan">
      <formula>-0.0001</formula>
    </cfRule>
    <cfRule type="cellIs" dxfId="10996" priority="2553" operator="greaterThan">
      <formula>0.00016</formula>
    </cfRule>
  </conditionalFormatting>
  <conditionalFormatting sqref="AA90:AA103">
    <cfRule type="cellIs" dxfId="10995" priority="2550" operator="lessThan">
      <formula>-0.0001</formula>
    </cfRule>
    <cfRule type="cellIs" dxfId="10994" priority="2551" operator="greaterThan">
      <formula>0.00016</formula>
    </cfRule>
  </conditionalFormatting>
  <conditionalFormatting sqref="Y90:Y103">
    <cfRule type="cellIs" dxfId="10993" priority="2548" operator="lessThan">
      <formula>-0.0001</formula>
    </cfRule>
    <cfRule type="cellIs" dxfId="10992" priority="2549" operator="greaterThan">
      <formula>0.00016</formula>
    </cfRule>
  </conditionalFormatting>
  <conditionalFormatting sqref="W90:W103">
    <cfRule type="cellIs" dxfId="10991" priority="2546" operator="lessThan">
      <formula>-0.0001</formula>
    </cfRule>
    <cfRule type="cellIs" dxfId="10990" priority="2547" operator="greaterThan">
      <formula>0.00016</formula>
    </cfRule>
  </conditionalFormatting>
  <conditionalFormatting sqref="Y90:Y103">
    <cfRule type="cellIs" dxfId="10989" priority="2544" operator="lessThan">
      <formula>-0.0001</formula>
    </cfRule>
    <cfRule type="cellIs" dxfId="10988" priority="2545" operator="greaterThan">
      <formula>0.00016</formula>
    </cfRule>
  </conditionalFormatting>
  <conditionalFormatting sqref="AA90:AA103">
    <cfRule type="cellIs" dxfId="10987" priority="2542" operator="lessThan">
      <formula>-0.0001</formula>
    </cfRule>
    <cfRule type="cellIs" dxfId="10986" priority="2543" operator="greaterThan">
      <formula>0.00016</formula>
    </cfRule>
  </conditionalFormatting>
  <conditionalFormatting sqref="AA90:AA103">
    <cfRule type="cellIs" dxfId="10985" priority="2540" operator="lessThan">
      <formula>-0.0001</formula>
    </cfRule>
    <cfRule type="cellIs" dxfId="10984" priority="2541" operator="greaterThan">
      <formula>0.00016</formula>
    </cfRule>
  </conditionalFormatting>
  <conditionalFormatting sqref="AA90:AA103">
    <cfRule type="cellIs" dxfId="10983" priority="2538" operator="lessThan">
      <formula>-0.0001</formula>
    </cfRule>
    <cfRule type="cellIs" dxfId="10982" priority="2539" operator="greaterThan">
      <formula>0.00016</formula>
    </cfRule>
  </conditionalFormatting>
  <conditionalFormatting sqref="AA90:AA103">
    <cfRule type="cellIs" dxfId="10981" priority="2536" operator="lessThan">
      <formula>-0.0001</formula>
    </cfRule>
    <cfRule type="cellIs" dxfId="10980" priority="2537" operator="greaterThan">
      <formula>0.00016</formula>
    </cfRule>
  </conditionalFormatting>
  <conditionalFormatting sqref="S90:S103">
    <cfRule type="cellIs" dxfId="10979" priority="2534" operator="lessThan">
      <formula>-0.0001</formula>
    </cfRule>
    <cfRule type="cellIs" dxfId="10978" priority="2535" operator="greaterThan">
      <formula>0.00016</formula>
    </cfRule>
  </conditionalFormatting>
  <conditionalFormatting sqref="AA90:AA103">
    <cfRule type="cellIs" dxfId="10977" priority="2532" operator="lessThan">
      <formula>-0.0001</formula>
    </cfRule>
    <cfRule type="cellIs" dxfId="10976" priority="2533" operator="greaterThan">
      <formula>0.00016</formula>
    </cfRule>
  </conditionalFormatting>
  <conditionalFormatting sqref="Y90:Y103">
    <cfRule type="cellIs" dxfId="10975" priority="2530" operator="lessThan">
      <formula>-0.0001</formula>
    </cfRule>
    <cfRule type="cellIs" dxfId="10974" priority="2531" operator="greaterThan">
      <formula>0.00016</formula>
    </cfRule>
  </conditionalFormatting>
  <conditionalFormatting sqref="W90:W103">
    <cfRule type="cellIs" dxfId="10973" priority="2528" operator="lessThan">
      <formula>-0.0001</formula>
    </cfRule>
    <cfRule type="cellIs" dxfId="10972" priority="2529" operator="greaterThan">
      <formula>0.00016</formula>
    </cfRule>
  </conditionalFormatting>
  <conditionalFormatting sqref="AA90:AA103">
    <cfRule type="cellIs" dxfId="10971" priority="2526" operator="lessThan">
      <formula>-0.0001</formula>
    </cfRule>
    <cfRule type="cellIs" dxfId="10970" priority="2527" operator="greaterThan">
      <formula>0.00016</formula>
    </cfRule>
  </conditionalFormatting>
  <conditionalFormatting sqref="Y90:Y103">
    <cfRule type="cellIs" dxfId="10969" priority="2524" operator="lessThan">
      <formula>-0.0001</formula>
    </cfRule>
    <cfRule type="cellIs" dxfId="10968" priority="2525" operator="greaterThan">
      <formula>0.00016</formula>
    </cfRule>
  </conditionalFormatting>
  <conditionalFormatting sqref="AA90:AA103">
    <cfRule type="cellIs" dxfId="10967" priority="2522" operator="lessThan">
      <formula>-0.0001</formula>
    </cfRule>
    <cfRule type="cellIs" dxfId="10966" priority="2523" operator="greaterThan">
      <formula>0.00016</formula>
    </cfRule>
  </conditionalFormatting>
  <conditionalFormatting sqref="Y90:Y103">
    <cfRule type="cellIs" dxfId="10965" priority="2520" operator="lessThan">
      <formula>-0.0001</formula>
    </cfRule>
    <cfRule type="cellIs" dxfId="10964" priority="2521" operator="greaterThan">
      <formula>0.00016</formula>
    </cfRule>
  </conditionalFormatting>
  <conditionalFormatting sqref="W90:W103">
    <cfRule type="cellIs" dxfId="10963" priority="2518" operator="lessThan">
      <formula>-0.0001</formula>
    </cfRule>
    <cfRule type="cellIs" dxfId="10962" priority="2519" operator="greaterThan">
      <formula>0.00016</formula>
    </cfRule>
  </conditionalFormatting>
  <conditionalFormatting sqref="Y90:Y103">
    <cfRule type="cellIs" dxfId="10961" priority="2516" operator="lessThan">
      <formula>-0.0001</formula>
    </cfRule>
    <cfRule type="cellIs" dxfId="10960" priority="2517" operator="greaterThan">
      <formula>0.00016</formula>
    </cfRule>
  </conditionalFormatting>
  <conditionalFormatting sqref="AA90:AA103">
    <cfRule type="cellIs" dxfId="10959" priority="2514" operator="lessThan">
      <formula>-0.0001</formula>
    </cfRule>
    <cfRule type="cellIs" dxfId="10958" priority="2515" operator="greaterThan">
      <formula>0.00016</formula>
    </cfRule>
  </conditionalFormatting>
  <conditionalFormatting sqref="AA90:AA103">
    <cfRule type="cellIs" dxfId="10957" priority="2512" operator="lessThan">
      <formula>-0.0001</formula>
    </cfRule>
    <cfRule type="cellIs" dxfId="10956" priority="2513" operator="greaterThan">
      <formula>0.00016</formula>
    </cfRule>
  </conditionalFormatting>
  <conditionalFormatting sqref="AA90:AA103">
    <cfRule type="cellIs" dxfId="10955" priority="2510" operator="lessThan">
      <formula>-0.0001</formula>
    </cfRule>
    <cfRule type="cellIs" dxfId="10954" priority="2511" operator="greaterThan">
      <formula>0.00016</formula>
    </cfRule>
  </conditionalFormatting>
  <conditionalFormatting sqref="Y90:Y103">
    <cfRule type="cellIs" dxfId="10953" priority="2508" operator="lessThan">
      <formula>-0.0001</formula>
    </cfRule>
    <cfRule type="cellIs" dxfId="10952" priority="2509" operator="greaterThan">
      <formula>0.00016</formula>
    </cfRule>
  </conditionalFormatting>
  <conditionalFormatting sqref="Y90:Y103">
    <cfRule type="cellIs" dxfId="10951" priority="2506" operator="lessThan">
      <formula>-0.0001</formula>
    </cfRule>
    <cfRule type="cellIs" dxfId="10950" priority="2507" operator="greaterThan">
      <formula>0.00016</formula>
    </cfRule>
  </conditionalFormatting>
  <conditionalFormatting sqref="AA90:AA103">
    <cfRule type="cellIs" dxfId="10949" priority="2504" operator="lessThan">
      <formula>-0.0001</formula>
    </cfRule>
    <cfRule type="cellIs" dxfId="10948" priority="2505" operator="greaterThan">
      <formula>0.00016</formula>
    </cfRule>
  </conditionalFormatting>
  <conditionalFormatting sqref="AA90:AA103">
    <cfRule type="cellIs" dxfId="10947" priority="2502" operator="lessThan">
      <formula>-0.0001</formula>
    </cfRule>
    <cfRule type="cellIs" dxfId="10946" priority="2503" operator="greaterThan">
      <formula>0.00016</formula>
    </cfRule>
  </conditionalFormatting>
  <conditionalFormatting sqref="Y90:Y103">
    <cfRule type="cellIs" dxfId="10945" priority="2500" operator="lessThan">
      <formula>-0.0001</formula>
    </cfRule>
    <cfRule type="cellIs" dxfId="10944" priority="2501" operator="greaterThan">
      <formula>0.00016</formula>
    </cfRule>
  </conditionalFormatting>
  <conditionalFormatting sqref="Y90:Y103">
    <cfRule type="cellIs" dxfId="10943" priority="2498" operator="lessThan">
      <formula>-0.0001</formula>
    </cfRule>
    <cfRule type="cellIs" dxfId="10942" priority="2499" operator="greaterThan">
      <formula>0.00016</formula>
    </cfRule>
  </conditionalFormatting>
  <conditionalFormatting sqref="W90:W103">
    <cfRule type="cellIs" dxfId="10941" priority="2496" operator="lessThan">
      <formula>-0.0001</formula>
    </cfRule>
    <cfRule type="cellIs" dxfId="10940" priority="2497" operator="greaterThan">
      <formula>0.00016</formula>
    </cfRule>
  </conditionalFormatting>
  <conditionalFormatting sqref="Y90:Y103">
    <cfRule type="cellIs" dxfId="10939" priority="2494" operator="lessThan">
      <formula>-0.0001</formula>
    </cfRule>
    <cfRule type="cellIs" dxfId="10938" priority="2495" operator="greaterThan">
      <formula>0.00016</formula>
    </cfRule>
  </conditionalFormatting>
  <conditionalFormatting sqref="AA90:AA103">
    <cfRule type="cellIs" dxfId="10937" priority="2492" operator="lessThan">
      <formula>-0.0001</formula>
    </cfRule>
    <cfRule type="cellIs" dxfId="10936" priority="2493" operator="greaterThan">
      <formula>0.00016</formula>
    </cfRule>
  </conditionalFormatting>
  <conditionalFormatting sqref="AA90:AA103">
    <cfRule type="cellIs" dxfId="10935" priority="2490" operator="lessThan">
      <formula>-0.0001</formula>
    </cfRule>
    <cfRule type="cellIs" dxfId="10934" priority="2491" operator="greaterThan">
      <formula>0.00016</formula>
    </cfRule>
  </conditionalFormatting>
  <conditionalFormatting sqref="Y90:Y103">
    <cfRule type="cellIs" dxfId="10933" priority="2488" operator="lessThan">
      <formula>-0.0001</formula>
    </cfRule>
    <cfRule type="cellIs" dxfId="10932" priority="2489" operator="greaterThan">
      <formula>0.00016</formula>
    </cfRule>
  </conditionalFormatting>
  <conditionalFormatting sqref="AA90:AA103">
    <cfRule type="cellIs" dxfId="10931" priority="2486" operator="lessThan">
      <formula>-0.0001</formula>
    </cfRule>
    <cfRule type="cellIs" dxfId="10930" priority="2487" operator="greaterThan">
      <formula>0.00016</formula>
    </cfRule>
  </conditionalFormatting>
  <conditionalFormatting sqref="Y90:Y103">
    <cfRule type="cellIs" dxfId="10929" priority="2484" operator="lessThan">
      <formula>-0.0001</formula>
    </cfRule>
    <cfRule type="cellIs" dxfId="10928" priority="2485" operator="greaterThan">
      <formula>0.00016</formula>
    </cfRule>
  </conditionalFormatting>
  <conditionalFormatting sqref="AA90:AA103">
    <cfRule type="cellIs" dxfId="10927" priority="2482" operator="lessThan">
      <formula>-0.0001</formula>
    </cfRule>
    <cfRule type="cellIs" dxfId="10926" priority="2483" operator="greaterThan">
      <formula>0.00016</formula>
    </cfRule>
  </conditionalFormatting>
  <conditionalFormatting sqref="AA90:AA103">
    <cfRule type="cellIs" dxfId="10925" priority="2480" operator="lessThan">
      <formula>-0.0001</formula>
    </cfRule>
    <cfRule type="cellIs" dxfId="10924" priority="2481" operator="greaterThan">
      <formula>0.00016</formula>
    </cfRule>
  </conditionalFormatting>
  <conditionalFormatting sqref="U90:U103">
    <cfRule type="cellIs" dxfId="10923" priority="2478" operator="lessThan">
      <formula>-0.0001</formula>
    </cfRule>
    <cfRule type="cellIs" dxfId="10922" priority="2479" operator="greaterThan">
      <formula>0.00016</formula>
    </cfRule>
  </conditionalFormatting>
  <conditionalFormatting sqref="Y90:Y103">
    <cfRule type="cellIs" dxfId="10921" priority="2476" operator="lessThan">
      <formula>-0.0001</formula>
    </cfRule>
    <cfRule type="cellIs" dxfId="10920" priority="2477" operator="greaterThan">
      <formula>0.00016</formula>
    </cfRule>
  </conditionalFormatting>
  <conditionalFormatting sqref="Y90:Y103">
    <cfRule type="cellIs" dxfId="10919" priority="2474" operator="lessThan">
      <formula>-0.0001</formula>
    </cfRule>
    <cfRule type="cellIs" dxfId="10918" priority="2475" operator="greaterThan">
      <formula>0.00016</formula>
    </cfRule>
  </conditionalFormatting>
  <conditionalFormatting sqref="W90:W103">
    <cfRule type="cellIs" dxfId="10917" priority="2472" operator="lessThan">
      <formula>-0.0001</formula>
    </cfRule>
    <cfRule type="cellIs" dxfId="10916" priority="2473" operator="greaterThan">
      <formula>0.00016</formula>
    </cfRule>
  </conditionalFormatting>
  <conditionalFormatting sqref="W90:W103">
    <cfRule type="cellIs" dxfId="10915" priority="2470" operator="lessThan">
      <formula>-0.0001</formula>
    </cfRule>
    <cfRule type="cellIs" dxfId="10914" priority="2471" operator="greaterThan">
      <formula>0.00016</formula>
    </cfRule>
  </conditionalFormatting>
  <conditionalFormatting sqref="AA90:AA103">
    <cfRule type="cellIs" dxfId="10913" priority="2468" operator="lessThan">
      <formula>-0.0001</formula>
    </cfRule>
    <cfRule type="cellIs" dxfId="10912" priority="2469" operator="greaterThan">
      <formula>0.00016</formula>
    </cfRule>
  </conditionalFormatting>
  <conditionalFormatting sqref="Y90:Y103">
    <cfRule type="cellIs" dxfId="10911" priority="2466" operator="lessThan">
      <formula>-0.0001</formula>
    </cfRule>
    <cfRule type="cellIs" dxfId="10910" priority="2467" operator="greaterThan">
      <formula>0.00016</formula>
    </cfRule>
  </conditionalFormatting>
  <conditionalFormatting sqref="AA90:AA103">
    <cfRule type="cellIs" dxfId="10909" priority="2464" operator="lessThan">
      <formula>-0.0001</formula>
    </cfRule>
    <cfRule type="cellIs" dxfId="10908" priority="2465" operator="greaterThan">
      <formula>0.00016</formula>
    </cfRule>
  </conditionalFormatting>
  <conditionalFormatting sqref="AA90:AA103">
    <cfRule type="cellIs" dxfId="10907" priority="2462" operator="lessThan">
      <formula>-0.0001</formula>
    </cfRule>
    <cfRule type="cellIs" dxfId="10906" priority="2463" operator="greaterThan">
      <formula>0.00016</formula>
    </cfRule>
  </conditionalFormatting>
  <conditionalFormatting sqref="Y90:Y103">
    <cfRule type="cellIs" dxfId="10905" priority="2460" operator="lessThan">
      <formula>-0.0001</formula>
    </cfRule>
    <cfRule type="cellIs" dxfId="10904" priority="2461" operator="greaterThan">
      <formula>0.00016</formula>
    </cfRule>
  </conditionalFormatting>
  <conditionalFormatting sqref="W90:W103">
    <cfRule type="cellIs" dxfId="10903" priority="2458" operator="lessThan">
      <formula>-0.0001</formula>
    </cfRule>
    <cfRule type="cellIs" dxfId="10902" priority="2459" operator="greaterThan">
      <formula>0.00016</formula>
    </cfRule>
  </conditionalFormatting>
  <conditionalFormatting sqref="Y90:Y103">
    <cfRule type="cellIs" dxfId="10901" priority="2456" operator="lessThan">
      <formula>-0.0001</formula>
    </cfRule>
    <cfRule type="cellIs" dxfId="10900" priority="2457" operator="greaterThan">
      <formula>0.00016</formula>
    </cfRule>
  </conditionalFormatting>
  <conditionalFormatting sqref="AA90:AA103">
    <cfRule type="cellIs" dxfId="10899" priority="2454" operator="lessThan">
      <formula>-0.0001</formula>
    </cfRule>
    <cfRule type="cellIs" dxfId="10898" priority="2455" operator="greaterThan">
      <formula>0.00016</formula>
    </cfRule>
  </conditionalFormatting>
  <conditionalFormatting sqref="AA90:AA103">
    <cfRule type="cellIs" dxfId="10897" priority="2452" operator="lessThan">
      <formula>-0.0001</formula>
    </cfRule>
    <cfRule type="cellIs" dxfId="10896" priority="2453" operator="greaterThan">
      <formula>0.00016</formula>
    </cfRule>
  </conditionalFormatting>
  <conditionalFormatting sqref="AA90:AA103">
    <cfRule type="cellIs" dxfId="10895" priority="2450" operator="lessThan">
      <formula>-0.0001</formula>
    </cfRule>
    <cfRule type="cellIs" dxfId="10894" priority="2451" operator="greaterThan">
      <formula>0.00016</formula>
    </cfRule>
  </conditionalFormatting>
  <conditionalFormatting sqref="Y90:Y103">
    <cfRule type="cellIs" dxfId="10893" priority="2448" operator="lessThan">
      <formula>-0.0001</formula>
    </cfRule>
    <cfRule type="cellIs" dxfId="10892" priority="2449" operator="greaterThan">
      <formula>0.00016</formula>
    </cfRule>
  </conditionalFormatting>
  <conditionalFormatting sqref="W90:W103">
    <cfRule type="cellIs" dxfId="10891" priority="2446" operator="lessThan">
      <formula>-0.0001</formula>
    </cfRule>
    <cfRule type="cellIs" dxfId="10890" priority="2447" operator="greaterThan">
      <formula>0.00016</formula>
    </cfRule>
  </conditionalFormatting>
  <conditionalFormatting sqref="Y90:Y103">
    <cfRule type="cellIs" dxfId="10889" priority="2444" operator="lessThan">
      <formula>-0.0001</formula>
    </cfRule>
    <cfRule type="cellIs" dxfId="10888" priority="2445" operator="greaterThan">
      <formula>0.00016</formula>
    </cfRule>
  </conditionalFormatting>
  <conditionalFormatting sqref="Y90:Y103">
    <cfRule type="cellIs" dxfId="10887" priority="2442" operator="lessThan">
      <formula>-0.0001</formula>
    </cfRule>
    <cfRule type="cellIs" dxfId="10886" priority="2443" operator="greaterThan">
      <formula>0.00016</formula>
    </cfRule>
  </conditionalFormatting>
  <conditionalFormatting sqref="AA90:AA103">
    <cfRule type="cellIs" dxfId="10885" priority="2440" operator="lessThan">
      <formula>-0.0001</formula>
    </cfRule>
    <cfRule type="cellIs" dxfId="10884" priority="2441" operator="greaterThan">
      <formula>0.00016</formula>
    </cfRule>
  </conditionalFormatting>
  <conditionalFormatting sqref="AA90:AA103">
    <cfRule type="cellIs" dxfId="10883" priority="2438" operator="lessThan">
      <formula>-0.0001</formula>
    </cfRule>
    <cfRule type="cellIs" dxfId="10882" priority="2439" operator="greaterThan">
      <formula>0.00016</formula>
    </cfRule>
  </conditionalFormatting>
  <conditionalFormatting sqref="AA90:AA103">
    <cfRule type="cellIs" dxfId="10881" priority="2436" operator="lessThan">
      <formula>-0.0001</formula>
    </cfRule>
    <cfRule type="cellIs" dxfId="10880" priority="2437" operator="greaterThan">
      <formula>0.00016</formula>
    </cfRule>
  </conditionalFormatting>
  <conditionalFormatting sqref="Y90:Y103">
    <cfRule type="cellIs" dxfId="10879" priority="2434" operator="lessThan">
      <formula>-0.0001</formula>
    </cfRule>
    <cfRule type="cellIs" dxfId="10878" priority="2435" operator="greaterThan">
      <formula>0.00016</formula>
    </cfRule>
  </conditionalFormatting>
  <conditionalFormatting sqref="AA90:AA103">
    <cfRule type="cellIs" dxfId="10877" priority="2432" operator="lessThan">
      <formula>-0.0001</formula>
    </cfRule>
    <cfRule type="cellIs" dxfId="10876" priority="2433" operator="greaterThan">
      <formula>0.00016</formula>
    </cfRule>
  </conditionalFormatting>
  <conditionalFormatting sqref="Y90:Y103">
    <cfRule type="cellIs" dxfId="10875" priority="2430" operator="lessThan">
      <formula>-0.0001</formula>
    </cfRule>
    <cfRule type="cellIs" dxfId="10874" priority="2431" operator="greaterThan">
      <formula>0.00016</formula>
    </cfRule>
  </conditionalFormatting>
  <conditionalFormatting sqref="W90:W103">
    <cfRule type="cellIs" dxfId="10873" priority="2428" operator="lessThan">
      <formula>-0.0001</formula>
    </cfRule>
    <cfRule type="cellIs" dxfId="10872" priority="2429" operator="greaterThan">
      <formula>0.00016</formula>
    </cfRule>
  </conditionalFormatting>
  <conditionalFormatting sqref="Y90:Y103">
    <cfRule type="cellIs" dxfId="10871" priority="2426" operator="lessThan">
      <formula>-0.0001</formula>
    </cfRule>
    <cfRule type="cellIs" dxfId="10870" priority="2427" operator="greaterThan">
      <formula>0.00016</formula>
    </cfRule>
  </conditionalFormatting>
  <conditionalFormatting sqref="AA90:AA103">
    <cfRule type="cellIs" dxfId="10869" priority="2424" operator="lessThan">
      <formula>-0.0001</formula>
    </cfRule>
    <cfRule type="cellIs" dxfId="10868" priority="2425" operator="greaterThan">
      <formula>0.00016</formula>
    </cfRule>
  </conditionalFormatting>
  <conditionalFormatting sqref="AA90:AA103">
    <cfRule type="cellIs" dxfId="10867" priority="2422" operator="lessThan">
      <formula>-0.0001</formula>
    </cfRule>
    <cfRule type="cellIs" dxfId="10866" priority="2423" operator="greaterThan">
      <formula>0.00016</formula>
    </cfRule>
  </conditionalFormatting>
  <conditionalFormatting sqref="AA90:AA103">
    <cfRule type="cellIs" dxfId="10865" priority="2420" operator="lessThan">
      <formula>-0.0001</formula>
    </cfRule>
    <cfRule type="cellIs" dxfId="10864" priority="2421" operator="greaterThan">
      <formula>0.00016</formula>
    </cfRule>
  </conditionalFormatting>
  <conditionalFormatting sqref="AA90:AA103">
    <cfRule type="cellIs" dxfId="10863" priority="2418" operator="lessThan">
      <formula>-0.0001</formula>
    </cfRule>
    <cfRule type="cellIs" dxfId="10862" priority="2419" operator="greaterThan">
      <formula>0.00016</formula>
    </cfRule>
  </conditionalFormatting>
  <conditionalFormatting sqref="AA90:AA103">
    <cfRule type="cellIs" dxfId="10861" priority="2416" operator="lessThan">
      <formula>-0.0001</formula>
    </cfRule>
    <cfRule type="cellIs" dxfId="10860" priority="2417" operator="greaterThan">
      <formula>0.00016</formula>
    </cfRule>
  </conditionalFormatting>
  <conditionalFormatting sqref="Y90:Y103">
    <cfRule type="cellIs" dxfId="10859" priority="2414" operator="lessThan">
      <formula>-0.0001</formula>
    </cfRule>
    <cfRule type="cellIs" dxfId="10858" priority="2415" operator="greaterThan">
      <formula>0.00016</formula>
    </cfRule>
  </conditionalFormatting>
  <conditionalFormatting sqref="AA90:AA103">
    <cfRule type="cellIs" dxfId="10857" priority="2412" operator="lessThan">
      <formula>-0.0001</formula>
    </cfRule>
    <cfRule type="cellIs" dxfId="10856" priority="2413" operator="greaterThan">
      <formula>0.00016</formula>
    </cfRule>
  </conditionalFormatting>
  <conditionalFormatting sqref="AA90:AA103">
    <cfRule type="cellIs" dxfId="10855" priority="2410" operator="lessThan">
      <formula>-0.0001</formula>
    </cfRule>
    <cfRule type="cellIs" dxfId="10854" priority="2411" operator="greaterThan">
      <formula>0.00016</formula>
    </cfRule>
  </conditionalFormatting>
  <conditionalFormatting sqref="Y90:Y103">
    <cfRule type="cellIs" dxfId="10853" priority="2408" operator="lessThan">
      <formula>-0.0001</formula>
    </cfRule>
    <cfRule type="cellIs" dxfId="10852" priority="2409" operator="greaterThan">
      <formula>0.00016</formula>
    </cfRule>
  </conditionalFormatting>
  <conditionalFormatting sqref="Y90:Y103">
    <cfRule type="cellIs" dxfId="10851" priority="2406" operator="lessThan">
      <formula>-0.0001</formula>
    </cfRule>
    <cfRule type="cellIs" dxfId="10850" priority="2407" operator="greaterThan">
      <formula>0.00016</formula>
    </cfRule>
  </conditionalFormatting>
  <conditionalFormatting sqref="AA90:AA103">
    <cfRule type="cellIs" dxfId="10849" priority="2404" operator="lessThan">
      <formula>-0.0001</formula>
    </cfRule>
    <cfRule type="cellIs" dxfId="10848" priority="2405" operator="greaterThan">
      <formula>0.00016</formula>
    </cfRule>
  </conditionalFormatting>
  <conditionalFormatting sqref="AA90:AA103">
    <cfRule type="cellIs" dxfId="10847" priority="2402" operator="lessThan">
      <formula>-0.0001</formula>
    </cfRule>
    <cfRule type="cellIs" dxfId="10846" priority="2403" operator="greaterThan">
      <formula>0.00016</formula>
    </cfRule>
  </conditionalFormatting>
  <conditionalFormatting sqref="AA90:AA103">
    <cfRule type="cellIs" dxfId="10845" priority="2400" operator="lessThan">
      <formula>-0.0001</formula>
    </cfRule>
    <cfRule type="cellIs" dxfId="10844" priority="2401" operator="greaterThan">
      <formula>0.00016</formula>
    </cfRule>
  </conditionalFormatting>
  <conditionalFormatting sqref="Y90:Y103">
    <cfRule type="cellIs" dxfId="10843" priority="2398" operator="lessThan">
      <formula>-0.0001</formula>
    </cfRule>
    <cfRule type="cellIs" dxfId="10842" priority="2399" operator="greaterThan">
      <formula>0.00016</formula>
    </cfRule>
  </conditionalFormatting>
  <conditionalFormatting sqref="AA90:AA103">
    <cfRule type="cellIs" dxfId="10841" priority="2396" operator="lessThan">
      <formula>-0.0001</formula>
    </cfRule>
    <cfRule type="cellIs" dxfId="10840" priority="2397" operator="greaterThan">
      <formula>0.00016</formula>
    </cfRule>
  </conditionalFormatting>
  <conditionalFormatting sqref="AA90:AA103">
    <cfRule type="cellIs" dxfId="10839" priority="2394" operator="lessThan">
      <formula>-0.0001</formula>
    </cfRule>
    <cfRule type="cellIs" dxfId="10838" priority="2395" operator="greaterThan">
      <formula>0.00016</formula>
    </cfRule>
  </conditionalFormatting>
  <conditionalFormatting sqref="AA90:AA103">
    <cfRule type="cellIs" dxfId="10837" priority="2392" operator="lessThan">
      <formula>-0.0001</formula>
    </cfRule>
    <cfRule type="cellIs" dxfId="10836" priority="2393" operator="greaterThan">
      <formula>0.00016</formula>
    </cfRule>
  </conditionalFormatting>
  <conditionalFormatting sqref="Y90:Y103">
    <cfRule type="cellIs" dxfId="10835" priority="2390" operator="lessThan">
      <formula>-0.0001</formula>
    </cfRule>
    <cfRule type="cellIs" dxfId="10834" priority="2391" operator="greaterThan">
      <formula>0.00016</formula>
    </cfRule>
  </conditionalFormatting>
  <conditionalFormatting sqref="AA90:AA103">
    <cfRule type="cellIs" dxfId="10833" priority="2388" operator="lessThan">
      <formula>-0.0001</formula>
    </cfRule>
    <cfRule type="cellIs" dxfId="10832" priority="2389" operator="greaterThan">
      <formula>0.00016</formula>
    </cfRule>
  </conditionalFormatting>
  <conditionalFormatting sqref="AA90:AA103">
    <cfRule type="cellIs" dxfId="10831" priority="2386" operator="lessThan">
      <formula>-0.0001</formula>
    </cfRule>
    <cfRule type="cellIs" dxfId="10830" priority="2387" operator="greaterThan">
      <formula>0.00016</formula>
    </cfRule>
  </conditionalFormatting>
  <conditionalFormatting sqref="W90:W103">
    <cfRule type="cellIs" dxfId="10829" priority="2384" operator="lessThan">
      <formula>-0.0001</formula>
    </cfRule>
    <cfRule type="cellIs" dxfId="10828" priority="2385" operator="greaterThan">
      <formula>0.00016</formula>
    </cfRule>
  </conditionalFormatting>
  <conditionalFormatting sqref="R43">
    <cfRule type="cellIs" dxfId="10827" priority="2383" operator="greaterThan">
      <formula>T43</formula>
    </cfRule>
  </conditionalFormatting>
  <conditionalFormatting sqref="R62">
    <cfRule type="cellIs" dxfId="10826" priority="2382" operator="greaterThan">
      <formula>T62</formula>
    </cfRule>
  </conditionalFormatting>
  <conditionalFormatting sqref="Y90:Y103">
    <cfRule type="cellIs" dxfId="10825" priority="2380" operator="lessThan">
      <formula>-0.0001</formula>
    </cfRule>
    <cfRule type="cellIs" dxfId="10824" priority="2381" operator="greaterThan">
      <formula>0.00016</formula>
    </cfRule>
  </conditionalFormatting>
  <conditionalFormatting sqref="AA90:AA103">
    <cfRule type="cellIs" dxfId="10823" priority="2378" operator="lessThan">
      <formula>-0.0001</formula>
    </cfRule>
    <cfRule type="cellIs" dxfId="10822" priority="2379" operator="greaterThan">
      <formula>0.00016</formula>
    </cfRule>
  </conditionalFormatting>
  <conditionalFormatting sqref="Y90:Y103">
    <cfRule type="cellIs" dxfId="10821" priority="2376" operator="lessThan">
      <formula>-0.0001</formula>
    </cfRule>
    <cfRule type="cellIs" dxfId="10820" priority="2377" operator="greaterThan">
      <formula>0.00016</formula>
    </cfRule>
  </conditionalFormatting>
  <conditionalFormatting sqref="W90:W103">
    <cfRule type="cellIs" dxfId="10819" priority="2374" operator="lessThan">
      <formula>-0.0001</formula>
    </cfRule>
    <cfRule type="cellIs" dxfId="10818" priority="2375" operator="greaterThan">
      <formula>0.00016</formula>
    </cfRule>
  </conditionalFormatting>
  <conditionalFormatting sqref="W90:W103">
    <cfRule type="cellIs" dxfId="10817" priority="2372" operator="lessThan">
      <formula>-0.0001</formula>
    </cfRule>
    <cfRule type="cellIs" dxfId="10816" priority="2373" operator="greaterThan">
      <formula>0.00016</formula>
    </cfRule>
  </conditionalFormatting>
  <conditionalFormatting sqref="AA90:AA103">
    <cfRule type="cellIs" dxfId="10815" priority="2370" operator="lessThan">
      <formula>-0.0001</formula>
    </cfRule>
    <cfRule type="cellIs" dxfId="10814" priority="2371" operator="greaterThan">
      <formula>0.00016</formula>
    </cfRule>
  </conditionalFormatting>
  <conditionalFormatting sqref="AA90:AA103">
    <cfRule type="cellIs" dxfId="10813" priority="2368" operator="lessThan">
      <formula>-0.0001</formula>
    </cfRule>
    <cfRule type="cellIs" dxfId="10812" priority="2369" operator="greaterThan">
      <formula>0.00016</formula>
    </cfRule>
  </conditionalFormatting>
  <conditionalFormatting sqref="Y90:Y103">
    <cfRule type="cellIs" dxfId="10811" priority="2366" operator="lessThan">
      <formula>-0.0001</formula>
    </cfRule>
    <cfRule type="cellIs" dxfId="10810" priority="2367" operator="greaterThan">
      <formula>0.00016</formula>
    </cfRule>
  </conditionalFormatting>
  <conditionalFormatting sqref="W90:W103">
    <cfRule type="cellIs" dxfId="10809" priority="2364" operator="lessThan">
      <formula>-0.0001</formula>
    </cfRule>
    <cfRule type="cellIs" dxfId="10808" priority="2365" operator="greaterThan">
      <formula>0.00016</formula>
    </cfRule>
  </conditionalFormatting>
  <conditionalFormatting sqref="AA90:AA103">
    <cfRule type="cellIs" dxfId="10807" priority="2362" operator="lessThan">
      <formula>-0.0001</formula>
    </cfRule>
    <cfRule type="cellIs" dxfId="10806" priority="2363" operator="greaterThan">
      <formula>0.00016</formula>
    </cfRule>
  </conditionalFormatting>
  <conditionalFormatting sqref="Y90:Y103">
    <cfRule type="cellIs" dxfId="10805" priority="2360" operator="lessThan">
      <formula>-0.0001</formula>
    </cfRule>
    <cfRule type="cellIs" dxfId="10804" priority="2361" operator="greaterThan">
      <formula>0.00016</formula>
    </cfRule>
  </conditionalFormatting>
  <conditionalFormatting sqref="W90:W103">
    <cfRule type="cellIs" dxfId="10803" priority="2358" operator="lessThan">
      <formula>-0.0001</formula>
    </cfRule>
    <cfRule type="cellIs" dxfId="10802" priority="2359" operator="greaterThan">
      <formula>0.00016</formula>
    </cfRule>
  </conditionalFormatting>
  <conditionalFormatting sqref="Y90:Y103">
    <cfRule type="cellIs" dxfId="10801" priority="2356" operator="lessThan">
      <formula>-0.0001</formula>
    </cfRule>
    <cfRule type="cellIs" dxfId="10800" priority="2357" operator="greaterThan">
      <formula>0.00016</formula>
    </cfRule>
  </conditionalFormatting>
  <conditionalFormatting sqref="AA90:AA103">
    <cfRule type="cellIs" dxfId="10799" priority="2354" operator="lessThan">
      <formula>-0.0001</formula>
    </cfRule>
    <cfRule type="cellIs" dxfId="10798" priority="2355" operator="greaterThan">
      <formula>0.00016</formula>
    </cfRule>
  </conditionalFormatting>
  <conditionalFormatting sqref="Y90:Y103">
    <cfRule type="cellIs" dxfId="10797" priority="2352" operator="lessThan">
      <formula>-0.0001</formula>
    </cfRule>
    <cfRule type="cellIs" dxfId="10796" priority="2353" operator="greaterThan">
      <formula>0.00016</formula>
    </cfRule>
  </conditionalFormatting>
  <conditionalFormatting sqref="AA90:AA103">
    <cfRule type="cellIs" dxfId="10795" priority="2350" operator="lessThan">
      <formula>-0.0001</formula>
    </cfRule>
    <cfRule type="cellIs" dxfId="10794" priority="2351" operator="greaterThan">
      <formula>0.00016</formula>
    </cfRule>
  </conditionalFormatting>
  <conditionalFormatting sqref="Y90:Y103">
    <cfRule type="cellIs" dxfId="10793" priority="2348" operator="lessThan">
      <formula>-0.0001</formula>
    </cfRule>
    <cfRule type="cellIs" dxfId="10792" priority="2349" operator="greaterThan">
      <formula>0.00016</formula>
    </cfRule>
  </conditionalFormatting>
  <conditionalFormatting sqref="W90:W103">
    <cfRule type="cellIs" dxfId="10791" priority="2346" operator="lessThan">
      <formula>-0.0001</formula>
    </cfRule>
    <cfRule type="cellIs" dxfId="10790" priority="2347" operator="greaterThan">
      <formula>0.00016</formula>
    </cfRule>
  </conditionalFormatting>
  <conditionalFormatting sqref="Y90:Y103">
    <cfRule type="cellIs" dxfId="10789" priority="2344" operator="lessThan">
      <formula>-0.0001</formula>
    </cfRule>
    <cfRule type="cellIs" dxfId="10788" priority="2345" operator="greaterThan">
      <formula>0.00016</formula>
    </cfRule>
  </conditionalFormatting>
  <conditionalFormatting sqref="AA90:AA103">
    <cfRule type="cellIs" dxfId="10787" priority="2342" operator="lessThan">
      <formula>-0.0001</formula>
    </cfRule>
    <cfRule type="cellIs" dxfId="10786" priority="2343" operator="greaterThan">
      <formula>0.00016</formula>
    </cfRule>
  </conditionalFormatting>
  <conditionalFormatting sqref="AA90:AA103">
    <cfRule type="cellIs" dxfId="10785" priority="2340" operator="lessThan">
      <formula>-0.0001</formula>
    </cfRule>
    <cfRule type="cellIs" dxfId="10784" priority="2341" operator="greaterThan">
      <formula>0.00016</formula>
    </cfRule>
  </conditionalFormatting>
  <conditionalFormatting sqref="AA90:AA103">
    <cfRule type="cellIs" dxfId="10783" priority="2338" operator="lessThan">
      <formula>-0.0001</formula>
    </cfRule>
    <cfRule type="cellIs" dxfId="10782" priority="2339" operator="greaterThan">
      <formula>0.00016</formula>
    </cfRule>
  </conditionalFormatting>
  <conditionalFormatting sqref="AA90:AA103">
    <cfRule type="cellIs" dxfId="10781" priority="2336" operator="lessThan">
      <formula>-0.0001</formula>
    </cfRule>
    <cfRule type="cellIs" dxfId="10780" priority="2337" operator="greaterThan">
      <formula>0.00016</formula>
    </cfRule>
  </conditionalFormatting>
  <conditionalFormatting sqref="Y90:Y103">
    <cfRule type="cellIs" dxfId="10779" priority="2334" operator="lessThan">
      <formula>-0.0001</formula>
    </cfRule>
    <cfRule type="cellIs" dxfId="10778" priority="2335" operator="greaterThan">
      <formula>0.00016</formula>
    </cfRule>
  </conditionalFormatting>
  <conditionalFormatting sqref="Y90:Y103">
    <cfRule type="cellIs" dxfId="10777" priority="2332" operator="lessThan">
      <formula>-0.0001</formula>
    </cfRule>
    <cfRule type="cellIs" dxfId="10776" priority="2333" operator="greaterThan">
      <formula>0.00016</formula>
    </cfRule>
  </conditionalFormatting>
  <conditionalFormatting sqref="U90:U103">
    <cfRule type="cellIs" dxfId="10775" priority="2330" operator="lessThan">
      <formula>-0.0001</formula>
    </cfRule>
    <cfRule type="cellIs" dxfId="10774" priority="2331" operator="greaterThan">
      <formula>0.00016</formula>
    </cfRule>
  </conditionalFormatting>
  <conditionalFormatting sqref="AA90:AA103">
    <cfRule type="cellIs" dxfId="10773" priority="2328" operator="lessThan">
      <formula>-0.0001</formula>
    </cfRule>
    <cfRule type="cellIs" dxfId="10772" priority="2329" operator="greaterThan">
      <formula>0.00016</formula>
    </cfRule>
  </conditionalFormatting>
  <conditionalFormatting sqref="Y90:Y103">
    <cfRule type="cellIs" dxfId="10771" priority="2326" operator="lessThan">
      <formula>-0.0001</formula>
    </cfRule>
    <cfRule type="cellIs" dxfId="10770" priority="2327" operator="greaterThan">
      <formula>0.00016</formula>
    </cfRule>
  </conditionalFormatting>
  <conditionalFormatting sqref="AA90:AA103">
    <cfRule type="cellIs" dxfId="10769" priority="2324" operator="lessThan">
      <formula>-0.0001</formula>
    </cfRule>
    <cfRule type="cellIs" dxfId="10768" priority="2325" operator="greaterThan">
      <formula>0.00016</formula>
    </cfRule>
  </conditionalFormatting>
  <conditionalFormatting sqref="AA90:AA103">
    <cfRule type="cellIs" dxfId="10767" priority="2322" operator="lessThan">
      <formula>-0.0001</formula>
    </cfRule>
    <cfRule type="cellIs" dxfId="10766" priority="2323" operator="greaterThan">
      <formula>0.00016</formula>
    </cfRule>
  </conditionalFormatting>
  <conditionalFormatting sqref="Y90:Y103">
    <cfRule type="cellIs" dxfId="10765" priority="2320" operator="lessThan">
      <formula>-0.0001</formula>
    </cfRule>
    <cfRule type="cellIs" dxfId="10764" priority="2321" operator="greaterThan">
      <formula>0.00016</formula>
    </cfRule>
  </conditionalFormatting>
  <conditionalFormatting sqref="AA90:AA103">
    <cfRule type="cellIs" dxfId="10763" priority="2318" operator="lessThan">
      <formula>-0.0001</formula>
    </cfRule>
    <cfRule type="cellIs" dxfId="10762" priority="2319" operator="greaterThan">
      <formula>0.00016</formula>
    </cfRule>
  </conditionalFormatting>
  <conditionalFormatting sqref="Y90:Y103">
    <cfRule type="cellIs" dxfId="10761" priority="2316" operator="lessThan">
      <formula>-0.0001</formula>
    </cfRule>
    <cfRule type="cellIs" dxfId="10760" priority="2317" operator="greaterThan">
      <formula>0.00016</formula>
    </cfRule>
  </conditionalFormatting>
  <conditionalFormatting sqref="AA90:AA103">
    <cfRule type="cellIs" dxfId="10759" priority="2314" operator="lessThan">
      <formula>-0.0001</formula>
    </cfRule>
    <cfRule type="cellIs" dxfId="10758" priority="2315" operator="greaterThan">
      <formula>0.00016</formula>
    </cfRule>
  </conditionalFormatting>
  <conditionalFormatting sqref="U90:U103">
    <cfRule type="cellIs" dxfId="10757" priority="2312" operator="lessThan">
      <formula>-0.0001</formula>
    </cfRule>
    <cfRule type="cellIs" dxfId="10756" priority="2313" operator="greaterThan">
      <formula>0.00016</formula>
    </cfRule>
  </conditionalFormatting>
  <conditionalFormatting sqref="AA90:AA103">
    <cfRule type="cellIs" dxfId="10755" priority="2310" operator="lessThan">
      <formula>-0.0001</formula>
    </cfRule>
    <cfRule type="cellIs" dxfId="10754" priority="2311" operator="greaterThan">
      <formula>0.00016</formula>
    </cfRule>
  </conditionalFormatting>
  <conditionalFormatting sqref="Y90:Y103">
    <cfRule type="cellIs" dxfId="10753" priority="2308" operator="lessThan">
      <formula>-0.0001</formula>
    </cfRule>
    <cfRule type="cellIs" dxfId="10752" priority="2309" operator="greaterThan">
      <formula>0.00016</formula>
    </cfRule>
  </conditionalFormatting>
  <conditionalFormatting sqref="AA90:AA103">
    <cfRule type="cellIs" dxfId="10751" priority="2306" operator="lessThan">
      <formula>-0.0001</formula>
    </cfRule>
    <cfRule type="cellIs" dxfId="10750" priority="2307" operator="greaterThan">
      <formula>0.00016</formula>
    </cfRule>
  </conditionalFormatting>
  <conditionalFormatting sqref="AA90:AA103">
    <cfRule type="cellIs" dxfId="10749" priority="2304" operator="lessThan">
      <formula>-0.0001</formula>
    </cfRule>
    <cfRule type="cellIs" dxfId="10748" priority="2305" operator="greaterThan">
      <formula>0.00016</formula>
    </cfRule>
  </conditionalFormatting>
  <conditionalFormatting sqref="Y90:Y103">
    <cfRule type="cellIs" dxfId="10747" priority="2302" operator="lessThan">
      <formula>-0.0001</formula>
    </cfRule>
    <cfRule type="cellIs" dxfId="10746" priority="2303" operator="greaterThan">
      <formula>0.00016</formula>
    </cfRule>
  </conditionalFormatting>
  <conditionalFormatting sqref="AA90:AA103">
    <cfRule type="cellIs" dxfId="10745" priority="2300" operator="lessThan">
      <formula>-0.0001</formula>
    </cfRule>
    <cfRule type="cellIs" dxfId="10744" priority="2301" operator="greaterThan">
      <formula>0.00016</formula>
    </cfRule>
  </conditionalFormatting>
  <conditionalFormatting sqref="AA90:AA103">
    <cfRule type="cellIs" dxfId="10743" priority="2298" operator="lessThan">
      <formula>-0.0001</formula>
    </cfRule>
    <cfRule type="cellIs" dxfId="10742" priority="2299" operator="greaterThan">
      <formula>0.00016</formula>
    </cfRule>
  </conditionalFormatting>
  <conditionalFormatting sqref="AA90:AA103">
    <cfRule type="cellIs" dxfId="10741" priority="2296" operator="lessThan">
      <formula>-0.0001</formula>
    </cfRule>
    <cfRule type="cellIs" dxfId="10740" priority="2297" operator="greaterThan">
      <formula>0.00016</formula>
    </cfRule>
  </conditionalFormatting>
  <conditionalFormatting sqref="AA90:AA103">
    <cfRule type="cellIs" dxfId="10739" priority="2294" operator="lessThan">
      <formula>-0.0001</formula>
    </cfRule>
    <cfRule type="cellIs" dxfId="10738" priority="2295" operator="greaterThan">
      <formula>0.00016</formula>
    </cfRule>
  </conditionalFormatting>
  <conditionalFormatting sqref="AA90:AA103">
    <cfRule type="cellIs" dxfId="10737" priority="2292" operator="lessThan">
      <formula>-0.0001</formula>
    </cfRule>
    <cfRule type="cellIs" dxfId="10736" priority="2293" operator="greaterThan">
      <formula>0.00016</formula>
    </cfRule>
  </conditionalFormatting>
  <conditionalFormatting sqref="Y90:Y103">
    <cfRule type="cellIs" dxfId="10735" priority="2290" operator="lessThan">
      <formula>-0.0001</formula>
    </cfRule>
    <cfRule type="cellIs" dxfId="10734" priority="2291" operator="greaterThan">
      <formula>0.00016</formula>
    </cfRule>
  </conditionalFormatting>
  <conditionalFormatting sqref="AA90:AA103">
    <cfRule type="cellIs" dxfId="10733" priority="2288" operator="lessThan">
      <formula>-0.0001</formula>
    </cfRule>
    <cfRule type="cellIs" dxfId="10732" priority="2289" operator="greaterThan">
      <formula>0.00016</formula>
    </cfRule>
  </conditionalFormatting>
  <conditionalFormatting sqref="AA90:AA103">
    <cfRule type="cellIs" dxfId="10731" priority="2286" operator="lessThan">
      <formula>-0.0001</formula>
    </cfRule>
    <cfRule type="cellIs" dxfId="10730" priority="2287" operator="greaterThan">
      <formula>0.00016</formula>
    </cfRule>
  </conditionalFormatting>
  <conditionalFormatting sqref="AA90:AA103">
    <cfRule type="cellIs" dxfId="10729" priority="2284" operator="lessThan">
      <formula>-0.0001</formula>
    </cfRule>
    <cfRule type="cellIs" dxfId="10728" priority="2285" operator="greaterThan">
      <formula>0.00016</formula>
    </cfRule>
  </conditionalFormatting>
  <conditionalFormatting sqref="W90:W103">
    <cfRule type="cellIs" dxfId="10727" priority="2282" operator="lessThan">
      <formula>-0.0001</formula>
    </cfRule>
    <cfRule type="cellIs" dxfId="10726" priority="2283" operator="greaterThan">
      <formula>0.00016</formula>
    </cfRule>
  </conditionalFormatting>
  <conditionalFormatting sqref="AA90:AA103">
    <cfRule type="cellIs" dxfId="10725" priority="2280" operator="lessThan">
      <formula>-0.0001</formula>
    </cfRule>
    <cfRule type="cellIs" dxfId="10724" priority="2281" operator="greaterThan">
      <formula>0.00016</formula>
    </cfRule>
  </conditionalFormatting>
  <conditionalFormatting sqref="AA90:AA103">
    <cfRule type="cellIs" dxfId="10723" priority="2278" operator="lessThan">
      <formula>-0.0001</formula>
    </cfRule>
    <cfRule type="cellIs" dxfId="10722" priority="2279" operator="greaterThan">
      <formula>0.00016</formula>
    </cfRule>
  </conditionalFormatting>
  <conditionalFormatting sqref="Y90:Y103">
    <cfRule type="cellIs" dxfId="10721" priority="2276" operator="lessThan">
      <formula>-0.0001</formula>
    </cfRule>
    <cfRule type="cellIs" dxfId="10720" priority="2277" operator="greaterThan">
      <formula>0.00016</formula>
    </cfRule>
  </conditionalFormatting>
  <conditionalFormatting sqref="Y90:Y103">
    <cfRule type="cellIs" dxfId="10719" priority="2274" operator="lessThan">
      <formula>-0.0001</formula>
    </cfRule>
    <cfRule type="cellIs" dxfId="10718" priority="2275" operator="greaterThan">
      <formula>0.00016</formula>
    </cfRule>
  </conditionalFormatting>
  <conditionalFormatting sqref="AA90:AA103">
    <cfRule type="cellIs" dxfId="10717" priority="2272" operator="lessThan">
      <formula>-0.0001</formula>
    </cfRule>
    <cfRule type="cellIs" dxfId="10716" priority="2273" operator="greaterThan">
      <formula>0.00016</formula>
    </cfRule>
  </conditionalFormatting>
  <conditionalFormatting sqref="AA90:AA103">
    <cfRule type="cellIs" dxfId="10715" priority="2270" operator="lessThan">
      <formula>-0.0001</formula>
    </cfRule>
    <cfRule type="cellIs" dxfId="10714" priority="2271" operator="greaterThan">
      <formula>0.00016</formula>
    </cfRule>
  </conditionalFormatting>
  <conditionalFormatting sqref="Y90:Y103">
    <cfRule type="cellIs" dxfId="10713" priority="2268" operator="lessThan">
      <formula>-0.0001</formula>
    </cfRule>
    <cfRule type="cellIs" dxfId="10712" priority="2269" operator="greaterThan">
      <formula>0.00016</formula>
    </cfRule>
  </conditionalFormatting>
  <conditionalFormatting sqref="AA90:AA103">
    <cfRule type="cellIs" dxfId="10711" priority="2266" operator="lessThan">
      <formula>-0.0001</formula>
    </cfRule>
    <cfRule type="cellIs" dxfId="10710" priority="2267" operator="greaterThan">
      <formula>0.00016</formula>
    </cfRule>
  </conditionalFormatting>
  <conditionalFormatting sqref="AA90:AA103">
    <cfRule type="cellIs" dxfId="10709" priority="2264" operator="lessThan">
      <formula>-0.0001</formula>
    </cfRule>
    <cfRule type="cellIs" dxfId="10708" priority="2265" operator="greaterThan">
      <formula>0.00016</formula>
    </cfRule>
  </conditionalFormatting>
  <conditionalFormatting sqref="Y90:Y103">
    <cfRule type="cellIs" dxfId="10707" priority="2262" operator="lessThan">
      <formula>-0.0001</formula>
    </cfRule>
    <cfRule type="cellIs" dxfId="10706" priority="2263" operator="greaterThan">
      <formula>0.00016</formula>
    </cfRule>
  </conditionalFormatting>
  <conditionalFormatting sqref="AA90:AA103">
    <cfRule type="cellIs" dxfId="10705" priority="2260" operator="lessThan">
      <formula>-0.0001</formula>
    </cfRule>
    <cfRule type="cellIs" dxfId="10704" priority="2261" operator="greaterThan">
      <formula>0.00016</formula>
    </cfRule>
  </conditionalFormatting>
  <conditionalFormatting sqref="AA90:AA103">
    <cfRule type="cellIs" dxfId="10703" priority="2258" operator="lessThan">
      <formula>-0.0001</formula>
    </cfRule>
    <cfRule type="cellIs" dxfId="10702" priority="2259" operator="greaterThan">
      <formula>0.00016</formula>
    </cfRule>
  </conditionalFormatting>
  <conditionalFormatting sqref="AA90:AA103">
    <cfRule type="cellIs" dxfId="10701" priority="2256" operator="lessThan">
      <formula>-0.0001</formula>
    </cfRule>
    <cfRule type="cellIs" dxfId="10700" priority="2257" operator="greaterThan">
      <formula>0.00016</formula>
    </cfRule>
  </conditionalFormatting>
  <conditionalFormatting sqref="AA90:AA103">
    <cfRule type="cellIs" dxfId="10699" priority="2254" operator="lessThan">
      <formula>-0.0001</formula>
    </cfRule>
    <cfRule type="cellIs" dxfId="10698" priority="2255" operator="greaterThan">
      <formula>0.00016</formula>
    </cfRule>
  </conditionalFormatting>
  <conditionalFormatting sqref="Y90:Y103">
    <cfRule type="cellIs" dxfId="10697" priority="2252" operator="lessThan">
      <formula>-0.0001</formula>
    </cfRule>
    <cfRule type="cellIs" dxfId="10696" priority="2253" operator="greaterThan">
      <formula>0.00016</formula>
    </cfRule>
  </conditionalFormatting>
  <conditionalFormatting sqref="AA90:AA103">
    <cfRule type="cellIs" dxfId="10695" priority="2250" operator="lessThan">
      <formula>-0.0001</formula>
    </cfRule>
    <cfRule type="cellIs" dxfId="10694" priority="2251" operator="greaterThan">
      <formula>0.00016</formula>
    </cfRule>
  </conditionalFormatting>
  <conditionalFormatting sqref="AA90:AA103">
    <cfRule type="cellIs" dxfId="10693" priority="2248" operator="lessThan">
      <formula>-0.0001</formula>
    </cfRule>
    <cfRule type="cellIs" dxfId="10692" priority="2249" operator="greaterThan">
      <formula>0.00016</formula>
    </cfRule>
  </conditionalFormatting>
  <conditionalFormatting sqref="AA90:AA103">
    <cfRule type="cellIs" dxfId="10691" priority="2246" operator="lessThan">
      <formula>-0.0001</formula>
    </cfRule>
    <cfRule type="cellIs" dxfId="10690" priority="2247" operator="greaterThan">
      <formula>0.00016</formula>
    </cfRule>
  </conditionalFormatting>
  <conditionalFormatting sqref="AA90:AA103">
    <cfRule type="cellIs" dxfId="10689" priority="2244" operator="lessThan">
      <formula>-0.0001</formula>
    </cfRule>
    <cfRule type="cellIs" dxfId="10688" priority="2245" operator="greaterThan">
      <formula>0.00016</formula>
    </cfRule>
  </conditionalFormatting>
  <conditionalFormatting sqref="AA90:AA103">
    <cfRule type="cellIs" dxfId="10687" priority="2242" operator="lessThan">
      <formula>-0.0001</formula>
    </cfRule>
    <cfRule type="cellIs" dxfId="10686" priority="2243" operator="greaterThan">
      <formula>0.00016</formula>
    </cfRule>
  </conditionalFormatting>
  <conditionalFormatting sqref="AA90:AA103">
    <cfRule type="cellIs" dxfId="10685" priority="2240" operator="lessThan">
      <formula>-0.0001</formula>
    </cfRule>
    <cfRule type="cellIs" dxfId="10684" priority="2241" operator="greaterThan">
      <formula>0.00016</formula>
    </cfRule>
  </conditionalFormatting>
  <conditionalFormatting sqref="Y90:Y103">
    <cfRule type="cellIs" dxfId="10683" priority="2238" operator="lessThan">
      <formula>-0.0001</formula>
    </cfRule>
    <cfRule type="cellIs" dxfId="10682" priority="2239" operator="greaterThan">
      <formula>0.00016</formula>
    </cfRule>
  </conditionalFormatting>
  <conditionalFormatting sqref="T43">
    <cfRule type="cellIs" dxfId="10681" priority="2237" operator="greaterThan">
      <formula>V43</formula>
    </cfRule>
  </conditionalFormatting>
  <conditionalFormatting sqref="T62">
    <cfRule type="cellIs" dxfId="10680" priority="2236" operator="greaterThan">
      <formula>V62</formula>
    </cfRule>
  </conditionalFormatting>
  <conditionalFormatting sqref="Y90:Y103">
    <cfRule type="cellIs" dxfId="10679" priority="2234" operator="lessThan">
      <formula>-0.0001</formula>
    </cfRule>
    <cfRule type="cellIs" dxfId="10678" priority="2235" operator="greaterThan">
      <formula>0.00016</formula>
    </cfRule>
  </conditionalFormatting>
  <conditionalFormatting sqref="AA90:AA103">
    <cfRule type="cellIs" dxfId="10677" priority="2232" operator="lessThan">
      <formula>-0.0001</formula>
    </cfRule>
    <cfRule type="cellIs" dxfId="10676" priority="2233" operator="greaterThan">
      <formula>0.00016</formula>
    </cfRule>
  </conditionalFormatting>
  <conditionalFormatting sqref="Y90:Y103">
    <cfRule type="cellIs" dxfId="10675" priority="2230" operator="lessThan">
      <formula>-0.0001</formula>
    </cfRule>
    <cfRule type="cellIs" dxfId="10674" priority="2231" operator="greaterThan">
      <formula>0.00016</formula>
    </cfRule>
  </conditionalFormatting>
  <conditionalFormatting sqref="W90:W103">
    <cfRule type="cellIs" dxfId="10673" priority="2228" operator="lessThan">
      <formula>-0.0001</formula>
    </cfRule>
    <cfRule type="cellIs" dxfId="10672" priority="2229" operator="greaterThan">
      <formula>0.00016</formula>
    </cfRule>
  </conditionalFormatting>
  <conditionalFormatting sqref="W90:W103">
    <cfRule type="cellIs" dxfId="10671" priority="2226" operator="lessThan">
      <formula>-0.0001</formula>
    </cfRule>
    <cfRule type="cellIs" dxfId="10670" priority="2227" operator="greaterThan">
      <formula>0.00016</formula>
    </cfRule>
  </conditionalFormatting>
  <conditionalFormatting sqref="AA90:AA103">
    <cfRule type="cellIs" dxfId="10669" priority="2224" operator="lessThan">
      <formula>-0.0001</formula>
    </cfRule>
    <cfRule type="cellIs" dxfId="10668" priority="2225" operator="greaterThan">
      <formula>0.00016</formula>
    </cfRule>
  </conditionalFormatting>
  <conditionalFormatting sqref="AA90:AA103">
    <cfRule type="cellIs" dxfId="10667" priority="2222" operator="lessThan">
      <formula>-0.0001</formula>
    </cfRule>
    <cfRule type="cellIs" dxfId="10666" priority="2223" operator="greaterThan">
      <formula>0.00016</formula>
    </cfRule>
  </conditionalFormatting>
  <conditionalFormatting sqref="Y90:Y103">
    <cfRule type="cellIs" dxfId="10665" priority="2220" operator="lessThan">
      <formula>-0.0001</formula>
    </cfRule>
    <cfRule type="cellIs" dxfId="10664" priority="2221" operator="greaterThan">
      <formula>0.00016</formula>
    </cfRule>
  </conditionalFormatting>
  <conditionalFormatting sqref="W90:W103">
    <cfRule type="cellIs" dxfId="10663" priority="2218" operator="lessThan">
      <formula>-0.0001</formula>
    </cfRule>
    <cfRule type="cellIs" dxfId="10662" priority="2219" operator="greaterThan">
      <formula>0.00016</formula>
    </cfRule>
  </conditionalFormatting>
  <conditionalFormatting sqref="AA90:AA103">
    <cfRule type="cellIs" dxfId="10661" priority="2216" operator="lessThan">
      <formula>-0.0001</formula>
    </cfRule>
    <cfRule type="cellIs" dxfId="10660" priority="2217" operator="greaterThan">
      <formula>0.00016</formula>
    </cfRule>
  </conditionalFormatting>
  <conditionalFormatting sqref="Y90:Y103">
    <cfRule type="cellIs" dxfId="10659" priority="2214" operator="lessThan">
      <formula>-0.0001</formula>
    </cfRule>
    <cfRule type="cellIs" dxfId="10658" priority="2215" operator="greaterThan">
      <formula>0.00016</formula>
    </cfRule>
  </conditionalFormatting>
  <conditionalFormatting sqref="W90:W103">
    <cfRule type="cellIs" dxfId="10657" priority="2212" operator="lessThan">
      <formula>-0.0001</formula>
    </cfRule>
    <cfRule type="cellIs" dxfId="10656" priority="2213" operator="greaterThan">
      <formula>0.00016</formula>
    </cfRule>
  </conditionalFormatting>
  <conditionalFormatting sqref="Y90:Y103">
    <cfRule type="cellIs" dxfId="10655" priority="2210" operator="lessThan">
      <formula>-0.0001</formula>
    </cfRule>
    <cfRule type="cellIs" dxfId="10654" priority="2211" operator="greaterThan">
      <formula>0.00016</formula>
    </cfRule>
  </conditionalFormatting>
  <conditionalFormatting sqref="AA90:AA103">
    <cfRule type="cellIs" dxfId="10653" priority="2208" operator="lessThan">
      <formula>-0.0001</formula>
    </cfRule>
    <cfRule type="cellIs" dxfId="10652" priority="2209" operator="greaterThan">
      <formula>0.00016</formula>
    </cfRule>
  </conditionalFormatting>
  <conditionalFormatting sqref="Y90:Y103">
    <cfRule type="cellIs" dxfId="10651" priority="2206" operator="lessThan">
      <formula>-0.0001</formula>
    </cfRule>
    <cfRule type="cellIs" dxfId="10650" priority="2207" operator="greaterThan">
      <formula>0.00016</formula>
    </cfRule>
  </conditionalFormatting>
  <conditionalFormatting sqref="AA90:AA103">
    <cfRule type="cellIs" dxfId="10649" priority="2204" operator="lessThan">
      <formula>-0.0001</formula>
    </cfRule>
    <cfRule type="cellIs" dxfId="10648" priority="2205" operator="greaterThan">
      <formula>0.00016</formula>
    </cfRule>
  </conditionalFormatting>
  <conditionalFormatting sqref="Y90:Y103">
    <cfRule type="cellIs" dxfId="10647" priority="2202" operator="lessThan">
      <formula>-0.0001</formula>
    </cfRule>
    <cfRule type="cellIs" dxfId="10646" priority="2203" operator="greaterThan">
      <formula>0.00016</formula>
    </cfRule>
  </conditionalFormatting>
  <conditionalFormatting sqref="W90:W103">
    <cfRule type="cellIs" dxfId="10645" priority="2200" operator="lessThan">
      <formula>-0.0001</formula>
    </cfRule>
    <cfRule type="cellIs" dxfId="10644" priority="2201" operator="greaterThan">
      <formula>0.00016</formula>
    </cfRule>
  </conditionalFormatting>
  <conditionalFormatting sqref="Y90:Y103">
    <cfRule type="cellIs" dxfId="10643" priority="2198" operator="lessThan">
      <formula>-0.0001</formula>
    </cfRule>
    <cfRule type="cellIs" dxfId="10642" priority="2199" operator="greaterThan">
      <formula>0.00016</formula>
    </cfRule>
  </conditionalFormatting>
  <conditionalFormatting sqref="AA90:AA103">
    <cfRule type="cellIs" dxfId="10641" priority="2196" operator="lessThan">
      <formula>-0.0001</formula>
    </cfRule>
    <cfRule type="cellIs" dxfId="10640" priority="2197" operator="greaterThan">
      <formula>0.00016</formula>
    </cfRule>
  </conditionalFormatting>
  <conditionalFormatting sqref="AA90:AA103">
    <cfRule type="cellIs" dxfId="10639" priority="2194" operator="lessThan">
      <formula>-0.0001</formula>
    </cfRule>
    <cfRule type="cellIs" dxfId="10638" priority="2195" operator="greaterThan">
      <formula>0.00016</formula>
    </cfRule>
  </conditionalFormatting>
  <conditionalFormatting sqref="AA90:AA103">
    <cfRule type="cellIs" dxfId="10637" priority="2192" operator="lessThan">
      <formula>-0.0001</formula>
    </cfRule>
    <cfRule type="cellIs" dxfId="10636" priority="2193" operator="greaterThan">
      <formula>0.00016</formula>
    </cfRule>
  </conditionalFormatting>
  <conditionalFormatting sqref="AA90:AA103">
    <cfRule type="cellIs" dxfId="10635" priority="2190" operator="lessThan">
      <formula>-0.0001</formula>
    </cfRule>
    <cfRule type="cellIs" dxfId="10634" priority="2191" operator="greaterThan">
      <formula>0.00016</formula>
    </cfRule>
  </conditionalFormatting>
  <conditionalFormatting sqref="Y90:Y103">
    <cfRule type="cellIs" dxfId="10633" priority="2188" operator="lessThan">
      <formula>-0.0001</formula>
    </cfRule>
    <cfRule type="cellIs" dxfId="10632" priority="2189" operator="greaterThan">
      <formula>0.00016</formula>
    </cfRule>
  </conditionalFormatting>
  <conditionalFormatting sqref="Y90:Y103">
    <cfRule type="cellIs" dxfId="10631" priority="2186" operator="lessThan">
      <formula>-0.0001</formula>
    </cfRule>
    <cfRule type="cellIs" dxfId="10630" priority="2187" operator="greaterThan">
      <formula>0.00016</formula>
    </cfRule>
  </conditionalFormatting>
  <conditionalFormatting sqref="AA90:AA103">
    <cfRule type="cellIs" dxfId="10629" priority="2184" operator="lessThan">
      <formula>-0.0001</formula>
    </cfRule>
    <cfRule type="cellIs" dxfId="10628" priority="2185" operator="greaterThan">
      <formula>0.00016</formula>
    </cfRule>
  </conditionalFormatting>
  <conditionalFormatting sqref="Y90:Y103">
    <cfRule type="cellIs" dxfId="10627" priority="2182" operator="lessThan">
      <formula>-0.0001</formula>
    </cfRule>
    <cfRule type="cellIs" dxfId="10626" priority="2183" operator="greaterThan">
      <formula>0.00016</formula>
    </cfRule>
  </conditionalFormatting>
  <conditionalFormatting sqref="AA90:AA103">
    <cfRule type="cellIs" dxfId="10625" priority="2180" operator="lessThan">
      <formula>-0.0001</formula>
    </cfRule>
    <cfRule type="cellIs" dxfId="10624" priority="2181" operator="greaterThan">
      <formula>0.00016</formula>
    </cfRule>
  </conditionalFormatting>
  <conditionalFormatting sqref="AA90:AA103">
    <cfRule type="cellIs" dxfId="10623" priority="2178" operator="lessThan">
      <formula>-0.0001</formula>
    </cfRule>
    <cfRule type="cellIs" dxfId="10622" priority="2179" operator="greaterThan">
      <formula>0.00016</formula>
    </cfRule>
  </conditionalFormatting>
  <conditionalFormatting sqref="Y90:Y103">
    <cfRule type="cellIs" dxfId="10621" priority="2176" operator="lessThan">
      <formula>-0.0001</formula>
    </cfRule>
    <cfRule type="cellIs" dxfId="10620" priority="2177" operator="greaterThan">
      <formula>0.00016</formula>
    </cfRule>
  </conditionalFormatting>
  <conditionalFormatting sqref="AA90:AA103">
    <cfRule type="cellIs" dxfId="10619" priority="2174" operator="lessThan">
      <formula>-0.0001</formula>
    </cfRule>
    <cfRule type="cellIs" dxfId="10618" priority="2175" operator="greaterThan">
      <formula>0.00016</formula>
    </cfRule>
  </conditionalFormatting>
  <conditionalFormatting sqref="Y90:Y103">
    <cfRule type="cellIs" dxfId="10617" priority="2172" operator="lessThan">
      <formula>-0.0001</formula>
    </cfRule>
    <cfRule type="cellIs" dxfId="10616" priority="2173" operator="greaterThan">
      <formula>0.00016</formula>
    </cfRule>
  </conditionalFormatting>
  <conditionalFormatting sqref="AA90:AA103">
    <cfRule type="cellIs" dxfId="10615" priority="2170" operator="lessThan">
      <formula>-0.0001</formula>
    </cfRule>
    <cfRule type="cellIs" dxfId="10614" priority="2171" operator="greaterThan">
      <formula>0.00016</formula>
    </cfRule>
  </conditionalFormatting>
  <conditionalFormatting sqref="AA90:AA103">
    <cfRule type="cellIs" dxfId="10613" priority="2168" operator="lessThan">
      <formula>-0.0001</formula>
    </cfRule>
    <cfRule type="cellIs" dxfId="10612" priority="2169" operator="greaterThan">
      <formula>0.00016</formula>
    </cfRule>
  </conditionalFormatting>
  <conditionalFormatting sqref="Y90:Y103">
    <cfRule type="cellIs" dxfId="10611" priority="2166" operator="lessThan">
      <formula>-0.0001</formula>
    </cfRule>
    <cfRule type="cellIs" dxfId="10610" priority="2167" operator="greaterThan">
      <formula>0.00016</formula>
    </cfRule>
  </conditionalFormatting>
  <conditionalFormatting sqref="AA90:AA103">
    <cfRule type="cellIs" dxfId="10609" priority="2164" operator="lessThan">
      <formula>-0.0001</formula>
    </cfRule>
    <cfRule type="cellIs" dxfId="10608" priority="2165" operator="greaterThan">
      <formula>0.00016</formula>
    </cfRule>
  </conditionalFormatting>
  <conditionalFormatting sqref="AA90:AA103">
    <cfRule type="cellIs" dxfId="10607" priority="2162" operator="lessThan">
      <formula>-0.0001</formula>
    </cfRule>
    <cfRule type="cellIs" dxfId="10606" priority="2163" operator="greaterThan">
      <formula>0.00016</formula>
    </cfRule>
  </conditionalFormatting>
  <conditionalFormatting sqref="Y90:Y103">
    <cfRule type="cellIs" dxfId="10605" priority="2160" operator="lessThan">
      <formula>-0.0001</formula>
    </cfRule>
    <cfRule type="cellIs" dxfId="10604" priority="2161" operator="greaterThan">
      <formula>0.00016</formula>
    </cfRule>
  </conditionalFormatting>
  <conditionalFormatting sqref="AA90:AA103">
    <cfRule type="cellIs" dxfId="10603" priority="2158" operator="lessThan">
      <formula>-0.0001</formula>
    </cfRule>
    <cfRule type="cellIs" dxfId="10602" priority="2159" operator="greaterThan">
      <formula>0.00016</formula>
    </cfRule>
  </conditionalFormatting>
  <conditionalFormatting sqref="AA90:AA103">
    <cfRule type="cellIs" dxfId="10601" priority="2156" operator="lessThan">
      <formula>-0.0001</formula>
    </cfRule>
    <cfRule type="cellIs" dxfId="10600" priority="2157" operator="greaterThan">
      <formula>0.00016</formula>
    </cfRule>
  </conditionalFormatting>
  <conditionalFormatting sqref="AA90:AA103">
    <cfRule type="cellIs" dxfId="10599" priority="2154" operator="lessThan">
      <formula>-0.0001</formula>
    </cfRule>
    <cfRule type="cellIs" dxfId="10598" priority="2155" operator="greaterThan">
      <formula>0.00016</formula>
    </cfRule>
  </conditionalFormatting>
  <conditionalFormatting sqref="AA90:AA103">
    <cfRule type="cellIs" dxfId="10597" priority="2152" operator="lessThan">
      <formula>-0.0001</formula>
    </cfRule>
    <cfRule type="cellIs" dxfId="10596" priority="2153" operator="greaterThan">
      <formula>0.00016</formula>
    </cfRule>
  </conditionalFormatting>
  <conditionalFormatting sqref="AA90:AA103">
    <cfRule type="cellIs" dxfId="10595" priority="2150" operator="lessThan">
      <formula>-0.0001</formula>
    </cfRule>
    <cfRule type="cellIs" dxfId="10594" priority="2151" operator="greaterThan">
      <formula>0.00016</formula>
    </cfRule>
  </conditionalFormatting>
  <conditionalFormatting sqref="Y90:Y103">
    <cfRule type="cellIs" dxfId="10593" priority="2148" operator="lessThan">
      <formula>-0.0001</formula>
    </cfRule>
    <cfRule type="cellIs" dxfId="10592" priority="2149" operator="greaterThan">
      <formula>0.00016</formula>
    </cfRule>
  </conditionalFormatting>
  <conditionalFormatting sqref="AA90:AA103">
    <cfRule type="cellIs" dxfId="10591" priority="2146" operator="lessThan">
      <formula>-0.0001</formula>
    </cfRule>
    <cfRule type="cellIs" dxfId="10590" priority="2147" operator="greaterThan">
      <formula>0.00016</formula>
    </cfRule>
  </conditionalFormatting>
  <conditionalFormatting sqref="AA90:AA103">
    <cfRule type="cellIs" dxfId="10589" priority="2144" operator="lessThan">
      <formula>-0.0001</formula>
    </cfRule>
    <cfRule type="cellIs" dxfId="10588" priority="2145" operator="greaterThan">
      <formula>0.00016</formula>
    </cfRule>
  </conditionalFormatting>
  <conditionalFormatting sqref="AA90:AA103">
    <cfRule type="cellIs" dxfId="10587" priority="2142" operator="lessThan">
      <formula>-0.0001</formula>
    </cfRule>
    <cfRule type="cellIs" dxfId="10586" priority="2143" operator="greaterThan">
      <formula>0.00016</formula>
    </cfRule>
  </conditionalFormatting>
  <conditionalFormatting sqref="W90:W103">
    <cfRule type="cellIs" dxfId="10585" priority="2140" operator="lessThan">
      <formula>-0.0001</formula>
    </cfRule>
    <cfRule type="cellIs" dxfId="10584" priority="2141" operator="greaterThan">
      <formula>0.00016</formula>
    </cfRule>
  </conditionalFormatting>
  <conditionalFormatting sqref="AA90:AA103">
    <cfRule type="cellIs" dxfId="10583" priority="2138" operator="lessThan">
      <formula>-0.0001</formula>
    </cfRule>
    <cfRule type="cellIs" dxfId="10582" priority="2139" operator="greaterThan">
      <formula>0.00016</formula>
    </cfRule>
  </conditionalFormatting>
  <conditionalFormatting sqref="AA90:AA103">
    <cfRule type="cellIs" dxfId="10581" priority="2136" operator="lessThan">
      <formula>-0.0001</formula>
    </cfRule>
    <cfRule type="cellIs" dxfId="10580" priority="2137" operator="greaterThan">
      <formula>0.00016</formula>
    </cfRule>
  </conditionalFormatting>
  <conditionalFormatting sqref="Y90:Y103">
    <cfRule type="cellIs" dxfId="10579" priority="2134" operator="lessThan">
      <formula>-0.0001</formula>
    </cfRule>
    <cfRule type="cellIs" dxfId="10578" priority="2135" operator="greaterThan">
      <formula>0.00016</formula>
    </cfRule>
  </conditionalFormatting>
  <conditionalFormatting sqref="Y90:Y103">
    <cfRule type="cellIs" dxfId="10577" priority="2132" operator="lessThan">
      <formula>-0.0001</formula>
    </cfRule>
    <cfRule type="cellIs" dxfId="10576" priority="2133" operator="greaterThan">
      <formula>0.00016</formula>
    </cfRule>
  </conditionalFormatting>
  <conditionalFormatting sqref="AA90:AA103">
    <cfRule type="cellIs" dxfId="10575" priority="2130" operator="lessThan">
      <formula>-0.0001</formula>
    </cfRule>
    <cfRule type="cellIs" dxfId="10574" priority="2131" operator="greaterThan">
      <formula>0.00016</formula>
    </cfRule>
  </conditionalFormatting>
  <conditionalFormatting sqref="AA90:AA103">
    <cfRule type="cellIs" dxfId="10573" priority="2128" operator="lessThan">
      <formula>-0.0001</formula>
    </cfRule>
    <cfRule type="cellIs" dxfId="10572" priority="2129" operator="greaterThan">
      <formula>0.00016</formula>
    </cfRule>
  </conditionalFormatting>
  <conditionalFormatting sqref="Y90:Y103">
    <cfRule type="cellIs" dxfId="10571" priority="2126" operator="lessThan">
      <formula>-0.0001</formula>
    </cfRule>
    <cfRule type="cellIs" dxfId="10570" priority="2127" operator="greaterThan">
      <formula>0.00016</formula>
    </cfRule>
  </conditionalFormatting>
  <conditionalFormatting sqref="AA90:AA103">
    <cfRule type="cellIs" dxfId="10569" priority="2124" operator="lessThan">
      <formula>-0.0001</formula>
    </cfRule>
    <cfRule type="cellIs" dxfId="10568" priority="2125" operator="greaterThan">
      <formula>0.00016</formula>
    </cfRule>
  </conditionalFormatting>
  <conditionalFormatting sqref="AA90:AA103">
    <cfRule type="cellIs" dxfId="10567" priority="2122" operator="lessThan">
      <formula>-0.0001</formula>
    </cfRule>
    <cfRule type="cellIs" dxfId="10566" priority="2123" operator="greaterThan">
      <formula>0.00016</formula>
    </cfRule>
  </conditionalFormatting>
  <conditionalFormatting sqref="Y90:Y103">
    <cfRule type="cellIs" dxfId="10565" priority="2120" operator="lessThan">
      <formula>-0.0001</formula>
    </cfRule>
    <cfRule type="cellIs" dxfId="10564" priority="2121" operator="greaterThan">
      <formula>0.00016</formula>
    </cfRule>
  </conditionalFormatting>
  <conditionalFormatting sqref="AA90:AA103">
    <cfRule type="cellIs" dxfId="10563" priority="2118" operator="lessThan">
      <formula>-0.0001</formula>
    </cfRule>
    <cfRule type="cellIs" dxfId="10562" priority="2119" operator="greaterThan">
      <formula>0.00016</formula>
    </cfRule>
  </conditionalFormatting>
  <conditionalFormatting sqref="AA90:AA103">
    <cfRule type="cellIs" dxfId="10561" priority="2116" operator="lessThan">
      <formula>-0.0001</formula>
    </cfRule>
    <cfRule type="cellIs" dxfId="10560" priority="2117" operator="greaterThan">
      <formula>0.00016</formula>
    </cfRule>
  </conditionalFormatting>
  <conditionalFormatting sqref="AA90:AA103">
    <cfRule type="cellIs" dxfId="10559" priority="2114" operator="lessThan">
      <formula>-0.0001</formula>
    </cfRule>
    <cfRule type="cellIs" dxfId="10558" priority="2115" operator="greaterThan">
      <formula>0.00016</formula>
    </cfRule>
  </conditionalFormatting>
  <conditionalFormatting sqref="AA90:AA103">
    <cfRule type="cellIs" dxfId="10557" priority="2112" operator="lessThan">
      <formula>-0.0001</formula>
    </cfRule>
    <cfRule type="cellIs" dxfId="10556" priority="2113" operator="greaterThan">
      <formula>0.00016</formula>
    </cfRule>
  </conditionalFormatting>
  <conditionalFormatting sqref="Y90:Y103">
    <cfRule type="cellIs" dxfId="10555" priority="2110" operator="lessThan">
      <formula>-0.0001</formula>
    </cfRule>
    <cfRule type="cellIs" dxfId="10554" priority="2111" operator="greaterThan">
      <formula>0.00016</formula>
    </cfRule>
  </conditionalFormatting>
  <conditionalFormatting sqref="AA90:AA103">
    <cfRule type="cellIs" dxfId="10553" priority="2108" operator="lessThan">
      <formula>-0.0001</formula>
    </cfRule>
    <cfRule type="cellIs" dxfId="10552" priority="2109" operator="greaterThan">
      <formula>0.00016</formula>
    </cfRule>
  </conditionalFormatting>
  <conditionalFormatting sqref="AA90:AA103">
    <cfRule type="cellIs" dxfId="10551" priority="2106" operator="lessThan">
      <formula>-0.0001</formula>
    </cfRule>
    <cfRule type="cellIs" dxfId="10550" priority="2107" operator="greaterThan">
      <formula>0.00016</formula>
    </cfRule>
  </conditionalFormatting>
  <conditionalFormatting sqref="AA90:AA103">
    <cfRule type="cellIs" dxfId="10549" priority="2104" operator="lessThan">
      <formula>-0.0001</formula>
    </cfRule>
    <cfRule type="cellIs" dxfId="10548" priority="2105" operator="greaterThan">
      <formula>0.00016</formula>
    </cfRule>
  </conditionalFormatting>
  <conditionalFormatting sqref="AA90:AA103">
    <cfRule type="cellIs" dxfId="10547" priority="2102" operator="lessThan">
      <formula>-0.0001</formula>
    </cfRule>
    <cfRule type="cellIs" dxfId="10546" priority="2103" operator="greaterThan">
      <formula>0.00016</formula>
    </cfRule>
  </conditionalFormatting>
  <conditionalFormatting sqref="AA90:AA103">
    <cfRule type="cellIs" dxfId="10545" priority="2100" operator="lessThan">
      <formula>-0.0001</formula>
    </cfRule>
    <cfRule type="cellIs" dxfId="10544" priority="2101" operator="greaterThan">
      <formula>0.00016</formula>
    </cfRule>
  </conditionalFormatting>
  <conditionalFormatting sqref="AA90:AA103">
    <cfRule type="cellIs" dxfId="10543" priority="2098" operator="lessThan">
      <formula>-0.0001</formula>
    </cfRule>
    <cfRule type="cellIs" dxfId="10542" priority="2099" operator="greaterThan">
      <formula>0.00016</formula>
    </cfRule>
  </conditionalFormatting>
  <conditionalFormatting sqref="Y90:Y103">
    <cfRule type="cellIs" dxfId="10541" priority="2096" operator="lessThan">
      <formula>-0.0001</formula>
    </cfRule>
    <cfRule type="cellIs" dxfId="10540" priority="2097" operator="greaterThan">
      <formula>0.00016</formula>
    </cfRule>
  </conditionalFormatting>
  <conditionalFormatting sqref="AA90:AA103">
    <cfRule type="cellIs" dxfId="10539" priority="2094" operator="lessThan">
      <formula>-0.0001</formula>
    </cfRule>
    <cfRule type="cellIs" dxfId="10538" priority="2095" operator="greaterThan">
      <formula>0.00016</formula>
    </cfRule>
  </conditionalFormatting>
  <conditionalFormatting sqref="AC90:AC103">
    <cfRule type="cellIs" dxfId="10537" priority="2092" operator="lessThan">
      <formula>-0.0001</formula>
    </cfRule>
    <cfRule type="cellIs" dxfId="10536" priority="2093" operator="greaterThan">
      <formula>0.00016</formula>
    </cfRule>
  </conditionalFormatting>
  <conditionalFormatting sqref="AA90:AA103">
    <cfRule type="cellIs" dxfId="10535" priority="2090" operator="lessThan">
      <formula>-0.0001</formula>
    </cfRule>
    <cfRule type="cellIs" dxfId="10534" priority="2091" operator="greaterThan">
      <formula>0.00016</formula>
    </cfRule>
  </conditionalFormatting>
  <conditionalFormatting sqref="Y90:Y103">
    <cfRule type="cellIs" dxfId="10533" priority="2088" operator="lessThan">
      <formula>-0.0001</formula>
    </cfRule>
    <cfRule type="cellIs" dxfId="10532" priority="2089" operator="greaterThan">
      <formula>0.00016</formula>
    </cfRule>
  </conditionalFormatting>
  <conditionalFormatting sqref="Y90:Y103">
    <cfRule type="cellIs" dxfId="10531" priority="2086" operator="lessThan">
      <formula>-0.0001</formula>
    </cfRule>
    <cfRule type="cellIs" dxfId="10530" priority="2087" operator="greaterThan">
      <formula>0.00016</formula>
    </cfRule>
  </conditionalFormatting>
  <conditionalFormatting sqref="AC90:AC103">
    <cfRule type="cellIs" dxfId="10529" priority="2084" operator="lessThan">
      <formula>-0.0001</formula>
    </cfRule>
    <cfRule type="cellIs" dxfId="10528" priority="2085" operator="greaterThan">
      <formula>0.00016</formula>
    </cfRule>
  </conditionalFormatting>
  <conditionalFormatting sqref="AA90:AA103">
    <cfRule type="cellIs" dxfId="10527" priority="2082" operator="lessThan">
      <formula>-0.0001</formula>
    </cfRule>
    <cfRule type="cellIs" dxfId="10526" priority="2083" operator="greaterThan">
      <formula>0.00016</formula>
    </cfRule>
  </conditionalFormatting>
  <conditionalFormatting sqref="AC90:AC103">
    <cfRule type="cellIs" dxfId="10525" priority="2080" operator="lessThan">
      <formula>-0.0001</formula>
    </cfRule>
    <cfRule type="cellIs" dxfId="10524" priority="2081" operator="greaterThan">
      <formula>0.00016</formula>
    </cfRule>
  </conditionalFormatting>
  <conditionalFormatting sqref="Y90:Y103">
    <cfRule type="cellIs" dxfId="10523" priority="2078" operator="lessThan">
      <formula>-0.0001</formula>
    </cfRule>
    <cfRule type="cellIs" dxfId="10522" priority="2079" operator="greaterThan">
      <formula>0.00016</formula>
    </cfRule>
  </conditionalFormatting>
  <conditionalFormatting sqref="AA90:AA103">
    <cfRule type="cellIs" dxfId="10521" priority="2076" operator="lessThan">
      <formula>-0.0001</formula>
    </cfRule>
    <cfRule type="cellIs" dxfId="10520" priority="2077" operator="greaterThan">
      <formula>0.00016</formula>
    </cfRule>
  </conditionalFormatting>
  <conditionalFormatting sqref="Y90:Y103">
    <cfRule type="cellIs" dxfId="10519" priority="2074" operator="lessThan">
      <formula>-0.0001</formula>
    </cfRule>
    <cfRule type="cellIs" dxfId="10518" priority="2075" operator="greaterThan">
      <formula>0.00016</formula>
    </cfRule>
  </conditionalFormatting>
  <conditionalFormatting sqref="AA90:AA103">
    <cfRule type="cellIs" dxfId="10517" priority="2072" operator="lessThan">
      <formula>-0.0001</formula>
    </cfRule>
    <cfRule type="cellIs" dxfId="10516" priority="2073" operator="greaterThan">
      <formula>0.00016</formula>
    </cfRule>
  </conditionalFormatting>
  <conditionalFormatting sqref="AC90:AC103">
    <cfRule type="cellIs" dxfId="10515" priority="2070" operator="lessThan">
      <formula>-0.0001</formula>
    </cfRule>
    <cfRule type="cellIs" dxfId="10514" priority="2071" operator="greaterThan">
      <formula>0.00016</formula>
    </cfRule>
  </conditionalFormatting>
  <conditionalFormatting sqref="AC90:AC103">
    <cfRule type="cellIs" dxfId="10513" priority="2068" operator="lessThan">
      <formula>-0.0001</formula>
    </cfRule>
    <cfRule type="cellIs" dxfId="10512" priority="2069" operator="greaterThan">
      <formula>0.00016</formula>
    </cfRule>
  </conditionalFormatting>
  <conditionalFormatting sqref="AA90:AA103">
    <cfRule type="cellIs" dxfId="10511" priority="2066" operator="lessThan">
      <formula>-0.0001</formula>
    </cfRule>
    <cfRule type="cellIs" dxfId="10510" priority="2067" operator="greaterThan">
      <formula>0.00016</formula>
    </cfRule>
  </conditionalFormatting>
  <conditionalFormatting sqref="AA90:AA103">
    <cfRule type="cellIs" dxfId="10509" priority="2064" operator="lessThan">
      <formula>-0.0001</formula>
    </cfRule>
    <cfRule type="cellIs" dxfId="10508" priority="2065" operator="greaterThan">
      <formula>0.00016</formula>
    </cfRule>
  </conditionalFormatting>
  <conditionalFormatting sqref="Y90:Y103">
    <cfRule type="cellIs" dxfId="10507" priority="2062" operator="lessThan">
      <formula>-0.0001</formula>
    </cfRule>
    <cfRule type="cellIs" dxfId="10506" priority="2063" operator="greaterThan">
      <formula>0.00016</formula>
    </cfRule>
  </conditionalFormatting>
  <conditionalFormatting sqref="AA90:AA103">
    <cfRule type="cellIs" dxfId="10505" priority="2060" operator="lessThan">
      <formula>-0.0001</formula>
    </cfRule>
    <cfRule type="cellIs" dxfId="10504" priority="2061" operator="greaterThan">
      <formula>0.00016</formula>
    </cfRule>
  </conditionalFormatting>
  <conditionalFormatting sqref="AC90:AC103">
    <cfRule type="cellIs" dxfId="10503" priority="2058" operator="lessThan">
      <formula>-0.0001</formula>
    </cfRule>
    <cfRule type="cellIs" dxfId="10502" priority="2059" operator="greaterThan">
      <formula>0.00016</formula>
    </cfRule>
  </conditionalFormatting>
  <conditionalFormatting sqref="AC90:AC103">
    <cfRule type="cellIs" dxfId="10501" priority="2056" operator="lessThan">
      <formula>-0.0001</formula>
    </cfRule>
    <cfRule type="cellIs" dxfId="10500" priority="2057" operator="greaterThan">
      <formula>0.00016</formula>
    </cfRule>
  </conditionalFormatting>
  <conditionalFormatting sqref="AC90:AC103">
    <cfRule type="cellIs" dxfId="10499" priority="2054" operator="lessThan">
      <formula>-0.0001</formula>
    </cfRule>
    <cfRule type="cellIs" dxfId="10498" priority="2055" operator="greaterThan">
      <formula>0.00016</formula>
    </cfRule>
  </conditionalFormatting>
  <conditionalFormatting sqref="AC90:AC103">
    <cfRule type="cellIs" dxfId="10497" priority="2052" operator="lessThan">
      <formula>-0.0001</formula>
    </cfRule>
    <cfRule type="cellIs" dxfId="10496" priority="2053" operator="greaterThan">
      <formula>0.00016</formula>
    </cfRule>
  </conditionalFormatting>
  <conditionalFormatting sqref="AA90:AA103">
    <cfRule type="cellIs" dxfId="10495" priority="2050" operator="lessThan">
      <formula>-0.0001</formula>
    </cfRule>
    <cfRule type="cellIs" dxfId="10494" priority="2051" operator="greaterThan">
      <formula>0.00016</formula>
    </cfRule>
  </conditionalFormatting>
  <conditionalFormatting sqref="AA90:AA103">
    <cfRule type="cellIs" dxfId="10493" priority="2048" operator="lessThan">
      <formula>-0.0001</formula>
    </cfRule>
    <cfRule type="cellIs" dxfId="10492" priority="2049" operator="greaterThan">
      <formula>0.00016</formula>
    </cfRule>
  </conditionalFormatting>
  <conditionalFormatting sqref="W90:W103">
    <cfRule type="cellIs" dxfId="10491" priority="2046" operator="lessThan">
      <formula>-0.0001</formula>
    </cfRule>
    <cfRule type="cellIs" dxfId="10490" priority="2047" operator="greaterThan">
      <formula>0.00016</formula>
    </cfRule>
  </conditionalFormatting>
  <conditionalFormatting sqref="AC90:AC103">
    <cfRule type="cellIs" dxfId="10489" priority="2044" operator="lessThan">
      <formula>-0.0001</formula>
    </cfRule>
    <cfRule type="cellIs" dxfId="10488" priority="2045" operator="greaterThan">
      <formula>0.00016</formula>
    </cfRule>
  </conditionalFormatting>
  <conditionalFormatting sqref="AA90:AA103">
    <cfRule type="cellIs" dxfId="10487" priority="2042" operator="lessThan">
      <formula>-0.0001</formula>
    </cfRule>
    <cfRule type="cellIs" dxfId="10486" priority="2043" operator="greaterThan">
      <formula>0.00016</formula>
    </cfRule>
  </conditionalFormatting>
  <conditionalFormatting sqref="AC90:AC103">
    <cfRule type="cellIs" dxfId="10485" priority="2040" operator="lessThan">
      <formula>-0.0001</formula>
    </cfRule>
    <cfRule type="cellIs" dxfId="10484" priority="2041" operator="greaterThan">
      <formula>0.00016</formula>
    </cfRule>
  </conditionalFormatting>
  <conditionalFormatting sqref="AA90:AA103">
    <cfRule type="cellIs" dxfId="10483" priority="2038" operator="lessThan">
      <formula>-0.0001</formula>
    </cfRule>
    <cfRule type="cellIs" dxfId="10482" priority="2039" operator="greaterThan">
      <formula>0.00016</formula>
    </cfRule>
  </conditionalFormatting>
  <conditionalFormatting sqref="AC90:AC103">
    <cfRule type="cellIs" dxfId="10481" priority="2036" operator="lessThan">
      <formula>-0.0001</formula>
    </cfRule>
    <cfRule type="cellIs" dxfId="10480" priority="2037" operator="greaterThan">
      <formula>0.00016</formula>
    </cfRule>
  </conditionalFormatting>
  <conditionalFormatting sqref="AC90:AC103">
    <cfRule type="cellIs" dxfId="10479" priority="2034" operator="lessThan">
      <formula>-0.0001</formula>
    </cfRule>
    <cfRule type="cellIs" dxfId="10478" priority="2035" operator="greaterThan">
      <formula>0.00016</formula>
    </cfRule>
  </conditionalFormatting>
  <conditionalFormatting sqref="AA90:AA103">
    <cfRule type="cellIs" dxfId="10477" priority="2032" operator="lessThan">
      <formula>-0.0001</formula>
    </cfRule>
    <cfRule type="cellIs" dxfId="10476" priority="2033" operator="greaterThan">
      <formula>0.00016</formula>
    </cfRule>
  </conditionalFormatting>
  <conditionalFormatting sqref="AC90:AC103">
    <cfRule type="cellIs" dxfId="10475" priority="2030" operator="lessThan">
      <formula>-0.0001</formula>
    </cfRule>
    <cfRule type="cellIs" dxfId="10474" priority="2031" operator="greaterThan">
      <formula>0.00016</formula>
    </cfRule>
  </conditionalFormatting>
  <conditionalFormatting sqref="AC90:AC103">
    <cfRule type="cellIs" dxfId="10473" priority="2028" operator="lessThan">
      <formula>-0.0001</formula>
    </cfRule>
    <cfRule type="cellIs" dxfId="10472" priority="2029" operator="greaterThan">
      <formula>0.00016</formula>
    </cfRule>
  </conditionalFormatting>
  <conditionalFormatting sqref="AC90:AC103">
    <cfRule type="cellIs" dxfId="10471" priority="2026" operator="lessThan">
      <formula>-0.0001</formula>
    </cfRule>
    <cfRule type="cellIs" dxfId="10470" priority="2027" operator="greaterThan">
      <formula>0.00016</formula>
    </cfRule>
  </conditionalFormatting>
  <conditionalFormatting sqref="W90:W103">
    <cfRule type="cellIs" dxfId="10469" priority="2024" operator="lessThan">
      <formula>-0.0001</formula>
    </cfRule>
    <cfRule type="cellIs" dxfId="10468" priority="2025" operator="greaterThan">
      <formula>0.00016</formula>
    </cfRule>
  </conditionalFormatting>
  <conditionalFormatting sqref="AA90:AA103">
    <cfRule type="cellIs" dxfId="10467" priority="2022" operator="lessThan">
      <formula>-0.0001</formula>
    </cfRule>
    <cfRule type="cellIs" dxfId="10466" priority="2023" operator="greaterThan">
      <formula>0.00016</formula>
    </cfRule>
  </conditionalFormatting>
  <conditionalFormatting sqref="AA90:AA103">
    <cfRule type="cellIs" dxfId="10465" priority="2020" operator="lessThan">
      <formula>-0.0001</formula>
    </cfRule>
    <cfRule type="cellIs" dxfId="10464" priority="2021" operator="greaterThan">
      <formula>0.00016</formula>
    </cfRule>
  </conditionalFormatting>
  <conditionalFormatting sqref="AA90:AA103">
    <cfRule type="cellIs" dxfId="10463" priority="2018" operator="lessThan">
      <formula>-0.0001</formula>
    </cfRule>
    <cfRule type="cellIs" dxfId="10462" priority="2019" operator="greaterThan">
      <formula>0.00016</formula>
    </cfRule>
  </conditionalFormatting>
  <conditionalFormatting sqref="Y90:Y103">
    <cfRule type="cellIs" dxfId="10461" priority="2016" operator="lessThan">
      <formula>-0.0001</formula>
    </cfRule>
    <cfRule type="cellIs" dxfId="10460" priority="2017" operator="greaterThan">
      <formula>0.00016</formula>
    </cfRule>
  </conditionalFormatting>
  <conditionalFormatting sqref="AC90:AC103">
    <cfRule type="cellIs" dxfId="10459" priority="2014" operator="lessThan">
      <formula>-0.0001</formula>
    </cfRule>
    <cfRule type="cellIs" dxfId="10458" priority="2015" operator="greaterThan">
      <formula>0.00016</formula>
    </cfRule>
  </conditionalFormatting>
  <conditionalFormatting sqref="AA90:AA103">
    <cfRule type="cellIs" dxfId="10457" priority="2012" operator="lessThan">
      <formula>-0.0001</formula>
    </cfRule>
    <cfRule type="cellIs" dxfId="10456" priority="2013" operator="greaterThan">
      <formula>0.00016</formula>
    </cfRule>
  </conditionalFormatting>
  <conditionalFormatting sqref="AA90:AA103">
    <cfRule type="cellIs" dxfId="10455" priority="2010" operator="lessThan">
      <formula>-0.0001</formula>
    </cfRule>
    <cfRule type="cellIs" dxfId="10454" priority="2011" operator="greaterThan">
      <formula>0.00016</formula>
    </cfRule>
  </conditionalFormatting>
  <conditionalFormatting sqref="AC90:AC103">
    <cfRule type="cellIs" dxfId="10453" priority="2008" operator="lessThan">
      <formula>-0.0001</formula>
    </cfRule>
    <cfRule type="cellIs" dxfId="10452" priority="2009" operator="greaterThan">
      <formula>0.00016</formula>
    </cfRule>
  </conditionalFormatting>
  <conditionalFormatting sqref="AC90:AC103">
    <cfRule type="cellIs" dxfId="10451" priority="2006" operator="lessThan">
      <formula>-0.0001</formula>
    </cfRule>
    <cfRule type="cellIs" dxfId="10450" priority="2007" operator="greaterThan">
      <formula>0.00016</formula>
    </cfRule>
  </conditionalFormatting>
  <conditionalFormatting sqref="AC90:AC103">
    <cfRule type="cellIs" dxfId="10449" priority="2004" operator="lessThan">
      <formula>-0.0001</formula>
    </cfRule>
    <cfRule type="cellIs" dxfId="10448" priority="2005" operator="greaterThan">
      <formula>0.00016</formula>
    </cfRule>
  </conditionalFormatting>
  <conditionalFormatting sqref="AA90:AA103">
    <cfRule type="cellIs" dxfId="10447" priority="2002" operator="lessThan">
      <formula>-0.0001</formula>
    </cfRule>
    <cfRule type="cellIs" dxfId="10446" priority="2003" operator="greaterThan">
      <formula>0.00016</formula>
    </cfRule>
  </conditionalFormatting>
  <conditionalFormatting sqref="AC90:AC103">
    <cfRule type="cellIs" dxfId="10445" priority="2000" operator="lessThan">
      <formula>-0.0001</formula>
    </cfRule>
    <cfRule type="cellIs" dxfId="10444" priority="2001" operator="greaterThan">
      <formula>0.00016</formula>
    </cfRule>
  </conditionalFormatting>
  <conditionalFormatting sqref="AC90:AC103">
    <cfRule type="cellIs" dxfId="10443" priority="1998" operator="lessThan">
      <formula>-0.0001</formula>
    </cfRule>
    <cfRule type="cellIs" dxfId="10442" priority="1999" operator="greaterThan">
      <formula>0.00016</formula>
    </cfRule>
  </conditionalFormatting>
  <conditionalFormatting sqref="AC90:AC103">
    <cfRule type="cellIs" dxfId="10441" priority="1996" operator="lessThan">
      <formula>-0.0001</formula>
    </cfRule>
    <cfRule type="cellIs" dxfId="10440" priority="1997" operator="greaterThan">
      <formula>0.00016</formula>
    </cfRule>
  </conditionalFormatting>
  <conditionalFormatting sqref="AC90:AC103">
    <cfRule type="cellIs" dxfId="10439" priority="1994" operator="lessThan">
      <formula>-0.0001</formula>
    </cfRule>
    <cfRule type="cellIs" dxfId="10438" priority="1995" operator="greaterThan">
      <formula>0.00016</formula>
    </cfRule>
  </conditionalFormatting>
  <conditionalFormatting sqref="AA90:AA103">
    <cfRule type="cellIs" dxfId="10437" priority="1992" operator="lessThan">
      <formula>-0.0001</formula>
    </cfRule>
    <cfRule type="cellIs" dxfId="10436" priority="1993" operator="greaterThan">
      <formula>0.00016</formula>
    </cfRule>
  </conditionalFormatting>
  <conditionalFormatting sqref="AC90:AC103">
    <cfRule type="cellIs" dxfId="10435" priority="1990" operator="lessThan">
      <formula>-0.0001</formula>
    </cfRule>
    <cfRule type="cellIs" dxfId="10434" priority="1991" operator="greaterThan">
      <formula>0.00016</formula>
    </cfRule>
  </conditionalFormatting>
  <conditionalFormatting sqref="AC90:AC103">
    <cfRule type="cellIs" dxfId="10433" priority="1988" operator="lessThan">
      <formula>-0.0001</formula>
    </cfRule>
    <cfRule type="cellIs" dxfId="10432" priority="1989" operator="greaterThan">
      <formula>0.00016</formula>
    </cfRule>
  </conditionalFormatting>
  <conditionalFormatting sqref="AC90:AC103">
    <cfRule type="cellIs" dxfId="10431" priority="1986" operator="lessThan">
      <formula>-0.0001</formula>
    </cfRule>
    <cfRule type="cellIs" dxfId="10430" priority="1987" operator="greaterThan">
      <formula>0.00016</formula>
    </cfRule>
  </conditionalFormatting>
  <conditionalFormatting sqref="AC90:AC103">
    <cfRule type="cellIs" dxfId="10429" priority="1984" operator="lessThan">
      <formula>-0.0001</formula>
    </cfRule>
    <cfRule type="cellIs" dxfId="10428" priority="1985" operator="greaterThan">
      <formula>0.00016</formula>
    </cfRule>
  </conditionalFormatting>
  <conditionalFormatting sqref="AC90:AC103">
    <cfRule type="cellIs" dxfId="10427" priority="1982" operator="lessThan">
      <formula>-0.0001</formula>
    </cfRule>
    <cfRule type="cellIs" dxfId="10426" priority="1983" operator="greaterThan">
      <formula>0.00016</formula>
    </cfRule>
  </conditionalFormatting>
  <conditionalFormatting sqref="AC90:AC103">
    <cfRule type="cellIs" dxfId="10425" priority="1980" operator="lessThan">
      <formula>-0.0001</formula>
    </cfRule>
    <cfRule type="cellIs" dxfId="10424" priority="1981" operator="greaterThan">
      <formula>0.00016</formula>
    </cfRule>
  </conditionalFormatting>
  <conditionalFormatting sqref="AA90:AA103">
    <cfRule type="cellIs" dxfId="10423" priority="1978" operator="lessThan">
      <formula>-0.0001</formula>
    </cfRule>
    <cfRule type="cellIs" dxfId="10422" priority="1979" operator="greaterThan">
      <formula>0.00016</formula>
    </cfRule>
  </conditionalFormatting>
  <conditionalFormatting sqref="AC90:AC103">
    <cfRule type="cellIs" dxfId="10421" priority="1976" operator="lessThan">
      <formula>-0.0001</formula>
    </cfRule>
    <cfRule type="cellIs" dxfId="10420" priority="1977" operator="greaterThan">
      <formula>0.00016</formula>
    </cfRule>
  </conditionalFormatting>
  <conditionalFormatting sqref="AC90:AC103">
    <cfRule type="cellIs" dxfId="10419" priority="1974" operator="lessThan">
      <formula>-0.0001</formula>
    </cfRule>
    <cfRule type="cellIs" dxfId="10418" priority="1975" operator="greaterThan">
      <formula>0.00016</formula>
    </cfRule>
  </conditionalFormatting>
  <conditionalFormatting sqref="AC90:AC103">
    <cfRule type="cellIs" dxfId="10417" priority="1972" operator="lessThan">
      <formula>-0.0001</formula>
    </cfRule>
    <cfRule type="cellIs" dxfId="10416" priority="1973" operator="greaterThan">
      <formula>0.00016</formula>
    </cfRule>
  </conditionalFormatting>
  <conditionalFormatting sqref="AC90:AC103">
    <cfRule type="cellIs" dxfId="10415" priority="1970" operator="lessThan">
      <formula>-0.0001</formula>
    </cfRule>
    <cfRule type="cellIs" dxfId="10414" priority="1971" operator="greaterThan">
      <formula>0.00016</formula>
    </cfRule>
  </conditionalFormatting>
  <conditionalFormatting sqref="AC90:AC103">
    <cfRule type="cellIs" dxfId="10413" priority="1968" operator="lessThan">
      <formula>-0.0001</formula>
    </cfRule>
    <cfRule type="cellIs" dxfId="10412" priority="1969" operator="greaterThan">
      <formula>0.00016</formula>
    </cfRule>
  </conditionalFormatting>
  <conditionalFormatting sqref="AC90:AC103">
    <cfRule type="cellIs" dxfId="10411" priority="1966" operator="lessThan">
      <formula>-0.0001</formula>
    </cfRule>
    <cfRule type="cellIs" dxfId="10410" priority="1967" operator="greaterThan">
      <formula>0.00016</formula>
    </cfRule>
  </conditionalFormatting>
  <conditionalFormatting sqref="AC90:AC103">
    <cfRule type="cellIs" dxfId="10409" priority="1964" operator="lessThan">
      <formula>-0.0001</formula>
    </cfRule>
    <cfRule type="cellIs" dxfId="10408" priority="1965" operator="greaterThan">
      <formula>0.00016</formula>
    </cfRule>
  </conditionalFormatting>
  <conditionalFormatting sqref="AC90:AC103">
    <cfRule type="cellIs" dxfId="10407" priority="1962" operator="lessThan">
      <formula>-0.0001</formula>
    </cfRule>
    <cfRule type="cellIs" dxfId="10406" priority="1963" operator="greaterThan">
      <formula>0.00016</formula>
    </cfRule>
  </conditionalFormatting>
  <conditionalFormatting sqref="AC90:AC103">
    <cfRule type="cellIs" dxfId="10405" priority="1960" operator="lessThan">
      <formula>-0.0001</formula>
    </cfRule>
    <cfRule type="cellIs" dxfId="10404" priority="1961" operator="greaterThan">
      <formula>0.00016</formula>
    </cfRule>
  </conditionalFormatting>
  <conditionalFormatting sqref="AC90:AC103">
    <cfRule type="cellIs" dxfId="10403" priority="1958" operator="lessThan">
      <formula>-0.0001</formula>
    </cfRule>
    <cfRule type="cellIs" dxfId="10402" priority="1959" operator="greaterThan">
      <formula>0.00016</formula>
    </cfRule>
  </conditionalFormatting>
  <conditionalFormatting sqref="AC90:AC103">
    <cfRule type="cellIs" dxfId="10401" priority="1956" operator="lessThan">
      <formula>-0.0001</formula>
    </cfRule>
    <cfRule type="cellIs" dxfId="10400" priority="1957" operator="greaterThan">
      <formula>0.00016</formula>
    </cfRule>
  </conditionalFormatting>
  <conditionalFormatting sqref="AC90:AC103">
    <cfRule type="cellIs" dxfId="10399" priority="1954" operator="lessThan">
      <formula>-0.0001</formula>
    </cfRule>
    <cfRule type="cellIs" dxfId="10398" priority="1955" operator="greaterThan">
      <formula>0.00016</formula>
    </cfRule>
  </conditionalFormatting>
  <conditionalFormatting sqref="AC90:AC103">
    <cfRule type="cellIs" dxfId="10397" priority="1952" operator="lessThan">
      <formula>-0.0001</formula>
    </cfRule>
    <cfRule type="cellIs" dxfId="10396" priority="1953" operator="greaterThan">
      <formula>0.00016</formula>
    </cfRule>
  </conditionalFormatting>
  <conditionalFormatting sqref="AC90:AC103">
    <cfRule type="cellIs" dxfId="10395" priority="1950" operator="lessThan">
      <formula>-0.0001</formula>
    </cfRule>
    <cfRule type="cellIs" dxfId="10394" priority="1951" operator="greaterThan">
      <formula>0.00016</formula>
    </cfRule>
  </conditionalFormatting>
  <conditionalFormatting sqref="AC90:AC103">
    <cfRule type="cellIs" dxfId="10393" priority="1948" operator="lessThan">
      <formula>-0.0001</formula>
    </cfRule>
    <cfRule type="cellIs" dxfId="10392" priority="1949" operator="greaterThan">
      <formula>0.00016</formula>
    </cfRule>
  </conditionalFormatting>
  <conditionalFormatting sqref="AC90:AC103">
    <cfRule type="cellIs" dxfId="10391" priority="1946" operator="lessThan">
      <formula>-0.0001</formula>
    </cfRule>
    <cfRule type="cellIs" dxfId="10390" priority="1947" operator="greaterThan">
      <formula>0.00016</formula>
    </cfRule>
  </conditionalFormatting>
  <conditionalFormatting sqref="AC90:AC103">
    <cfRule type="cellIs" dxfId="10389" priority="1944" operator="lessThan">
      <formula>-0.0001</formula>
    </cfRule>
    <cfRule type="cellIs" dxfId="10388" priority="1945" operator="greaterThan">
      <formula>0.00016</formula>
    </cfRule>
  </conditionalFormatting>
  <conditionalFormatting sqref="AA90:AA103">
    <cfRule type="cellIs" dxfId="10387" priority="1942" operator="lessThan">
      <formula>-0.0001</formula>
    </cfRule>
    <cfRule type="cellIs" dxfId="10386" priority="1943" operator="greaterThan">
      <formula>0.00016</formula>
    </cfRule>
  </conditionalFormatting>
  <conditionalFormatting sqref="V43">
    <cfRule type="cellIs" dxfId="10385" priority="1941" operator="greaterThan">
      <formula>X43</formula>
    </cfRule>
  </conditionalFormatting>
  <conditionalFormatting sqref="V62">
    <cfRule type="cellIs" dxfId="10384" priority="1940" operator="greaterThan">
      <formula>X62</formula>
    </cfRule>
  </conditionalFormatting>
  <conditionalFormatting sqref="AE90:AE103">
    <cfRule type="cellIs" dxfId="10383" priority="1938" operator="lessThan">
      <formula>-0.0001</formula>
    </cfRule>
    <cfRule type="cellIs" dxfId="10382" priority="1939" operator="greaterThan">
      <formula>0.00016</formula>
    </cfRule>
  </conditionalFormatting>
  <conditionalFormatting sqref="AE90:AE103">
    <cfRule type="cellIs" dxfId="10381" priority="1936" operator="lessThan">
      <formula>-0.0001</formula>
    </cfRule>
    <cfRule type="cellIs" dxfId="10380" priority="1937" operator="greaterThan">
      <formula>0.00016</formula>
    </cfRule>
  </conditionalFormatting>
  <conditionalFormatting sqref="AE90:AE103">
    <cfRule type="cellIs" dxfId="10379" priority="1934" operator="lessThan">
      <formula>-0.0001</formula>
    </cfRule>
    <cfRule type="cellIs" dxfId="10378" priority="1935" operator="greaterThan">
      <formula>0.00016</formula>
    </cfRule>
  </conditionalFormatting>
  <conditionalFormatting sqref="AE90:AE103">
    <cfRule type="cellIs" dxfId="10377" priority="1932" operator="lessThan">
      <formula>-0.0001</formula>
    </cfRule>
    <cfRule type="cellIs" dxfId="10376" priority="1933" operator="greaterThan">
      <formula>0.00016</formula>
    </cfRule>
  </conditionalFormatting>
  <conditionalFormatting sqref="AE90:AE103">
    <cfRule type="cellIs" dxfId="10375" priority="1930" operator="lessThan">
      <formula>-0.0001</formula>
    </cfRule>
    <cfRule type="cellIs" dxfId="10374" priority="1931" operator="greaterThan">
      <formula>0.00016</formula>
    </cfRule>
  </conditionalFormatting>
  <conditionalFormatting sqref="AE90:AE103">
    <cfRule type="cellIs" dxfId="10373" priority="1928" operator="lessThan">
      <formula>-0.0001</formula>
    </cfRule>
    <cfRule type="cellIs" dxfId="10372" priority="1929" operator="greaterThan">
      <formula>0.00016</formula>
    </cfRule>
  </conditionalFormatting>
  <conditionalFormatting sqref="AE90:AE103">
    <cfRule type="cellIs" dxfId="10371" priority="1926" operator="lessThan">
      <formula>-0.0001</formula>
    </cfRule>
    <cfRule type="cellIs" dxfId="10370" priority="1927" operator="greaterThan">
      <formula>0.00016</formula>
    </cfRule>
  </conditionalFormatting>
  <conditionalFormatting sqref="AE90:AE103">
    <cfRule type="cellIs" dxfId="10369" priority="1924" operator="lessThan">
      <formula>-0.0001</formula>
    </cfRule>
    <cfRule type="cellIs" dxfId="10368" priority="1925" operator="greaterThan">
      <formula>0.00016</formula>
    </cfRule>
  </conditionalFormatting>
  <conditionalFormatting sqref="AE90:AE103">
    <cfRule type="cellIs" dxfId="10367" priority="1922" operator="lessThan">
      <formula>-0.0001</formula>
    </cfRule>
    <cfRule type="cellIs" dxfId="10366" priority="1923" operator="greaterThan">
      <formula>0.00016</formula>
    </cfRule>
  </conditionalFormatting>
  <conditionalFormatting sqref="AE90:AE103">
    <cfRule type="cellIs" dxfId="10365" priority="1920" operator="lessThan">
      <formula>-0.0001</formula>
    </cfRule>
    <cfRule type="cellIs" dxfId="10364" priority="1921" operator="greaterThan">
      <formula>0.00016</formula>
    </cfRule>
  </conditionalFormatting>
  <conditionalFormatting sqref="AE90:AE103">
    <cfRule type="cellIs" dxfId="10363" priority="1918" operator="lessThan">
      <formula>-0.0001</formula>
    </cfRule>
    <cfRule type="cellIs" dxfId="10362" priority="1919" operator="greaterThan">
      <formula>0.00016</formula>
    </cfRule>
  </conditionalFormatting>
  <conditionalFormatting sqref="AE90:AE103">
    <cfRule type="cellIs" dxfId="10361" priority="1916" operator="lessThan">
      <formula>-0.0001</formula>
    </cfRule>
    <cfRule type="cellIs" dxfId="10360" priority="1917" operator="greaterThan">
      <formula>0.00016</formula>
    </cfRule>
  </conditionalFormatting>
  <conditionalFormatting sqref="AE90:AE103">
    <cfRule type="cellIs" dxfId="10359" priority="1914" operator="lessThan">
      <formula>-0.0001</formula>
    </cfRule>
    <cfRule type="cellIs" dxfId="10358" priority="1915" operator="greaterThan">
      <formula>0.00016</formula>
    </cfRule>
  </conditionalFormatting>
  <conditionalFormatting sqref="AE90:AE103">
    <cfRule type="cellIs" dxfId="10357" priority="1912" operator="lessThan">
      <formula>-0.0001</formula>
    </cfRule>
    <cfRule type="cellIs" dxfId="10356" priority="1913" operator="greaterThan">
      <formula>0.00016</formula>
    </cfRule>
  </conditionalFormatting>
  <conditionalFormatting sqref="AE90:AE103">
    <cfRule type="cellIs" dxfId="10355" priority="1910" operator="lessThan">
      <formula>-0.0001</formula>
    </cfRule>
    <cfRule type="cellIs" dxfId="10354" priority="1911" operator="greaterThan">
      <formula>0.00016</formula>
    </cfRule>
  </conditionalFormatting>
  <conditionalFormatting sqref="AE90:AE103">
    <cfRule type="cellIs" dxfId="10353" priority="1908" operator="lessThan">
      <formula>-0.0001</formula>
    </cfRule>
    <cfRule type="cellIs" dxfId="10352" priority="1909" operator="greaterThan">
      <formula>0.00016</formula>
    </cfRule>
  </conditionalFormatting>
  <conditionalFormatting sqref="AE90:AE103">
    <cfRule type="cellIs" dxfId="10351" priority="1906" operator="lessThan">
      <formula>-0.0001</formula>
    </cfRule>
    <cfRule type="cellIs" dxfId="10350" priority="1907" operator="greaterThan">
      <formula>0.00016</formula>
    </cfRule>
  </conditionalFormatting>
  <conditionalFormatting sqref="AE90:AE103">
    <cfRule type="cellIs" dxfId="10349" priority="1904" operator="lessThan">
      <formula>-0.0001</formula>
    </cfRule>
    <cfRule type="cellIs" dxfId="10348" priority="1905" operator="greaterThan">
      <formula>0.00016</formula>
    </cfRule>
  </conditionalFormatting>
  <conditionalFormatting sqref="AE90:AE103">
    <cfRule type="cellIs" dxfId="10347" priority="1902" operator="lessThan">
      <formula>-0.0001</formula>
    </cfRule>
    <cfRule type="cellIs" dxfId="10346" priority="1903" operator="greaterThan">
      <formula>0.00016</formula>
    </cfRule>
  </conditionalFormatting>
  <conditionalFormatting sqref="AE90:AE103">
    <cfRule type="cellIs" dxfId="10345" priority="1900" operator="lessThan">
      <formula>-0.0001</formula>
    </cfRule>
    <cfRule type="cellIs" dxfId="10344" priority="1901" operator="greaterThan">
      <formula>0.00016</formula>
    </cfRule>
  </conditionalFormatting>
  <conditionalFormatting sqref="AE90:AE103">
    <cfRule type="cellIs" dxfId="10343" priority="1898" operator="lessThan">
      <formula>-0.0001</formula>
    </cfRule>
    <cfRule type="cellIs" dxfId="10342" priority="1899" operator="greaterThan">
      <formula>0.00016</formula>
    </cfRule>
  </conditionalFormatting>
  <conditionalFormatting sqref="AE90:AE103">
    <cfRule type="cellIs" dxfId="10341" priority="1896" operator="lessThan">
      <formula>-0.0001</formula>
    </cfRule>
    <cfRule type="cellIs" dxfId="10340" priority="1897" operator="greaterThan">
      <formula>0.00016</formula>
    </cfRule>
  </conditionalFormatting>
  <conditionalFormatting sqref="AE90:AE103">
    <cfRule type="cellIs" dxfId="10339" priority="1894" operator="lessThan">
      <formula>-0.0001</formula>
    </cfRule>
    <cfRule type="cellIs" dxfId="10338" priority="1895" operator="greaterThan">
      <formula>0.00016</formula>
    </cfRule>
  </conditionalFormatting>
  <conditionalFormatting sqref="AE90:AE103">
    <cfRule type="cellIs" dxfId="10337" priority="1892" operator="lessThan">
      <formula>-0.0001</formula>
    </cfRule>
    <cfRule type="cellIs" dxfId="10336" priority="1893" operator="greaterThan">
      <formula>0.00016</formula>
    </cfRule>
  </conditionalFormatting>
  <conditionalFormatting sqref="AE90:AE103">
    <cfRule type="cellIs" dxfId="10335" priority="1890" operator="lessThan">
      <formula>-0.0001</formula>
    </cfRule>
    <cfRule type="cellIs" dxfId="10334" priority="1891" operator="greaterThan">
      <formula>0.00016</formula>
    </cfRule>
  </conditionalFormatting>
  <conditionalFormatting sqref="AE90:AE103">
    <cfRule type="cellIs" dxfId="10333" priority="1888" operator="lessThan">
      <formula>-0.0001</formula>
    </cfRule>
    <cfRule type="cellIs" dxfId="10332" priority="1889" operator="greaterThan">
      <formula>0.00016</formula>
    </cfRule>
  </conditionalFormatting>
  <conditionalFormatting sqref="AE90:AE103">
    <cfRule type="cellIs" dxfId="10331" priority="1886" operator="lessThan">
      <formula>-0.0001</formula>
    </cfRule>
    <cfRule type="cellIs" dxfId="10330" priority="1887" operator="greaterThan">
      <formula>0.00016</formula>
    </cfRule>
  </conditionalFormatting>
  <conditionalFormatting sqref="AE90:AE103">
    <cfRule type="cellIs" dxfId="10329" priority="1884" operator="lessThan">
      <formula>-0.0001</formula>
    </cfRule>
    <cfRule type="cellIs" dxfId="10328" priority="1885" operator="greaterThan">
      <formula>0.00016</formula>
    </cfRule>
  </conditionalFormatting>
  <conditionalFormatting sqref="AE90:AE103">
    <cfRule type="cellIs" dxfId="10327" priority="1882" operator="lessThan">
      <formula>-0.0001</formula>
    </cfRule>
    <cfRule type="cellIs" dxfId="10326" priority="1883" operator="greaterThan">
      <formula>0.00016</formula>
    </cfRule>
  </conditionalFormatting>
  <conditionalFormatting sqref="AE90:AE103">
    <cfRule type="cellIs" dxfId="10325" priority="1880" operator="lessThan">
      <formula>-0.0001</formula>
    </cfRule>
    <cfRule type="cellIs" dxfId="10324" priority="1881" operator="greaterThan">
      <formula>0.00016</formula>
    </cfRule>
  </conditionalFormatting>
  <conditionalFormatting sqref="AE90:AE103">
    <cfRule type="cellIs" dxfId="10323" priority="1878" operator="lessThan">
      <formula>-0.0001</formula>
    </cfRule>
    <cfRule type="cellIs" dxfId="10322" priority="1879" operator="greaterThan">
      <formula>0.00016</formula>
    </cfRule>
  </conditionalFormatting>
  <conditionalFormatting sqref="AE90:AE103">
    <cfRule type="cellIs" dxfId="10321" priority="1876" operator="lessThan">
      <formula>-0.0001</formula>
    </cfRule>
    <cfRule type="cellIs" dxfId="10320" priority="1877" operator="greaterThan">
      <formula>0.00016</formula>
    </cfRule>
  </conditionalFormatting>
  <conditionalFormatting sqref="AE90:AE103">
    <cfRule type="cellIs" dxfId="10319" priority="1874" operator="lessThan">
      <formula>-0.0001</formula>
    </cfRule>
    <cfRule type="cellIs" dxfId="10318" priority="1875" operator="greaterThan">
      <formula>0.00016</formula>
    </cfRule>
  </conditionalFormatting>
  <conditionalFormatting sqref="AE90:AE103">
    <cfRule type="cellIs" dxfId="10317" priority="1872" operator="lessThan">
      <formula>-0.0001</formula>
    </cfRule>
    <cfRule type="cellIs" dxfId="10316" priority="1873" operator="greaterThan">
      <formula>0.00016</formula>
    </cfRule>
  </conditionalFormatting>
  <conditionalFormatting sqref="AE90:AE103">
    <cfRule type="cellIs" dxfId="10315" priority="1870" operator="lessThan">
      <formula>-0.0001</formula>
    </cfRule>
    <cfRule type="cellIs" dxfId="10314" priority="1871" operator="greaterThan">
      <formula>0.00016</formula>
    </cfRule>
  </conditionalFormatting>
  <conditionalFormatting sqref="AE90:AE103">
    <cfRule type="cellIs" dxfId="10313" priority="1868" operator="lessThan">
      <formula>-0.0001</formula>
    </cfRule>
    <cfRule type="cellIs" dxfId="10312" priority="1869" operator="greaterThan">
      <formula>0.00016</formula>
    </cfRule>
  </conditionalFormatting>
  <conditionalFormatting sqref="AE90:AE103">
    <cfRule type="cellIs" dxfId="10311" priority="1866" operator="lessThan">
      <formula>-0.0001</formula>
    </cfRule>
    <cfRule type="cellIs" dxfId="10310" priority="1867" operator="greaterThan">
      <formula>0.00016</formula>
    </cfRule>
  </conditionalFormatting>
  <conditionalFormatting sqref="AE90:AE103">
    <cfRule type="cellIs" dxfId="10309" priority="1864" operator="lessThan">
      <formula>-0.0001</formula>
    </cfRule>
    <cfRule type="cellIs" dxfId="10308" priority="1865" operator="greaterThan">
      <formula>0.00016</formula>
    </cfRule>
  </conditionalFormatting>
  <conditionalFormatting sqref="AE90:AE103">
    <cfRule type="cellIs" dxfId="10307" priority="1862" operator="lessThan">
      <formula>-0.0001</formula>
    </cfRule>
    <cfRule type="cellIs" dxfId="10306" priority="1863" operator="greaterThan">
      <formula>0.00016</formula>
    </cfRule>
  </conditionalFormatting>
  <conditionalFormatting sqref="AE90:AE103">
    <cfRule type="cellIs" dxfId="10305" priority="1860" operator="lessThan">
      <formula>-0.0001</formula>
    </cfRule>
    <cfRule type="cellIs" dxfId="10304" priority="1861" operator="greaterThan">
      <formula>0.00016</formula>
    </cfRule>
  </conditionalFormatting>
  <conditionalFormatting sqref="AE90:AE103">
    <cfRule type="cellIs" dxfId="10303" priority="1858" operator="lessThan">
      <formula>-0.0001</formula>
    </cfRule>
    <cfRule type="cellIs" dxfId="10302" priority="1859" operator="greaterThan">
      <formula>0.00016</formula>
    </cfRule>
  </conditionalFormatting>
  <conditionalFormatting sqref="AE90:AE103">
    <cfRule type="cellIs" dxfId="10301" priority="1856" operator="lessThan">
      <formula>-0.0001</formula>
    </cfRule>
    <cfRule type="cellIs" dxfId="10300" priority="1857" operator="greaterThan">
      <formula>0.00016</formula>
    </cfRule>
  </conditionalFormatting>
  <conditionalFormatting sqref="AE90:AE103">
    <cfRule type="cellIs" dxfId="10299" priority="1854" operator="lessThan">
      <formula>-0.0001</formula>
    </cfRule>
    <cfRule type="cellIs" dxfId="10298" priority="1855" operator="greaterThan">
      <formula>0.00016</formula>
    </cfRule>
  </conditionalFormatting>
  <conditionalFormatting sqref="AE90:AE103">
    <cfRule type="cellIs" dxfId="10297" priority="1852" operator="lessThan">
      <formula>-0.0001</formula>
    </cfRule>
    <cfRule type="cellIs" dxfId="10296" priority="1853" operator="greaterThan">
      <formula>0.00016</formula>
    </cfRule>
  </conditionalFormatting>
  <conditionalFormatting sqref="Y90:Y103">
    <cfRule type="cellIs" dxfId="10295" priority="1850" operator="lessThan">
      <formula>-0.0001</formula>
    </cfRule>
    <cfRule type="cellIs" dxfId="10294" priority="1851" operator="greaterThan">
      <formula>0.00016</formula>
    </cfRule>
  </conditionalFormatting>
  <conditionalFormatting sqref="AC90:AC103">
    <cfRule type="cellIs" dxfId="10293" priority="1848" operator="lessThan">
      <formula>-0.0001</formula>
    </cfRule>
    <cfRule type="cellIs" dxfId="10292" priority="1849" operator="greaterThan">
      <formula>0.00016</formula>
    </cfRule>
  </conditionalFormatting>
  <conditionalFormatting sqref="AA90:AA103">
    <cfRule type="cellIs" dxfId="10291" priority="1846" operator="lessThan">
      <formula>-0.0001</formula>
    </cfRule>
    <cfRule type="cellIs" dxfId="10290" priority="1847" operator="greaterThan">
      <formula>0.00016</formula>
    </cfRule>
  </conditionalFormatting>
  <conditionalFormatting sqref="Y90:Y103">
    <cfRule type="cellIs" dxfId="10289" priority="1844" operator="lessThan">
      <formula>-0.0001</formula>
    </cfRule>
    <cfRule type="cellIs" dxfId="10288" priority="1845" operator="greaterThan">
      <formula>0.00016</formula>
    </cfRule>
  </conditionalFormatting>
  <conditionalFormatting sqref="W90:W103">
    <cfRule type="cellIs" dxfId="10287" priority="1842" operator="lessThan">
      <formula>-0.0001</formula>
    </cfRule>
    <cfRule type="cellIs" dxfId="10286" priority="1843" operator="greaterThan">
      <formula>0.00016</formula>
    </cfRule>
  </conditionalFormatting>
  <conditionalFormatting sqref="W90:W103">
    <cfRule type="cellIs" dxfId="10285" priority="1840" operator="lessThan">
      <formula>-0.0001</formula>
    </cfRule>
    <cfRule type="cellIs" dxfId="10284" priority="1841" operator="greaterThan">
      <formula>0.00016</formula>
    </cfRule>
  </conditionalFormatting>
  <conditionalFormatting sqref="AA90:AA103">
    <cfRule type="cellIs" dxfId="10283" priority="1838" operator="lessThan">
      <formula>-0.0001</formula>
    </cfRule>
    <cfRule type="cellIs" dxfId="10282" priority="1839" operator="greaterThan">
      <formula>0.00016</formula>
    </cfRule>
  </conditionalFormatting>
  <conditionalFormatting sqref="AC90:AC103">
    <cfRule type="cellIs" dxfId="10281" priority="1836" operator="lessThan">
      <formula>-0.0001</formula>
    </cfRule>
    <cfRule type="cellIs" dxfId="10280" priority="1837" operator="greaterThan">
      <formula>0.00016</formula>
    </cfRule>
  </conditionalFormatting>
  <conditionalFormatting sqref="AA90:AA103">
    <cfRule type="cellIs" dxfId="10279" priority="1834" operator="lessThan">
      <formula>-0.0001</formula>
    </cfRule>
    <cfRule type="cellIs" dxfId="10278" priority="1835" operator="greaterThan">
      <formula>0.00016</formula>
    </cfRule>
  </conditionalFormatting>
  <conditionalFormatting sqref="Y90:Y103">
    <cfRule type="cellIs" dxfId="10277" priority="1832" operator="lessThan">
      <formula>-0.0001</formula>
    </cfRule>
    <cfRule type="cellIs" dxfId="10276" priority="1833" operator="greaterThan">
      <formula>0.00016</formula>
    </cfRule>
  </conditionalFormatting>
  <conditionalFormatting sqref="W90:W103">
    <cfRule type="cellIs" dxfId="10275" priority="1830" operator="lessThan">
      <formula>-0.0001</formula>
    </cfRule>
    <cfRule type="cellIs" dxfId="10274" priority="1831" operator="greaterThan">
      <formula>0.00016</formula>
    </cfRule>
  </conditionalFormatting>
  <conditionalFormatting sqref="AC90:AC103">
    <cfRule type="cellIs" dxfId="10273" priority="1828" operator="lessThan">
      <formula>-0.0001</formula>
    </cfRule>
    <cfRule type="cellIs" dxfId="10272" priority="1829" operator="greaterThan">
      <formula>0.00016</formula>
    </cfRule>
  </conditionalFormatting>
  <conditionalFormatting sqref="AA90:AA103">
    <cfRule type="cellIs" dxfId="10271" priority="1826" operator="lessThan">
      <formula>-0.0001</formula>
    </cfRule>
    <cfRule type="cellIs" dxfId="10270" priority="1827" operator="greaterThan">
      <formula>0.00016</formula>
    </cfRule>
  </conditionalFormatting>
  <conditionalFormatting sqref="Y90:Y103">
    <cfRule type="cellIs" dxfId="10269" priority="1824" operator="lessThan">
      <formula>-0.0001</formula>
    </cfRule>
    <cfRule type="cellIs" dxfId="10268" priority="1825" operator="greaterThan">
      <formula>0.00016</formula>
    </cfRule>
  </conditionalFormatting>
  <conditionalFormatting sqref="W90:W103">
    <cfRule type="cellIs" dxfId="10267" priority="1822" operator="lessThan">
      <formula>-0.0001</formula>
    </cfRule>
    <cfRule type="cellIs" dxfId="10266" priority="1823" operator="greaterThan">
      <formula>0.00016</formula>
    </cfRule>
  </conditionalFormatting>
  <conditionalFormatting sqref="Y90:Y103">
    <cfRule type="cellIs" dxfId="10265" priority="1820" operator="lessThan">
      <formula>-0.0001</formula>
    </cfRule>
    <cfRule type="cellIs" dxfId="10264" priority="1821" operator="greaterThan">
      <formula>0.00016</formula>
    </cfRule>
  </conditionalFormatting>
  <conditionalFormatting sqref="AC90:AC103">
    <cfRule type="cellIs" dxfId="10263" priority="1818" operator="lessThan">
      <formula>-0.0001</formula>
    </cfRule>
    <cfRule type="cellIs" dxfId="10262" priority="1819" operator="greaterThan">
      <formula>0.00016</formula>
    </cfRule>
  </conditionalFormatting>
  <conditionalFormatting sqref="AA90:AA103">
    <cfRule type="cellIs" dxfId="10261" priority="1816" operator="lessThan">
      <formula>-0.0001</formula>
    </cfRule>
    <cfRule type="cellIs" dxfId="10260" priority="1817" operator="greaterThan">
      <formula>0.00016</formula>
    </cfRule>
  </conditionalFormatting>
  <conditionalFormatting sqref="Y90:Y103">
    <cfRule type="cellIs" dxfId="10259" priority="1814" operator="lessThan">
      <formula>-0.0001</formula>
    </cfRule>
    <cfRule type="cellIs" dxfId="10258" priority="1815" operator="greaterThan">
      <formula>0.00016</formula>
    </cfRule>
  </conditionalFormatting>
  <conditionalFormatting sqref="AC90:AC103">
    <cfRule type="cellIs" dxfId="10257" priority="1812" operator="lessThan">
      <formula>-0.0001</formula>
    </cfRule>
    <cfRule type="cellIs" dxfId="10256" priority="1813" operator="greaterThan">
      <formula>0.00016</formula>
    </cfRule>
  </conditionalFormatting>
  <conditionalFormatting sqref="AA90:AA103">
    <cfRule type="cellIs" dxfId="10255" priority="1810" operator="lessThan">
      <formula>-0.0001</formula>
    </cfRule>
    <cfRule type="cellIs" dxfId="10254" priority="1811" operator="greaterThan">
      <formula>0.00016</formula>
    </cfRule>
  </conditionalFormatting>
  <conditionalFormatting sqref="Y90:Y103">
    <cfRule type="cellIs" dxfId="10253" priority="1808" operator="lessThan">
      <formula>-0.0001</formula>
    </cfRule>
    <cfRule type="cellIs" dxfId="10252" priority="1809" operator="greaterThan">
      <formula>0.00016</formula>
    </cfRule>
  </conditionalFormatting>
  <conditionalFormatting sqref="W90:W103">
    <cfRule type="cellIs" dxfId="10251" priority="1806" operator="lessThan">
      <formula>-0.0001</formula>
    </cfRule>
    <cfRule type="cellIs" dxfId="10250" priority="1807" operator="greaterThan">
      <formula>0.00016</formula>
    </cfRule>
  </conditionalFormatting>
  <conditionalFormatting sqref="Y90:Y103">
    <cfRule type="cellIs" dxfId="10249" priority="1804" operator="lessThan">
      <formula>-0.0001</formula>
    </cfRule>
    <cfRule type="cellIs" dxfId="10248" priority="1805" operator="greaterThan">
      <formula>0.00016</formula>
    </cfRule>
  </conditionalFormatting>
  <conditionalFormatting sqref="AC90:AC103">
    <cfRule type="cellIs" dxfId="10247" priority="1802" operator="lessThan">
      <formula>-0.0001</formula>
    </cfRule>
    <cfRule type="cellIs" dxfId="10246" priority="1803" operator="greaterThan">
      <formula>0.00016</formula>
    </cfRule>
  </conditionalFormatting>
  <conditionalFormatting sqref="AA90:AA103">
    <cfRule type="cellIs" dxfId="10245" priority="1800" operator="lessThan">
      <formula>-0.0001</formula>
    </cfRule>
    <cfRule type="cellIs" dxfId="10244" priority="1801" operator="greaterThan">
      <formula>0.00016</formula>
    </cfRule>
  </conditionalFormatting>
  <conditionalFormatting sqref="AC90:AC103">
    <cfRule type="cellIs" dxfId="10243" priority="1798" operator="lessThan">
      <formula>-0.0001</formula>
    </cfRule>
    <cfRule type="cellIs" dxfId="10242" priority="1799" operator="greaterThan">
      <formula>0.00016</formula>
    </cfRule>
  </conditionalFormatting>
  <conditionalFormatting sqref="AA90:AA103">
    <cfRule type="cellIs" dxfId="10241" priority="1796" operator="lessThan">
      <formula>-0.0001</formula>
    </cfRule>
    <cfRule type="cellIs" dxfId="10240" priority="1797" operator="greaterThan">
      <formula>0.00016</formula>
    </cfRule>
  </conditionalFormatting>
  <conditionalFormatting sqref="AC90:AC103">
    <cfRule type="cellIs" dxfId="10239" priority="1794" operator="lessThan">
      <formula>-0.0001</formula>
    </cfRule>
    <cfRule type="cellIs" dxfId="10238" priority="1795" operator="greaterThan">
      <formula>0.00016</formula>
    </cfRule>
  </conditionalFormatting>
  <conditionalFormatting sqref="AA90:AA103">
    <cfRule type="cellIs" dxfId="10237" priority="1792" operator="lessThan">
      <formula>-0.0001</formula>
    </cfRule>
    <cfRule type="cellIs" dxfId="10236" priority="1793" operator="greaterThan">
      <formula>0.00016</formula>
    </cfRule>
  </conditionalFormatting>
  <conditionalFormatting sqref="AC90:AC103">
    <cfRule type="cellIs" dxfId="10235" priority="1790" operator="lessThan">
      <formula>-0.0001</formula>
    </cfRule>
    <cfRule type="cellIs" dxfId="10234" priority="1791" operator="greaterThan">
      <formula>0.00016</formula>
    </cfRule>
  </conditionalFormatting>
  <conditionalFormatting sqref="AA90:AA103">
    <cfRule type="cellIs" dxfId="10233" priority="1788" operator="lessThan">
      <formula>-0.0001</formula>
    </cfRule>
    <cfRule type="cellIs" dxfId="10232" priority="1789" operator="greaterThan">
      <formula>0.00016</formula>
    </cfRule>
  </conditionalFormatting>
  <conditionalFormatting sqref="Y90:Y103">
    <cfRule type="cellIs" dxfId="10231" priority="1786" operator="lessThan">
      <formula>-0.0001</formula>
    </cfRule>
    <cfRule type="cellIs" dxfId="10230" priority="1787" operator="greaterThan">
      <formula>0.00016</formula>
    </cfRule>
  </conditionalFormatting>
  <conditionalFormatting sqref="Y90:Y103">
    <cfRule type="cellIs" dxfId="10229" priority="1784" operator="lessThan">
      <formula>-0.0001</formula>
    </cfRule>
    <cfRule type="cellIs" dxfId="10228" priority="1785" operator="greaterThan">
      <formula>0.00016</formula>
    </cfRule>
  </conditionalFormatting>
  <conditionalFormatting sqref="U90:U103">
    <cfRule type="cellIs" dxfId="10227" priority="1782" operator="lessThan">
      <formula>-0.0001</formula>
    </cfRule>
    <cfRule type="cellIs" dxfId="10226" priority="1783" operator="greaterThan">
      <formula>0.00016</formula>
    </cfRule>
  </conditionalFormatting>
  <conditionalFormatting sqref="AC90:AC103">
    <cfRule type="cellIs" dxfId="10225" priority="1780" operator="lessThan">
      <formula>-0.0001</formula>
    </cfRule>
    <cfRule type="cellIs" dxfId="10224" priority="1781" operator="greaterThan">
      <formula>0.00016</formula>
    </cfRule>
  </conditionalFormatting>
  <conditionalFormatting sqref="AA90:AA103">
    <cfRule type="cellIs" dxfId="10223" priority="1778" operator="lessThan">
      <formula>-0.0001</formula>
    </cfRule>
    <cfRule type="cellIs" dxfId="10222" priority="1779" operator="greaterThan">
      <formula>0.00016</formula>
    </cfRule>
  </conditionalFormatting>
  <conditionalFormatting sqref="Y90:Y103">
    <cfRule type="cellIs" dxfId="10221" priority="1776" operator="lessThan">
      <formula>-0.0001</formula>
    </cfRule>
    <cfRule type="cellIs" dxfId="10220" priority="1777" operator="greaterThan">
      <formula>0.00016</formula>
    </cfRule>
  </conditionalFormatting>
  <conditionalFormatting sqref="AC90:AC103">
    <cfRule type="cellIs" dxfId="10219" priority="1774" operator="lessThan">
      <formula>-0.0001</formula>
    </cfRule>
    <cfRule type="cellIs" dxfId="10218" priority="1775" operator="greaterThan">
      <formula>0.00016</formula>
    </cfRule>
  </conditionalFormatting>
  <conditionalFormatting sqref="AA90:AA103">
    <cfRule type="cellIs" dxfId="10217" priority="1772" operator="lessThan">
      <formula>-0.0001</formula>
    </cfRule>
    <cfRule type="cellIs" dxfId="10216" priority="1773" operator="greaterThan">
      <formula>0.00016</formula>
    </cfRule>
  </conditionalFormatting>
  <conditionalFormatting sqref="AA90:AA103">
    <cfRule type="cellIs" dxfId="10215" priority="1770" operator="lessThan">
      <formula>-0.0001</formula>
    </cfRule>
    <cfRule type="cellIs" dxfId="10214" priority="1771" operator="greaterThan">
      <formula>0.00016</formula>
    </cfRule>
  </conditionalFormatting>
  <conditionalFormatting sqref="Y90:Y103">
    <cfRule type="cellIs" dxfId="10213" priority="1768" operator="lessThan">
      <formula>-0.0001</formula>
    </cfRule>
    <cfRule type="cellIs" dxfId="10212" priority="1769" operator="greaterThan">
      <formula>0.00016</formula>
    </cfRule>
  </conditionalFormatting>
  <conditionalFormatting sqref="AC90:AC103">
    <cfRule type="cellIs" dxfId="10211" priority="1766" operator="lessThan">
      <formula>-0.0001</formula>
    </cfRule>
    <cfRule type="cellIs" dxfId="10210" priority="1767" operator="greaterThan">
      <formula>0.00016</formula>
    </cfRule>
  </conditionalFormatting>
  <conditionalFormatting sqref="AC90:AC103">
    <cfRule type="cellIs" dxfId="10209" priority="1764" operator="lessThan">
      <formula>-0.0001</formula>
    </cfRule>
    <cfRule type="cellIs" dxfId="10208" priority="1765" operator="greaterThan">
      <formula>0.00016</formula>
    </cfRule>
  </conditionalFormatting>
  <conditionalFormatting sqref="AC90:AC103">
    <cfRule type="cellIs" dxfId="10207" priority="1762" operator="lessThan">
      <formula>-0.0001</formula>
    </cfRule>
    <cfRule type="cellIs" dxfId="10206" priority="1763" operator="greaterThan">
      <formula>0.00016</formula>
    </cfRule>
  </conditionalFormatting>
  <conditionalFormatting sqref="AC90:AC103">
    <cfRule type="cellIs" dxfId="10205" priority="1760" operator="lessThan">
      <formula>-0.0001</formula>
    </cfRule>
    <cfRule type="cellIs" dxfId="10204" priority="1761" operator="greaterThan">
      <formula>0.00016</formula>
    </cfRule>
  </conditionalFormatting>
  <conditionalFormatting sqref="AA90:AA103">
    <cfRule type="cellIs" dxfId="10203" priority="1758" operator="lessThan">
      <formula>-0.0001</formula>
    </cfRule>
    <cfRule type="cellIs" dxfId="10202" priority="1759" operator="greaterThan">
      <formula>0.00016</formula>
    </cfRule>
  </conditionalFormatting>
  <conditionalFormatting sqref="Y90:Y103">
    <cfRule type="cellIs" dxfId="10201" priority="1756" operator="lessThan">
      <formula>-0.0001</formula>
    </cfRule>
    <cfRule type="cellIs" dxfId="10200" priority="1757" operator="greaterThan">
      <formula>0.00016</formula>
    </cfRule>
  </conditionalFormatting>
  <conditionalFormatting sqref="AA90:AA103">
    <cfRule type="cellIs" dxfId="10199" priority="1754" operator="lessThan">
      <formula>-0.0001</formula>
    </cfRule>
    <cfRule type="cellIs" dxfId="10198" priority="1755" operator="greaterThan">
      <formula>0.00016</formula>
    </cfRule>
  </conditionalFormatting>
  <conditionalFormatting sqref="AC90:AC103">
    <cfRule type="cellIs" dxfId="10197" priority="1752" operator="lessThan">
      <formula>-0.0001</formula>
    </cfRule>
    <cfRule type="cellIs" dxfId="10196" priority="1753" operator="greaterThan">
      <formula>0.00016</formula>
    </cfRule>
  </conditionalFormatting>
  <conditionalFormatting sqref="AC90:AC103">
    <cfRule type="cellIs" dxfId="10195" priority="1750" operator="lessThan">
      <formula>-0.0001</formula>
    </cfRule>
    <cfRule type="cellIs" dxfId="10194" priority="1751" operator="greaterThan">
      <formula>0.00016</formula>
    </cfRule>
  </conditionalFormatting>
  <conditionalFormatting sqref="AC90:AC103">
    <cfRule type="cellIs" dxfId="10193" priority="1748" operator="lessThan">
      <formula>-0.0001</formula>
    </cfRule>
    <cfRule type="cellIs" dxfId="10192" priority="1749" operator="greaterThan">
      <formula>0.00016</formula>
    </cfRule>
  </conditionalFormatting>
  <conditionalFormatting sqref="AC90:AC103">
    <cfRule type="cellIs" dxfId="10191" priority="1746" operator="lessThan">
      <formula>-0.0001</formula>
    </cfRule>
    <cfRule type="cellIs" dxfId="10190" priority="1747" operator="greaterThan">
      <formula>0.00016</formula>
    </cfRule>
  </conditionalFormatting>
  <conditionalFormatting sqref="U90:U103">
    <cfRule type="cellIs" dxfId="10189" priority="1744" operator="lessThan">
      <formula>-0.0001</formula>
    </cfRule>
    <cfRule type="cellIs" dxfId="10188" priority="1745" operator="greaterThan">
      <formula>0.00016</formula>
    </cfRule>
  </conditionalFormatting>
  <conditionalFormatting sqref="AC90:AC103">
    <cfRule type="cellIs" dxfId="10187" priority="1742" operator="lessThan">
      <formula>-0.0001</formula>
    </cfRule>
    <cfRule type="cellIs" dxfId="10186" priority="1743" operator="greaterThan">
      <formula>0.00016</formula>
    </cfRule>
  </conditionalFormatting>
  <conditionalFormatting sqref="AA90:AA103">
    <cfRule type="cellIs" dxfId="10185" priority="1740" operator="lessThan">
      <formula>-0.0001</formula>
    </cfRule>
    <cfRule type="cellIs" dxfId="10184" priority="1741" operator="greaterThan">
      <formula>0.00016</formula>
    </cfRule>
  </conditionalFormatting>
  <conditionalFormatting sqref="Y90:Y103">
    <cfRule type="cellIs" dxfId="10183" priority="1738" operator="lessThan">
      <formula>-0.0001</formula>
    </cfRule>
    <cfRule type="cellIs" dxfId="10182" priority="1739" operator="greaterThan">
      <formula>0.00016</formula>
    </cfRule>
  </conditionalFormatting>
  <conditionalFormatting sqref="AC90:AC103">
    <cfRule type="cellIs" dxfId="10181" priority="1736" operator="lessThan">
      <formula>-0.0001</formula>
    </cfRule>
    <cfRule type="cellIs" dxfId="10180" priority="1737" operator="greaterThan">
      <formula>0.00016</formula>
    </cfRule>
  </conditionalFormatting>
  <conditionalFormatting sqref="AA90:AA103">
    <cfRule type="cellIs" dxfId="10179" priority="1734" operator="lessThan">
      <formula>-0.0001</formula>
    </cfRule>
    <cfRule type="cellIs" dxfId="10178" priority="1735" operator="greaterThan">
      <formula>0.00016</formula>
    </cfRule>
  </conditionalFormatting>
  <conditionalFormatting sqref="AC90:AC103">
    <cfRule type="cellIs" dxfId="10177" priority="1732" operator="lessThan">
      <formula>-0.0001</formula>
    </cfRule>
    <cfRule type="cellIs" dxfId="10176" priority="1733" operator="greaterThan">
      <formula>0.00016</formula>
    </cfRule>
  </conditionalFormatting>
  <conditionalFormatting sqref="AA90:AA103">
    <cfRule type="cellIs" dxfId="10175" priority="1730" operator="lessThan">
      <formula>-0.0001</formula>
    </cfRule>
    <cfRule type="cellIs" dxfId="10174" priority="1731" operator="greaterThan">
      <formula>0.00016</formula>
    </cfRule>
  </conditionalFormatting>
  <conditionalFormatting sqref="Y90:Y103">
    <cfRule type="cellIs" dxfId="10173" priority="1728" operator="lessThan">
      <formula>-0.0001</formula>
    </cfRule>
    <cfRule type="cellIs" dxfId="10172" priority="1729" operator="greaterThan">
      <formula>0.00016</formula>
    </cfRule>
  </conditionalFormatting>
  <conditionalFormatting sqref="AA90:AA103">
    <cfRule type="cellIs" dxfId="10171" priority="1726" operator="lessThan">
      <formula>-0.0001</formula>
    </cfRule>
    <cfRule type="cellIs" dxfId="10170" priority="1727" operator="greaterThan">
      <formula>0.00016</formula>
    </cfRule>
  </conditionalFormatting>
  <conditionalFormatting sqref="AC90:AC103">
    <cfRule type="cellIs" dxfId="10169" priority="1724" operator="lessThan">
      <formula>-0.0001</formula>
    </cfRule>
    <cfRule type="cellIs" dxfId="10168" priority="1725" operator="greaterThan">
      <formula>0.00016</formula>
    </cfRule>
  </conditionalFormatting>
  <conditionalFormatting sqref="AC90:AC103">
    <cfRule type="cellIs" dxfId="10167" priority="1722" operator="lessThan">
      <formula>-0.0001</formula>
    </cfRule>
    <cfRule type="cellIs" dxfId="10166" priority="1723" operator="greaterThan">
      <formula>0.00016</formula>
    </cfRule>
  </conditionalFormatting>
  <conditionalFormatting sqref="AC90:AC103">
    <cfRule type="cellIs" dxfId="10165" priority="1720" operator="lessThan">
      <formula>-0.0001</formula>
    </cfRule>
    <cfRule type="cellIs" dxfId="10164" priority="1721" operator="greaterThan">
      <formula>0.00016</formula>
    </cfRule>
  </conditionalFormatting>
  <conditionalFormatting sqref="AA90:AA103">
    <cfRule type="cellIs" dxfId="10163" priority="1718" operator="lessThan">
      <formula>-0.0001</formula>
    </cfRule>
    <cfRule type="cellIs" dxfId="10162" priority="1719" operator="greaterThan">
      <formula>0.00016</formula>
    </cfRule>
  </conditionalFormatting>
  <conditionalFormatting sqref="AA90:AA103">
    <cfRule type="cellIs" dxfId="10161" priority="1716" operator="lessThan">
      <formula>-0.0001</formula>
    </cfRule>
    <cfRule type="cellIs" dxfId="10160" priority="1717" operator="greaterThan">
      <formula>0.00016</formula>
    </cfRule>
  </conditionalFormatting>
  <conditionalFormatting sqref="AC90:AC103">
    <cfRule type="cellIs" dxfId="10159" priority="1714" operator="lessThan">
      <formula>-0.0001</formula>
    </cfRule>
    <cfRule type="cellIs" dxfId="10158" priority="1715" operator="greaterThan">
      <formula>0.00016</formula>
    </cfRule>
  </conditionalFormatting>
  <conditionalFormatting sqref="AC90:AC103">
    <cfRule type="cellIs" dxfId="10157" priority="1712" operator="lessThan">
      <formula>-0.0001</formula>
    </cfRule>
    <cfRule type="cellIs" dxfId="10156" priority="1713" operator="greaterThan">
      <formula>0.00016</formula>
    </cfRule>
  </conditionalFormatting>
  <conditionalFormatting sqref="AA90:AA103">
    <cfRule type="cellIs" dxfId="10155" priority="1710" operator="lessThan">
      <formula>-0.0001</formula>
    </cfRule>
    <cfRule type="cellIs" dxfId="10154" priority="1711" operator="greaterThan">
      <formula>0.00016</formula>
    </cfRule>
  </conditionalFormatting>
  <conditionalFormatting sqref="AA90:AA103">
    <cfRule type="cellIs" dxfId="10153" priority="1708" operator="lessThan">
      <formula>-0.0001</formula>
    </cfRule>
    <cfRule type="cellIs" dxfId="10152" priority="1709" operator="greaterThan">
      <formula>0.00016</formula>
    </cfRule>
  </conditionalFormatting>
  <conditionalFormatting sqref="Y90:Y103">
    <cfRule type="cellIs" dxfId="10151" priority="1706" operator="lessThan">
      <formula>-0.0001</formula>
    </cfRule>
    <cfRule type="cellIs" dxfId="10150" priority="1707" operator="greaterThan">
      <formula>0.00016</formula>
    </cfRule>
  </conditionalFormatting>
  <conditionalFormatting sqref="AA90:AA103">
    <cfRule type="cellIs" dxfId="10149" priority="1704" operator="lessThan">
      <formula>-0.0001</formula>
    </cfRule>
    <cfRule type="cellIs" dxfId="10148" priority="1705" operator="greaterThan">
      <formula>0.00016</formula>
    </cfRule>
  </conditionalFormatting>
  <conditionalFormatting sqref="AC90:AC103">
    <cfRule type="cellIs" dxfId="10147" priority="1702" operator="lessThan">
      <formula>-0.0001</formula>
    </cfRule>
    <cfRule type="cellIs" dxfId="10146" priority="1703" operator="greaterThan">
      <formula>0.00016</formula>
    </cfRule>
  </conditionalFormatting>
  <conditionalFormatting sqref="AC90:AC103">
    <cfRule type="cellIs" dxfId="10145" priority="1700" operator="lessThan">
      <formula>-0.0001</formula>
    </cfRule>
    <cfRule type="cellIs" dxfId="10144" priority="1701" operator="greaterThan">
      <formula>0.00016</formula>
    </cfRule>
  </conditionalFormatting>
  <conditionalFormatting sqref="AA90:AA103">
    <cfRule type="cellIs" dxfId="10143" priority="1698" operator="lessThan">
      <formula>-0.0001</formula>
    </cfRule>
    <cfRule type="cellIs" dxfId="10142" priority="1699" operator="greaterThan">
      <formula>0.00016</formula>
    </cfRule>
  </conditionalFormatting>
  <conditionalFormatting sqref="AC90:AC103">
    <cfRule type="cellIs" dxfId="10141" priority="1696" operator="lessThan">
      <formula>-0.0001</formula>
    </cfRule>
    <cfRule type="cellIs" dxfId="10140" priority="1697" operator="greaterThan">
      <formula>0.00016</formula>
    </cfRule>
  </conditionalFormatting>
  <conditionalFormatting sqref="AA90:AA103">
    <cfRule type="cellIs" dxfId="10139" priority="1694" operator="lessThan">
      <formula>-0.0001</formula>
    </cfRule>
    <cfRule type="cellIs" dxfId="10138" priority="1695" operator="greaterThan">
      <formula>0.00016</formula>
    </cfRule>
  </conditionalFormatting>
  <conditionalFormatting sqref="AC90:AC103">
    <cfRule type="cellIs" dxfId="10137" priority="1692" operator="lessThan">
      <formula>-0.0001</formula>
    </cfRule>
    <cfRule type="cellIs" dxfId="10136" priority="1693" operator="greaterThan">
      <formula>0.00016</formula>
    </cfRule>
  </conditionalFormatting>
  <conditionalFormatting sqref="AC90:AC103">
    <cfRule type="cellIs" dxfId="10135" priority="1690" operator="lessThan">
      <formula>-0.0001</formula>
    </cfRule>
    <cfRule type="cellIs" dxfId="10134" priority="1691" operator="greaterThan">
      <formula>0.00016</formula>
    </cfRule>
  </conditionalFormatting>
  <conditionalFormatting sqref="W90:W103">
    <cfRule type="cellIs" dxfId="10133" priority="1688" operator="lessThan">
      <formula>-0.0001</formula>
    </cfRule>
    <cfRule type="cellIs" dxfId="10132" priority="1689" operator="greaterThan">
      <formula>0.00016</formula>
    </cfRule>
  </conditionalFormatting>
  <conditionalFormatting sqref="AA90:AA103">
    <cfRule type="cellIs" dxfId="10131" priority="1686" operator="lessThan">
      <formula>-0.0001</formula>
    </cfRule>
    <cfRule type="cellIs" dxfId="10130" priority="1687" operator="greaterThan">
      <formula>0.00016</formula>
    </cfRule>
  </conditionalFormatting>
  <conditionalFormatting sqref="AA90:AA103">
    <cfRule type="cellIs" dxfId="10129" priority="1684" operator="lessThan">
      <formula>-0.0001</formula>
    </cfRule>
    <cfRule type="cellIs" dxfId="10128" priority="1685" operator="greaterThan">
      <formula>0.00016</formula>
    </cfRule>
  </conditionalFormatting>
  <conditionalFormatting sqref="Y90:Y103">
    <cfRule type="cellIs" dxfId="10127" priority="1682" operator="lessThan">
      <formula>-0.0001</formula>
    </cfRule>
    <cfRule type="cellIs" dxfId="10126" priority="1683" operator="greaterThan">
      <formula>0.00016</formula>
    </cfRule>
  </conditionalFormatting>
  <conditionalFormatting sqref="Y90:Y103">
    <cfRule type="cellIs" dxfId="10125" priority="1680" operator="lessThan">
      <formula>-0.0001</formula>
    </cfRule>
    <cfRule type="cellIs" dxfId="10124" priority="1681" operator="greaterThan">
      <formula>0.00016</formula>
    </cfRule>
  </conditionalFormatting>
  <conditionalFormatting sqref="AC90:AC103">
    <cfRule type="cellIs" dxfId="10123" priority="1678" operator="lessThan">
      <formula>-0.0001</formula>
    </cfRule>
    <cfRule type="cellIs" dxfId="10122" priority="1679" operator="greaterThan">
      <formula>0.00016</formula>
    </cfRule>
  </conditionalFormatting>
  <conditionalFormatting sqref="AA90:AA103">
    <cfRule type="cellIs" dxfId="10121" priority="1676" operator="lessThan">
      <formula>-0.0001</formula>
    </cfRule>
    <cfRule type="cellIs" dxfId="10120" priority="1677" operator="greaterThan">
      <formula>0.00016</formula>
    </cfRule>
  </conditionalFormatting>
  <conditionalFormatting sqref="AC90:AC103">
    <cfRule type="cellIs" dxfId="10119" priority="1674" operator="lessThan">
      <formula>-0.0001</formula>
    </cfRule>
    <cfRule type="cellIs" dxfId="10118" priority="1675" operator="greaterThan">
      <formula>0.00016</formula>
    </cfRule>
  </conditionalFormatting>
  <conditionalFormatting sqref="AC90:AC103">
    <cfRule type="cellIs" dxfId="10117" priority="1672" operator="lessThan">
      <formula>-0.0001</formula>
    </cfRule>
    <cfRule type="cellIs" dxfId="10116" priority="1673" operator="greaterThan">
      <formula>0.00016</formula>
    </cfRule>
  </conditionalFormatting>
  <conditionalFormatting sqref="AA90:AA103">
    <cfRule type="cellIs" dxfId="10115" priority="1670" operator="lessThan">
      <formula>-0.0001</formula>
    </cfRule>
    <cfRule type="cellIs" dxfId="10114" priority="1671" operator="greaterThan">
      <formula>0.00016</formula>
    </cfRule>
  </conditionalFormatting>
  <conditionalFormatting sqref="Y90:Y103">
    <cfRule type="cellIs" dxfId="10113" priority="1668" operator="lessThan">
      <formula>-0.0001</formula>
    </cfRule>
    <cfRule type="cellIs" dxfId="10112" priority="1669" operator="greaterThan">
      <formula>0.00016</formula>
    </cfRule>
  </conditionalFormatting>
  <conditionalFormatting sqref="AA90:AA103">
    <cfRule type="cellIs" dxfId="10111" priority="1666" operator="lessThan">
      <formula>-0.0001</formula>
    </cfRule>
    <cfRule type="cellIs" dxfId="10110" priority="1667" operator="greaterThan">
      <formula>0.00016</formula>
    </cfRule>
  </conditionalFormatting>
  <conditionalFormatting sqref="AC90:AC103">
    <cfRule type="cellIs" dxfId="10109" priority="1664" operator="lessThan">
      <formula>-0.0001</formula>
    </cfRule>
    <cfRule type="cellIs" dxfId="10108" priority="1665" operator="greaterThan">
      <formula>0.00016</formula>
    </cfRule>
  </conditionalFormatting>
  <conditionalFormatting sqref="AC90:AC103">
    <cfRule type="cellIs" dxfId="10107" priority="1662" operator="lessThan">
      <formula>-0.0001</formula>
    </cfRule>
    <cfRule type="cellIs" dxfId="10106" priority="1663" operator="greaterThan">
      <formula>0.00016</formula>
    </cfRule>
  </conditionalFormatting>
  <conditionalFormatting sqref="AC90:AC103">
    <cfRule type="cellIs" dxfId="10105" priority="1660" operator="lessThan">
      <formula>-0.0001</formula>
    </cfRule>
    <cfRule type="cellIs" dxfId="10104" priority="1661" operator="greaterThan">
      <formula>0.00016</formula>
    </cfRule>
  </conditionalFormatting>
  <conditionalFormatting sqref="AA90:AA103">
    <cfRule type="cellIs" dxfId="10103" priority="1658" operator="lessThan">
      <formula>-0.0001</formula>
    </cfRule>
    <cfRule type="cellIs" dxfId="10102" priority="1659" operator="greaterThan">
      <formula>0.00016</formula>
    </cfRule>
  </conditionalFormatting>
  <conditionalFormatting sqref="Y90:Y103">
    <cfRule type="cellIs" dxfId="10101" priority="1656" operator="lessThan">
      <formula>-0.0001</formula>
    </cfRule>
    <cfRule type="cellIs" dxfId="10100" priority="1657" operator="greaterThan">
      <formula>0.00016</formula>
    </cfRule>
  </conditionalFormatting>
  <conditionalFormatting sqref="AA90:AA103">
    <cfRule type="cellIs" dxfId="10099" priority="1654" operator="lessThan">
      <formula>-0.0001</formula>
    </cfRule>
    <cfRule type="cellIs" dxfId="10098" priority="1655" operator="greaterThan">
      <formula>0.00016</formula>
    </cfRule>
  </conditionalFormatting>
  <conditionalFormatting sqref="AA90:AA103">
    <cfRule type="cellIs" dxfId="10097" priority="1652" operator="lessThan">
      <formula>-0.0001</formula>
    </cfRule>
    <cfRule type="cellIs" dxfId="10096" priority="1653" operator="greaterThan">
      <formula>0.00016</formula>
    </cfRule>
  </conditionalFormatting>
  <conditionalFormatting sqref="AC90:AC103">
    <cfRule type="cellIs" dxfId="10095" priority="1650" operator="lessThan">
      <formula>-0.0001</formula>
    </cfRule>
    <cfRule type="cellIs" dxfId="10094" priority="1651" operator="greaterThan">
      <formula>0.00016</formula>
    </cfRule>
  </conditionalFormatting>
  <conditionalFormatting sqref="AC90:AC103">
    <cfRule type="cellIs" dxfId="10093" priority="1648" operator="lessThan">
      <formula>-0.0001</formula>
    </cfRule>
    <cfRule type="cellIs" dxfId="10092" priority="1649" operator="greaterThan">
      <formula>0.00016</formula>
    </cfRule>
  </conditionalFormatting>
  <conditionalFormatting sqref="AC90:AC103">
    <cfRule type="cellIs" dxfId="10091" priority="1646" operator="lessThan">
      <formula>-0.0001</formula>
    </cfRule>
    <cfRule type="cellIs" dxfId="10090" priority="1647" operator="greaterThan">
      <formula>0.00016</formula>
    </cfRule>
  </conditionalFormatting>
  <conditionalFormatting sqref="AA90:AA103">
    <cfRule type="cellIs" dxfId="10089" priority="1644" operator="lessThan">
      <formula>-0.0001</formula>
    </cfRule>
    <cfRule type="cellIs" dxfId="10088" priority="1645" operator="greaterThan">
      <formula>0.00016</formula>
    </cfRule>
  </conditionalFormatting>
  <conditionalFormatting sqref="AC90:AC103">
    <cfRule type="cellIs" dxfId="10087" priority="1642" operator="lessThan">
      <formula>-0.0001</formula>
    </cfRule>
    <cfRule type="cellIs" dxfId="10086" priority="1643" operator="greaterThan">
      <formula>0.00016</formula>
    </cfRule>
  </conditionalFormatting>
  <conditionalFormatting sqref="AA90:AA103">
    <cfRule type="cellIs" dxfId="10085" priority="1640" operator="lessThan">
      <formula>-0.0001</formula>
    </cfRule>
    <cfRule type="cellIs" dxfId="10084" priority="1641" operator="greaterThan">
      <formula>0.00016</formula>
    </cfRule>
  </conditionalFormatting>
  <conditionalFormatting sqref="Y90:Y103">
    <cfRule type="cellIs" dxfId="10083" priority="1638" operator="lessThan">
      <formula>-0.0001</formula>
    </cfRule>
    <cfRule type="cellIs" dxfId="10082" priority="1639" operator="greaterThan">
      <formula>0.00016</formula>
    </cfRule>
  </conditionalFormatting>
  <conditionalFormatting sqref="AA90:AA103">
    <cfRule type="cellIs" dxfId="10081" priority="1636" operator="lessThan">
      <formula>-0.0001</formula>
    </cfRule>
    <cfRule type="cellIs" dxfId="10080" priority="1637" operator="greaterThan">
      <formula>0.00016</formula>
    </cfRule>
  </conditionalFormatting>
  <conditionalFormatting sqref="AC90:AC103">
    <cfRule type="cellIs" dxfId="10079" priority="1634" operator="lessThan">
      <formula>-0.0001</formula>
    </cfRule>
    <cfRule type="cellIs" dxfId="10078" priority="1635" operator="greaterThan">
      <formula>0.00016</formula>
    </cfRule>
  </conditionalFormatting>
  <conditionalFormatting sqref="AC90:AC103">
    <cfRule type="cellIs" dxfId="10077" priority="1632" operator="lessThan">
      <formula>-0.0001</formula>
    </cfRule>
    <cfRule type="cellIs" dxfId="10076" priority="1633" operator="greaterThan">
      <formula>0.00016</formula>
    </cfRule>
  </conditionalFormatting>
  <conditionalFormatting sqref="AC90:AC103">
    <cfRule type="cellIs" dxfId="10075" priority="1630" operator="lessThan">
      <formula>-0.0001</formula>
    </cfRule>
    <cfRule type="cellIs" dxfId="10074" priority="1631" operator="greaterThan">
      <formula>0.00016</formula>
    </cfRule>
  </conditionalFormatting>
  <conditionalFormatting sqref="AC90:AC103">
    <cfRule type="cellIs" dxfId="10073" priority="1628" operator="lessThan">
      <formula>-0.0001</formula>
    </cfRule>
    <cfRule type="cellIs" dxfId="10072" priority="1629" operator="greaterThan">
      <formula>0.00016</formula>
    </cfRule>
  </conditionalFormatting>
  <conditionalFormatting sqref="AC90:AC103">
    <cfRule type="cellIs" dxfId="10071" priority="1626" operator="lessThan">
      <formula>-0.0001</formula>
    </cfRule>
    <cfRule type="cellIs" dxfId="10070" priority="1627" operator="greaterThan">
      <formula>0.00016</formula>
    </cfRule>
  </conditionalFormatting>
  <conditionalFormatting sqref="AA90:AA103">
    <cfRule type="cellIs" dxfId="10069" priority="1624" operator="lessThan">
      <formula>-0.0001</formula>
    </cfRule>
    <cfRule type="cellIs" dxfId="10068" priority="1625" operator="greaterThan">
      <formula>0.00016</formula>
    </cfRule>
  </conditionalFormatting>
  <conditionalFormatting sqref="AC90:AC103">
    <cfRule type="cellIs" dxfId="10067" priority="1622" operator="lessThan">
      <formula>-0.0001</formula>
    </cfRule>
    <cfRule type="cellIs" dxfId="10066" priority="1623" operator="greaterThan">
      <formula>0.00016</formula>
    </cfRule>
  </conditionalFormatting>
  <conditionalFormatting sqref="AC90:AC103">
    <cfRule type="cellIs" dxfId="10065" priority="1620" operator="lessThan">
      <formula>-0.0001</formula>
    </cfRule>
    <cfRule type="cellIs" dxfId="10064" priority="1621" operator="greaterThan">
      <formula>0.00016</formula>
    </cfRule>
  </conditionalFormatting>
  <conditionalFormatting sqref="AA90:AA103">
    <cfRule type="cellIs" dxfId="10063" priority="1618" operator="lessThan">
      <formula>-0.0001</formula>
    </cfRule>
    <cfRule type="cellIs" dxfId="10062" priority="1619" operator="greaterThan">
      <formula>0.00016</formula>
    </cfRule>
  </conditionalFormatting>
  <conditionalFormatting sqref="AA90:AA103">
    <cfRule type="cellIs" dxfId="10061" priority="1616" operator="lessThan">
      <formula>-0.0001</formula>
    </cfRule>
    <cfRule type="cellIs" dxfId="10060" priority="1617" operator="greaterThan">
      <formula>0.00016</formula>
    </cfRule>
  </conditionalFormatting>
  <conditionalFormatting sqref="AC90:AC103">
    <cfRule type="cellIs" dxfId="10059" priority="1614" operator="lessThan">
      <formula>-0.0001</formula>
    </cfRule>
    <cfRule type="cellIs" dxfId="10058" priority="1615" operator="greaterThan">
      <formula>0.00016</formula>
    </cfRule>
  </conditionalFormatting>
  <conditionalFormatting sqref="AC90:AC103">
    <cfRule type="cellIs" dxfId="10057" priority="1612" operator="lessThan">
      <formula>-0.0001</formula>
    </cfRule>
    <cfRule type="cellIs" dxfId="10056" priority="1613" operator="greaterThan">
      <formula>0.00016</formula>
    </cfRule>
  </conditionalFormatting>
  <conditionalFormatting sqref="AC90:AC103">
    <cfRule type="cellIs" dxfId="10055" priority="1610" operator="lessThan">
      <formula>-0.0001</formula>
    </cfRule>
    <cfRule type="cellIs" dxfId="10054" priority="1611" operator="greaterThan">
      <formula>0.00016</formula>
    </cfRule>
  </conditionalFormatting>
  <conditionalFormatting sqref="AA90:AA103">
    <cfRule type="cellIs" dxfId="10053" priority="1608" operator="lessThan">
      <formula>-0.0001</formula>
    </cfRule>
    <cfRule type="cellIs" dxfId="10052" priority="1609" operator="greaterThan">
      <formula>0.00016</formula>
    </cfRule>
  </conditionalFormatting>
  <conditionalFormatting sqref="AC90:AC103">
    <cfRule type="cellIs" dxfId="10051" priority="1606" operator="lessThan">
      <formula>-0.0001</formula>
    </cfRule>
    <cfRule type="cellIs" dxfId="10050" priority="1607" operator="greaterThan">
      <formula>0.00016</formula>
    </cfRule>
  </conditionalFormatting>
  <conditionalFormatting sqref="AC90:AC103">
    <cfRule type="cellIs" dxfId="10049" priority="1604" operator="lessThan">
      <formula>-0.0001</formula>
    </cfRule>
    <cfRule type="cellIs" dxfId="10048" priority="1605" operator="greaterThan">
      <formula>0.00016</formula>
    </cfRule>
  </conditionalFormatting>
  <conditionalFormatting sqref="AC90:AC103">
    <cfRule type="cellIs" dxfId="10047" priority="1602" operator="lessThan">
      <formula>-0.0001</formula>
    </cfRule>
    <cfRule type="cellIs" dxfId="10046" priority="1603" operator="greaterThan">
      <formula>0.00016</formula>
    </cfRule>
  </conditionalFormatting>
  <conditionalFormatting sqref="AA90:AA103">
    <cfRule type="cellIs" dxfId="10045" priority="1600" operator="lessThan">
      <formula>-0.0001</formula>
    </cfRule>
    <cfRule type="cellIs" dxfId="10044" priority="1601" operator="greaterThan">
      <formula>0.00016</formula>
    </cfRule>
  </conditionalFormatting>
  <conditionalFormatting sqref="AC90:AC103">
    <cfRule type="cellIs" dxfId="10043" priority="1598" operator="lessThan">
      <formula>-0.0001</formula>
    </cfRule>
    <cfRule type="cellIs" dxfId="10042" priority="1599" operator="greaterThan">
      <formula>0.00016</formula>
    </cfRule>
  </conditionalFormatting>
  <conditionalFormatting sqref="AC90:AC103">
    <cfRule type="cellIs" dxfId="10041" priority="1596" operator="lessThan">
      <formula>-0.0001</formula>
    </cfRule>
    <cfRule type="cellIs" dxfId="10040" priority="1597" operator="greaterThan">
      <formula>0.00016</formula>
    </cfRule>
  </conditionalFormatting>
  <conditionalFormatting sqref="Y90:Y103">
    <cfRule type="cellIs" dxfId="10039" priority="1594" operator="lessThan">
      <formula>-0.0001</formula>
    </cfRule>
    <cfRule type="cellIs" dxfId="10038" priority="1595" operator="greaterThan">
      <formula>0.00016</formula>
    </cfRule>
  </conditionalFormatting>
  <conditionalFormatting sqref="T43">
    <cfRule type="cellIs" dxfId="10037" priority="1593" operator="greaterThan">
      <formula>V43</formula>
    </cfRule>
  </conditionalFormatting>
  <conditionalFormatting sqref="T62">
    <cfRule type="cellIs" dxfId="10036" priority="1592" operator="greaterThan">
      <formula>V62</formula>
    </cfRule>
  </conditionalFormatting>
  <conditionalFormatting sqref="AA90:AA103">
    <cfRule type="cellIs" dxfId="10035" priority="1590" operator="lessThan">
      <formula>-0.0001</formula>
    </cfRule>
    <cfRule type="cellIs" dxfId="10034" priority="1591" operator="greaterThan">
      <formula>0.00016</formula>
    </cfRule>
  </conditionalFormatting>
  <conditionalFormatting sqref="AC90:AC103">
    <cfRule type="cellIs" dxfId="10033" priority="1588" operator="lessThan">
      <formula>-0.0001</formula>
    </cfRule>
    <cfRule type="cellIs" dxfId="10032" priority="1589" operator="greaterThan">
      <formula>0.00016</formula>
    </cfRule>
  </conditionalFormatting>
  <conditionalFormatting sqref="AA90:AA103">
    <cfRule type="cellIs" dxfId="10031" priority="1586" operator="lessThan">
      <formula>-0.0001</formula>
    </cfRule>
    <cfRule type="cellIs" dxfId="10030" priority="1587" operator="greaterThan">
      <formula>0.00016</formula>
    </cfRule>
  </conditionalFormatting>
  <conditionalFormatting sqref="Y90:Y103">
    <cfRule type="cellIs" dxfId="10029" priority="1584" operator="lessThan">
      <formula>-0.0001</formula>
    </cfRule>
    <cfRule type="cellIs" dxfId="10028" priority="1585" operator="greaterThan">
      <formula>0.00016</formula>
    </cfRule>
  </conditionalFormatting>
  <conditionalFormatting sqref="Y90:Y103">
    <cfRule type="cellIs" dxfId="10027" priority="1582" operator="lessThan">
      <formula>-0.0001</formula>
    </cfRule>
    <cfRule type="cellIs" dxfId="10026" priority="1583" operator="greaterThan">
      <formula>0.00016</formula>
    </cfRule>
  </conditionalFormatting>
  <conditionalFormatting sqref="AC90:AC103">
    <cfRule type="cellIs" dxfId="10025" priority="1580" operator="lessThan">
      <formula>-0.0001</formula>
    </cfRule>
    <cfRule type="cellIs" dxfId="10024" priority="1581" operator="greaterThan">
      <formula>0.00016</formula>
    </cfRule>
  </conditionalFormatting>
  <conditionalFormatting sqref="AC90:AC103">
    <cfRule type="cellIs" dxfId="10023" priority="1578" operator="lessThan">
      <formula>-0.0001</formula>
    </cfRule>
    <cfRule type="cellIs" dxfId="10022" priority="1579" operator="greaterThan">
      <formula>0.00016</formula>
    </cfRule>
  </conditionalFormatting>
  <conditionalFormatting sqref="AA90:AA103">
    <cfRule type="cellIs" dxfId="10021" priority="1576" operator="lessThan">
      <formula>-0.0001</formula>
    </cfRule>
    <cfRule type="cellIs" dxfId="10020" priority="1577" operator="greaterThan">
      <formula>0.00016</formula>
    </cfRule>
  </conditionalFormatting>
  <conditionalFormatting sqref="Y90:Y103">
    <cfRule type="cellIs" dxfId="10019" priority="1574" operator="lessThan">
      <formula>-0.0001</formula>
    </cfRule>
    <cfRule type="cellIs" dxfId="10018" priority="1575" operator="greaterThan">
      <formula>0.00016</formula>
    </cfRule>
  </conditionalFormatting>
  <conditionalFormatting sqref="AC90:AC103">
    <cfRule type="cellIs" dxfId="10017" priority="1572" operator="lessThan">
      <formula>-0.0001</formula>
    </cfRule>
    <cfRule type="cellIs" dxfId="10016" priority="1573" operator="greaterThan">
      <formula>0.00016</formula>
    </cfRule>
  </conditionalFormatting>
  <conditionalFormatting sqref="AA90:AA103">
    <cfRule type="cellIs" dxfId="10015" priority="1570" operator="lessThan">
      <formula>-0.0001</formula>
    </cfRule>
    <cfRule type="cellIs" dxfId="10014" priority="1571" operator="greaterThan">
      <formula>0.00016</formula>
    </cfRule>
  </conditionalFormatting>
  <conditionalFormatting sqref="Y90:Y103">
    <cfRule type="cellIs" dxfId="10013" priority="1568" operator="lessThan">
      <formula>-0.0001</formula>
    </cfRule>
    <cfRule type="cellIs" dxfId="10012" priority="1569" operator="greaterThan">
      <formula>0.00016</formula>
    </cfRule>
  </conditionalFormatting>
  <conditionalFormatting sqref="AA90:AA103">
    <cfRule type="cellIs" dxfId="10011" priority="1566" operator="lessThan">
      <formula>-0.0001</formula>
    </cfRule>
    <cfRule type="cellIs" dxfId="10010" priority="1567" operator="greaterThan">
      <formula>0.00016</formula>
    </cfRule>
  </conditionalFormatting>
  <conditionalFormatting sqref="AC90:AC103">
    <cfRule type="cellIs" dxfId="10009" priority="1564" operator="lessThan">
      <formula>-0.0001</formula>
    </cfRule>
    <cfRule type="cellIs" dxfId="10008" priority="1565" operator="greaterThan">
      <formula>0.00016</formula>
    </cfRule>
  </conditionalFormatting>
  <conditionalFormatting sqref="AA90:AA103">
    <cfRule type="cellIs" dxfId="10007" priority="1562" operator="lessThan">
      <formula>-0.0001</formula>
    </cfRule>
    <cfRule type="cellIs" dxfId="10006" priority="1563" operator="greaterThan">
      <formula>0.00016</formula>
    </cfRule>
  </conditionalFormatting>
  <conditionalFormatting sqref="AC90:AC103">
    <cfRule type="cellIs" dxfId="10005" priority="1560" operator="lessThan">
      <formula>-0.0001</formula>
    </cfRule>
    <cfRule type="cellIs" dxfId="10004" priority="1561" operator="greaterThan">
      <formula>0.00016</formula>
    </cfRule>
  </conditionalFormatting>
  <conditionalFormatting sqref="AA90:AA103">
    <cfRule type="cellIs" dxfId="10003" priority="1558" operator="lessThan">
      <formula>-0.0001</formula>
    </cfRule>
    <cfRule type="cellIs" dxfId="10002" priority="1559" operator="greaterThan">
      <formula>0.00016</formula>
    </cfRule>
  </conditionalFormatting>
  <conditionalFormatting sqref="Y90:Y103">
    <cfRule type="cellIs" dxfId="10001" priority="1556" operator="lessThan">
      <formula>-0.0001</formula>
    </cfRule>
    <cfRule type="cellIs" dxfId="10000" priority="1557" operator="greaterThan">
      <formula>0.00016</formula>
    </cfRule>
  </conditionalFormatting>
  <conditionalFormatting sqref="AA90:AA103">
    <cfRule type="cellIs" dxfId="9999" priority="1554" operator="lessThan">
      <formula>-0.0001</formula>
    </cfRule>
    <cfRule type="cellIs" dxfId="9998" priority="1555" operator="greaterThan">
      <formula>0.00016</formula>
    </cfRule>
  </conditionalFormatting>
  <conditionalFormatting sqref="AC90:AC103">
    <cfRule type="cellIs" dxfId="9997" priority="1552" operator="lessThan">
      <formula>-0.0001</formula>
    </cfRule>
    <cfRule type="cellIs" dxfId="9996" priority="1553" operator="greaterThan">
      <formula>0.00016</formula>
    </cfRule>
  </conditionalFormatting>
  <conditionalFormatting sqref="AC90:AC103">
    <cfRule type="cellIs" dxfId="9995" priority="1550" operator="lessThan">
      <formula>-0.0001</formula>
    </cfRule>
    <cfRule type="cellIs" dxfId="9994" priority="1551" operator="greaterThan">
      <formula>0.00016</formula>
    </cfRule>
  </conditionalFormatting>
  <conditionalFormatting sqref="AC90:AC103">
    <cfRule type="cellIs" dxfId="9993" priority="1548" operator="lessThan">
      <formula>-0.0001</formula>
    </cfRule>
    <cfRule type="cellIs" dxfId="9992" priority="1549" operator="greaterThan">
      <formula>0.00016</formula>
    </cfRule>
  </conditionalFormatting>
  <conditionalFormatting sqref="AC90:AC103">
    <cfRule type="cellIs" dxfId="9991" priority="1546" operator="lessThan">
      <formula>-0.0001</formula>
    </cfRule>
    <cfRule type="cellIs" dxfId="9990" priority="1547" operator="greaterThan">
      <formula>0.00016</formula>
    </cfRule>
  </conditionalFormatting>
  <conditionalFormatting sqref="AA90:AA103">
    <cfRule type="cellIs" dxfId="9989" priority="1544" operator="lessThan">
      <formula>-0.0001</formula>
    </cfRule>
    <cfRule type="cellIs" dxfId="9988" priority="1545" operator="greaterThan">
      <formula>0.00016</formula>
    </cfRule>
  </conditionalFormatting>
  <conditionalFormatting sqref="AA90:AA103">
    <cfRule type="cellIs" dxfId="9987" priority="1542" operator="lessThan">
      <formula>-0.0001</formula>
    </cfRule>
    <cfRule type="cellIs" dxfId="9986" priority="1543" operator="greaterThan">
      <formula>0.00016</formula>
    </cfRule>
  </conditionalFormatting>
  <conditionalFormatting sqref="W90:W103">
    <cfRule type="cellIs" dxfId="9985" priority="1540" operator="lessThan">
      <formula>-0.0001</formula>
    </cfRule>
    <cfRule type="cellIs" dxfId="9984" priority="1541" operator="greaterThan">
      <formula>0.00016</formula>
    </cfRule>
  </conditionalFormatting>
  <conditionalFormatting sqref="AC90:AC103">
    <cfRule type="cellIs" dxfId="9983" priority="1538" operator="lessThan">
      <formula>-0.0001</formula>
    </cfRule>
    <cfRule type="cellIs" dxfId="9982" priority="1539" operator="greaterThan">
      <formula>0.00016</formula>
    </cfRule>
  </conditionalFormatting>
  <conditionalFormatting sqref="AA90:AA103">
    <cfRule type="cellIs" dxfId="9981" priority="1536" operator="lessThan">
      <formula>-0.0001</formula>
    </cfRule>
    <cfRule type="cellIs" dxfId="9980" priority="1537" operator="greaterThan">
      <formula>0.00016</formula>
    </cfRule>
  </conditionalFormatting>
  <conditionalFormatting sqref="AC90:AC103">
    <cfRule type="cellIs" dxfId="9979" priority="1534" operator="lessThan">
      <formula>-0.0001</formula>
    </cfRule>
    <cfRule type="cellIs" dxfId="9978" priority="1535" operator="greaterThan">
      <formula>0.00016</formula>
    </cfRule>
  </conditionalFormatting>
  <conditionalFormatting sqref="AC90:AC103">
    <cfRule type="cellIs" dxfId="9977" priority="1532" operator="lessThan">
      <formula>-0.0001</formula>
    </cfRule>
    <cfRule type="cellIs" dxfId="9976" priority="1533" operator="greaterThan">
      <formula>0.00016</formula>
    </cfRule>
  </conditionalFormatting>
  <conditionalFormatting sqref="AA90:AA103">
    <cfRule type="cellIs" dxfId="9975" priority="1530" operator="lessThan">
      <formula>-0.0001</formula>
    </cfRule>
    <cfRule type="cellIs" dxfId="9974" priority="1531" operator="greaterThan">
      <formula>0.00016</formula>
    </cfRule>
  </conditionalFormatting>
  <conditionalFormatting sqref="AC90:AC103">
    <cfRule type="cellIs" dxfId="9973" priority="1528" operator="lessThan">
      <formula>-0.0001</formula>
    </cfRule>
    <cfRule type="cellIs" dxfId="9972" priority="1529" operator="greaterThan">
      <formula>0.00016</formula>
    </cfRule>
  </conditionalFormatting>
  <conditionalFormatting sqref="AA90:AA103">
    <cfRule type="cellIs" dxfId="9971" priority="1526" operator="lessThan">
      <formula>-0.0001</formula>
    </cfRule>
    <cfRule type="cellIs" dxfId="9970" priority="1527" operator="greaterThan">
      <formula>0.00016</formula>
    </cfRule>
  </conditionalFormatting>
  <conditionalFormatting sqref="AC90:AC103">
    <cfRule type="cellIs" dxfId="9969" priority="1524" operator="lessThan">
      <formula>-0.0001</formula>
    </cfRule>
    <cfRule type="cellIs" dxfId="9968" priority="1525" operator="greaterThan">
      <formula>0.00016</formula>
    </cfRule>
  </conditionalFormatting>
  <conditionalFormatting sqref="W90:W103">
    <cfRule type="cellIs" dxfId="9967" priority="1522" operator="lessThan">
      <formula>-0.0001</formula>
    </cfRule>
    <cfRule type="cellIs" dxfId="9966" priority="1523" operator="greaterThan">
      <formula>0.00016</formula>
    </cfRule>
  </conditionalFormatting>
  <conditionalFormatting sqref="AC90:AC103">
    <cfRule type="cellIs" dxfId="9965" priority="1520" operator="lessThan">
      <formula>-0.0001</formula>
    </cfRule>
    <cfRule type="cellIs" dxfId="9964" priority="1521" operator="greaterThan">
      <formula>0.00016</formula>
    </cfRule>
  </conditionalFormatting>
  <conditionalFormatting sqref="AA90:AA103">
    <cfRule type="cellIs" dxfId="9963" priority="1518" operator="lessThan">
      <formula>-0.0001</formula>
    </cfRule>
    <cfRule type="cellIs" dxfId="9962" priority="1519" operator="greaterThan">
      <formula>0.00016</formula>
    </cfRule>
  </conditionalFormatting>
  <conditionalFormatting sqref="AC90:AC103">
    <cfRule type="cellIs" dxfId="9961" priority="1516" operator="lessThan">
      <formula>-0.0001</formula>
    </cfRule>
    <cfRule type="cellIs" dxfId="9960" priority="1517" operator="greaterThan">
      <formula>0.00016</formula>
    </cfRule>
  </conditionalFormatting>
  <conditionalFormatting sqref="AC90:AC103">
    <cfRule type="cellIs" dxfId="9959" priority="1514" operator="lessThan">
      <formula>-0.0001</formula>
    </cfRule>
    <cfRule type="cellIs" dxfId="9958" priority="1515" operator="greaterThan">
      <formula>0.00016</formula>
    </cfRule>
  </conditionalFormatting>
  <conditionalFormatting sqref="AA90:AA103">
    <cfRule type="cellIs" dxfId="9957" priority="1512" operator="lessThan">
      <formula>-0.0001</formula>
    </cfRule>
    <cfRule type="cellIs" dxfId="9956" priority="1513" operator="greaterThan">
      <formula>0.00016</formula>
    </cfRule>
  </conditionalFormatting>
  <conditionalFormatting sqref="AC90:AC103">
    <cfRule type="cellIs" dxfId="9955" priority="1510" operator="lessThan">
      <formula>-0.0001</formula>
    </cfRule>
    <cfRule type="cellIs" dxfId="9954" priority="1511" operator="greaterThan">
      <formula>0.00016</formula>
    </cfRule>
  </conditionalFormatting>
  <conditionalFormatting sqref="AC90:AC103">
    <cfRule type="cellIs" dxfId="9953" priority="1508" operator="lessThan">
      <formula>-0.0001</formula>
    </cfRule>
    <cfRule type="cellIs" dxfId="9952" priority="1509" operator="greaterThan">
      <formula>0.00016</formula>
    </cfRule>
  </conditionalFormatting>
  <conditionalFormatting sqref="AC90:AC103">
    <cfRule type="cellIs" dxfId="9951" priority="1506" operator="lessThan">
      <formula>-0.0001</formula>
    </cfRule>
    <cfRule type="cellIs" dxfId="9950" priority="1507" operator="greaterThan">
      <formula>0.00016</formula>
    </cfRule>
  </conditionalFormatting>
  <conditionalFormatting sqref="AC90:AC103">
    <cfRule type="cellIs" dxfId="9949" priority="1504" operator="lessThan">
      <formula>-0.0001</formula>
    </cfRule>
    <cfRule type="cellIs" dxfId="9948" priority="1505" operator="greaterThan">
      <formula>0.00016</formula>
    </cfRule>
  </conditionalFormatting>
  <conditionalFormatting sqref="AC90:AC103">
    <cfRule type="cellIs" dxfId="9947" priority="1502" operator="lessThan">
      <formula>-0.0001</formula>
    </cfRule>
    <cfRule type="cellIs" dxfId="9946" priority="1503" operator="greaterThan">
      <formula>0.00016</formula>
    </cfRule>
  </conditionalFormatting>
  <conditionalFormatting sqref="AA90:AA103">
    <cfRule type="cellIs" dxfId="9945" priority="1500" operator="lessThan">
      <formula>-0.0001</formula>
    </cfRule>
    <cfRule type="cellIs" dxfId="9944" priority="1501" operator="greaterThan">
      <formula>0.00016</formula>
    </cfRule>
  </conditionalFormatting>
  <conditionalFormatting sqref="AC90:AC103">
    <cfRule type="cellIs" dxfId="9943" priority="1498" operator="lessThan">
      <formula>-0.0001</formula>
    </cfRule>
    <cfRule type="cellIs" dxfId="9942" priority="1499" operator="greaterThan">
      <formula>0.00016</formula>
    </cfRule>
  </conditionalFormatting>
  <conditionalFormatting sqref="AC90:AC103">
    <cfRule type="cellIs" dxfId="9941" priority="1496" operator="lessThan">
      <formula>-0.0001</formula>
    </cfRule>
    <cfRule type="cellIs" dxfId="9940" priority="1497" operator="greaterThan">
      <formula>0.00016</formula>
    </cfRule>
  </conditionalFormatting>
  <conditionalFormatting sqref="AC90:AC103">
    <cfRule type="cellIs" dxfId="9939" priority="1494" operator="lessThan">
      <formula>-0.0001</formula>
    </cfRule>
    <cfRule type="cellIs" dxfId="9938" priority="1495" operator="greaterThan">
      <formula>0.00016</formula>
    </cfRule>
  </conditionalFormatting>
  <conditionalFormatting sqref="Y90:Y103">
    <cfRule type="cellIs" dxfId="9937" priority="1492" operator="lessThan">
      <formula>-0.0001</formula>
    </cfRule>
    <cfRule type="cellIs" dxfId="9936" priority="1493" operator="greaterThan">
      <formula>0.00016</formula>
    </cfRule>
  </conditionalFormatting>
  <conditionalFormatting sqref="AC90:AC103">
    <cfRule type="cellIs" dxfId="9935" priority="1490" operator="lessThan">
      <formula>-0.0001</formula>
    </cfRule>
    <cfRule type="cellIs" dxfId="9934" priority="1491" operator="greaterThan">
      <formula>0.00016</formula>
    </cfRule>
  </conditionalFormatting>
  <conditionalFormatting sqref="AC90:AC103">
    <cfRule type="cellIs" dxfId="9933" priority="1488" operator="lessThan">
      <formula>-0.0001</formula>
    </cfRule>
    <cfRule type="cellIs" dxfId="9932" priority="1489" operator="greaterThan">
      <formula>0.00016</formula>
    </cfRule>
  </conditionalFormatting>
  <conditionalFormatting sqref="AA90:AA103">
    <cfRule type="cellIs" dxfId="9931" priority="1486" operator="lessThan">
      <formula>-0.0001</formula>
    </cfRule>
    <cfRule type="cellIs" dxfId="9930" priority="1487" operator="greaterThan">
      <formula>0.00016</formula>
    </cfRule>
  </conditionalFormatting>
  <conditionalFormatting sqref="AA90:AA103">
    <cfRule type="cellIs" dxfId="9929" priority="1484" operator="lessThan">
      <formula>-0.0001</formula>
    </cfRule>
    <cfRule type="cellIs" dxfId="9928" priority="1485" operator="greaterThan">
      <formula>0.00016</formula>
    </cfRule>
  </conditionalFormatting>
  <conditionalFormatting sqref="AC90:AC103">
    <cfRule type="cellIs" dxfId="9927" priority="1482" operator="lessThan">
      <formula>-0.0001</formula>
    </cfRule>
    <cfRule type="cellIs" dxfId="9926" priority="1483" operator="greaterThan">
      <formula>0.00016</formula>
    </cfRule>
  </conditionalFormatting>
  <conditionalFormatting sqref="AC90:AC103">
    <cfRule type="cellIs" dxfId="9925" priority="1480" operator="lessThan">
      <formula>-0.0001</formula>
    </cfRule>
    <cfRule type="cellIs" dxfId="9924" priority="1481" operator="greaterThan">
      <formula>0.00016</formula>
    </cfRule>
  </conditionalFormatting>
  <conditionalFormatting sqref="AA90:AA103">
    <cfRule type="cellIs" dxfId="9923" priority="1478" operator="lessThan">
      <formula>-0.0001</formula>
    </cfRule>
    <cfRule type="cellIs" dxfId="9922" priority="1479" operator="greaterThan">
      <formula>0.00016</formula>
    </cfRule>
  </conditionalFormatting>
  <conditionalFormatting sqref="AC90:AC103">
    <cfRule type="cellIs" dxfId="9921" priority="1476" operator="lessThan">
      <formula>-0.0001</formula>
    </cfRule>
    <cfRule type="cellIs" dxfId="9920" priority="1477" operator="greaterThan">
      <formula>0.00016</formula>
    </cfRule>
  </conditionalFormatting>
  <conditionalFormatting sqref="AC90:AC103">
    <cfRule type="cellIs" dxfId="9919" priority="1474" operator="lessThan">
      <formula>-0.0001</formula>
    </cfRule>
    <cfRule type="cellIs" dxfId="9918" priority="1475" operator="greaterThan">
      <formula>0.00016</formula>
    </cfRule>
  </conditionalFormatting>
  <conditionalFormatting sqref="AA90:AA103">
    <cfRule type="cellIs" dxfId="9917" priority="1472" operator="lessThan">
      <formula>-0.0001</formula>
    </cfRule>
    <cfRule type="cellIs" dxfId="9916" priority="1473" operator="greaterThan">
      <formula>0.00016</formula>
    </cfRule>
  </conditionalFormatting>
  <conditionalFormatting sqref="AC90:AC103">
    <cfRule type="cellIs" dxfId="9915" priority="1470" operator="lessThan">
      <formula>-0.0001</formula>
    </cfRule>
    <cfRule type="cellIs" dxfId="9914" priority="1471" operator="greaterThan">
      <formula>0.00016</formula>
    </cfRule>
  </conditionalFormatting>
  <conditionalFormatting sqref="AC90:AC103">
    <cfRule type="cellIs" dxfId="9913" priority="1468" operator="lessThan">
      <formula>-0.0001</formula>
    </cfRule>
    <cfRule type="cellIs" dxfId="9912" priority="1469" operator="greaterThan">
      <formula>0.00016</formula>
    </cfRule>
  </conditionalFormatting>
  <conditionalFormatting sqref="AC90:AC103">
    <cfRule type="cellIs" dxfId="9911" priority="1466" operator="lessThan">
      <formula>-0.0001</formula>
    </cfRule>
    <cfRule type="cellIs" dxfId="9910" priority="1467" operator="greaterThan">
      <formula>0.00016</formula>
    </cfRule>
  </conditionalFormatting>
  <conditionalFormatting sqref="AC90:AC103">
    <cfRule type="cellIs" dxfId="9909" priority="1464" operator="lessThan">
      <formula>-0.0001</formula>
    </cfRule>
    <cfRule type="cellIs" dxfId="9908" priority="1465" operator="greaterThan">
      <formula>0.00016</formula>
    </cfRule>
  </conditionalFormatting>
  <conditionalFormatting sqref="AA90:AA103">
    <cfRule type="cellIs" dxfId="9907" priority="1462" operator="lessThan">
      <formula>-0.0001</formula>
    </cfRule>
    <cfRule type="cellIs" dxfId="9906" priority="1463" operator="greaterThan">
      <formula>0.00016</formula>
    </cfRule>
  </conditionalFormatting>
  <conditionalFormatting sqref="AC90:AC103">
    <cfRule type="cellIs" dxfId="9905" priority="1460" operator="lessThan">
      <formula>-0.0001</formula>
    </cfRule>
    <cfRule type="cellIs" dxfId="9904" priority="1461" operator="greaterThan">
      <formula>0.00016</formula>
    </cfRule>
  </conditionalFormatting>
  <conditionalFormatting sqref="AC90:AC103">
    <cfRule type="cellIs" dxfId="9903" priority="1458" operator="lessThan">
      <formula>-0.0001</formula>
    </cfRule>
    <cfRule type="cellIs" dxfId="9902" priority="1459" operator="greaterThan">
      <formula>0.00016</formula>
    </cfRule>
  </conditionalFormatting>
  <conditionalFormatting sqref="AC90:AC103">
    <cfRule type="cellIs" dxfId="9901" priority="1456" operator="lessThan">
      <formula>-0.0001</formula>
    </cfRule>
    <cfRule type="cellIs" dxfId="9900" priority="1457" operator="greaterThan">
      <formula>0.00016</formula>
    </cfRule>
  </conditionalFormatting>
  <conditionalFormatting sqref="AC90:AC103">
    <cfRule type="cellIs" dxfId="9899" priority="1454" operator="lessThan">
      <formula>-0.0001</formula>
    </cfRule>
    <cfRule type="cellIs" dxfId="9898" priority="1455" operator="greaterThan">
      <formula>0.00016</formula>
    </cfRule>
  </conditionalFormatting>
  <conditionalFormatting sqref="AC90:AC103">
    <cfRule type="cellIs" dxfId="9897" priority="1452" operator="lessThan">
      <formula>-0.0001</formula>
    </cfRule>
    <cfRule type="cellIs" dxfId="9896" priority="1453" operator="greaterThan">
      <formula>0.00016</formula>
    </cfRule>
  </conditionalFormatting>
  <conditionalFormatting sqref="AC90:AC103">
    <cfRule type="cellIs" dxfId="9895" priority="1450" operator="lessThan">
      <formula>-0.0001</formula>
    </cfRule>
    <cfRule type="cellIs" dxfId="9894" priority="1451" operator="greaterThan">
      <formula>0.00016</formula>
    </cfRule>
  </conditionalFormatting>
  <conditionalFormatting sqref="AA90:AA103">
    <cfRule type="cellIs" dxfId="9893" priority="1448" operator="lessThan">
      <formula>-0.0001</formula>
    </cfRule>
    <cfRule type="cellIs" dxfId="9892" priority="1449" operator="greaterThan">
      <formula>0.00016</formula>
    </cfRule>
  </conditionalFormatting>
  <conditionalFormatting sqref="V43">
    <cfRule type="cellIs" dxfId="9891" priority="1447" operator="greaterThan">
      <formula>X43</formula>
    </cfRule>
  </conditionalFormatting>
  <conditionalFormatting sqref="V62">
    <cfRule type="cellIs" dxfId="9890" priority="1446" operator="greaterThan">
      <formula>X62</formula>
    </cfRule>
  </conditionalFormatting>
  <conditionalFormatting sqref="AA90:AA103">
    <cfRule type="cellIs" dxfId="9889" priority="1444" operator="lessThan">
      <formula>-0.0001</formula>
    </cfRule>
    <cfRule type="cellIs" dxfId="9888" priority="1445" operator="greaterThan">
      <formula>0.00016</formula>
    </cfRule>
  </conditionalFormatting>
  <conditionalFormatting sqref="AC90:AC103">
    <cfRule type="cellIs" dxfId="9887" priority="1442" operator="lessThan">
      <formula>-0.0001</formula>
    </cfRule>
    <cfRule type="cellIs" dxfId="9886" priority="1443" operator="greaterThan">
      <formula>0.00016</formula>
    </cfRule>
  </conditionalFormatting>
  <conditionalFormatting sqref="AA90:AA103">
    <cfRule type="cellIs" dxfId="9885" priority="1440" operator="lessThan">
      <formula>-0.0001</formula>
    </cfRule>
    <cfRule type="cellIs" dxfId="9884" priority="1441" operator="greaterThan">
      <formula>0.00016</formula>
    </cfRule>
  </conditionalFormatting>
  <conditionalFormatting sqref="Y90:Y103">
    <cfRule type="cellIs" dxfId="9883" priority="1438" operator="lessThan">
      <formula>-0.0001</formula>
    </cfRule>
    <cfRule type="cellIs" dxfId="9882" priority="1439" operator="greaterThan">
      <formula>0.00016</formula>
    </cfRule>
  </conditionalFormatting>
  <conditionalFormatting sqref="Y90:Y103">
    <cfRule type="cellIs" dxfId="9881" priority="1436" operator="lessThan">
      <formula>-0.0001</formula>
    </cfRule>
    <cfRule type="cellIs" dxfId="9880" priority="1437" operator="greaterThan">
      <formula>0.00016</formula>
    </cfRule>
  </conditionalFormatting>
  <conditionalFormatting sqref="AC90:AC103">
    <cfRule type="cellIs" dxfId="9879" priority="1434" operator="lessThan">
      <formula>-0.0001</formula>
    </cfRule>
    <cfRule type="cellIs" dxfId="9878" priority="1435" operator="greaterThan">
      <formula>0.00016</formula>
    </cfRule>
  </conditionalFormatting>
  <conditionalFormatting sqref="AC90:AC103">
    <cfRule type="cellIs" dxfId="9877" priority="1432" operator="lessThan">
      <formula>-0.0001</formula>
    </cfRule>
    <cfRule type="cellIs" dxfId="9876" priority="1433" operator="greaterThan">
      <formula>0.00016</formula>
    </cfRule>
  </conditionalFormatting>
  <conditionalFormatting sqref="AA90:AA103">
    <cfRule type="cellIs" dxfId="9875" priority="1430" operator="lessThan">
      <formula>-0.0001</formula>
    </cfRule>
    <cfRule type="cellIs" dxfId="9874" priority="1431" operator="greaterThan">
      <formula>0.00016</formula>
    </cfRule>
  </conditionalFormatting>
  <conditionalFormatting sqref="Y90:Y103">
    <cfRule type="cellIs" dxfId="9873" priority="1428" operator="lessThan">
      <formula>-0.0001</formula>
    </cfRule>
    <cfRule type="cellIs" dxfId="9872" priority="1429" operator="greaterThan">
      <formula>0.00016</formula>
    </cfRule>
  </conditionalFormatting>
  <conditionalFormatting sqref="AC90:AC103">
    <cfRule type="cellIs" dxfId="9871" priority="1426" operator="lessThan">
      <formula>-0.0001</formula>
    </cfRule>
    <cfRule type="cellIs" dxfId="9870" priority="1427" operator="greaterThan">
      <formula>0.00016</formula>
    </cfRule>
  </conditionalFormatting>
  <conditionalFormatting sqref="AA90:AA103">
    <cfRule type="cellIs" dxfId="9869" priority="1424" operator="lessThan">
      <formula>-0.0001</formula>
    </cfRule>
    <cfRule type="cellIs" dxfId="9868" priority="1425" operator="greaterThan">
      <formula>0.00016</formula>
    </cfRule>
  </conditionalFormatting>
  <conditionalFormatting sqref="Y90:Y103">
    <cfRule type="cellIs" dxfId="9867" priority="1422" operator="lessThan">
      <formula>-0.0001</formula>
    </cfRule>
    <cfRule type="cellIs" dxfId="9866" priority="1423" operator="greaterThan">
      <formula>0.00016</formula>
    </cfRule>
  </conditionalFormatting>
  <conditionalFormatting sqref="AA90:AA103">
    <cfRule type="cellIs" dxfId="9865" priority="1420" operator="lessThan">
      <formula>-0.0001</formula>
    </cfRule>
    <cfRule type="cellIs" dxfId="9864" priority="1421" operator="greaterThan">
      <formula>0.00016</formula>
    </cfRule>
  </conditionalFormatting>
  <conditionalFormatting sqref="AC90:AC103">
    <cfRule type="cellIs" dxfId="9863" priority="1418" operator="lessThan">
      <formula>-0.0001</formula>
    </cfRule>
    <cfRule type="cellIs" dxfId="9862" priority="1419" operator="greaterThan">
      <formula>0.00016</formula>
    </cfRule>
  </conditionalFormatting>
  <conditionalFormatting sqref="AA90:AA103">
    <cfRule type="cellIs" dxfId="9861" priority="1416" operator="lessThan">
      <formula>-0.0001</formula>
    </cfRule>
    <cfRule type="cellIs" dxfId="9860" priority="1417" operator="greaterThan">
      <formula>0.00016</formula>
    </cfRule>
  </conditionalFormatting>
  <conditionalFormatting sqref="AC90:AC103">
    <cfRule type="cellIs" dxfId="9859" priority="1414" operator="lessThan">
      <formula>-0.0001</formula>
    </cfRule>
    <cfRule type="cellIs" dxfId="9858" priority="1415" operator="greaterThan">
      <formula>0.00016</formula>
    </cfRule>
  </conditionalFormatting>
  <conditionalFormatting sqref="AA90:AA103">
    <cfRule type="cellIs" dxfId="9857" priority="1412" operator="lessThan">
      <formula>-0.0001</formula>
    </cfRule>
    <cfRule type="cellIs" dxfId="9856" priority="1413" operator="greaterThan">
      <formula>0.00016</formula>
    </cfRule>
  </conditionalFormatting>
  <conditionalFormatting sqref="Y90:Y103">
    <cfRule type="cellIs" dxfId="9855" priority="1410" operator="lessThan">
      <formula>-0.0001</formula>
    </cfRule>
    <cfRule type="cellIs" dxfId="9854" priority="1411" operator="greaterThan">
      <formula>0.00016</formula>
    </cfRule>
  </conditionalFormatting>
  <conditionalFormatting sqref="AA90:AA103">
    <cfRule type="cellIs" dxfId="9853" priority="1408" operator="lessThan">
      <formula>-0.0001</formula>
    </cfRule>
    <cfRule type="cellIs" dxfId="9852" priority="1409" operator="greaterThan">
      <formula>0.00016</formula>
    </cfRule>
  </conditionalFormatting>
  <conditionalFormatting sqref="AC90:AC103">
    <cfRule type="cellIs" dxfId="9851" priority="1406" operator="lessThan">
      <formula>-0.0001</formula>
    </cfRule>
    <cfRule type="cellIs" dxfId="9850" priority="1407" operator="greaterThan">
      <formula>0.00016</formula>
    </cfRule>
  </conditionalFormatting>
  <conditionalFormatting sqref="AC90:AC103">
    <cfRule type="cellIs" dxfId="9849" priority="1404" operator="lessThan">
      <formula>-0.0001</formula>
    </cfRule>
    <cfRule type="cellIs" dxfId="9848" priority="1405" operator="greaterThan">
      <formula>0.00016</formula>
    </cfRule>
  </conditionalFormatting>
  <conditionalFormatting sqref="AC90:AC103">
    <cfRule type="cellIs" dxfId="9847" priority="1402" operator="lessThan">
      <formula>-0.0001</formula>
    </cfRule>
    <cfRule type="cellIs" dxfId="9846" priority="1403" operator="greaterThan">
      <formula>0.00016</formula>
    </cfRule>
  </conditionalFormatting>
  <conditionalFormatting sqref="AC90:AC103">
    <cfRule type="cellIs" dxfId="9845" priority="1400" operator="lessThan">
      <formula>-0.0001</formula>
    </cfRule>
    <cfRule type="cellIs" dxfId="9844" priority="1401" operator="greaterThan">
      <formula>0.00016</formula>
    </cfRule>
  </conditionalFormatting>
  <conditionalFormatting sqref="AA90:AA103">
    <cfRule type="cellIs" dxfId="9843" priority="1398" operator="lessThan">
      <formula>-0.0001</formula>
    </cfRule>
    <cfRule type="cellIs" dxfId="9842" priority="1399" operator="greaterThan">
      <formula>0.00016</formula>
    </cfRule>
  </conditionalFormatting>
  <conditionalFormatting sqref="AA90:AA103">
    <cfRule type="cellIs" dxfId="9841" priority="1396" operator="lessThan">
      <formula>-0.0001</formula>
    </cfRule>
    <cfRule type="cellIs" dxfId="9840" priority="1397" operator="greaterThan">
      <formula>0.00016</formula>
    </cfRule>
  </conditionalFormatting>
  <conditionalFormatting sqref="AC90:AC103">
    <cfRule type="cellIs" dxfId="9839" priority="1394" operator="lessThan">
      <formula>-0.0001</formula>
    </cfRule>
    <cfRule type="cellIs" dxfId="9838" priority="1395" operator="greaterThan">
      <formula>0.00016</formula>
    </cfRule>
  </conditionalFormatting>
  <conditionalFormatting sqref="AA90:AA103">
    <cfRule type="cellIs" dxfId="9837" priority="1392" operator="lessThan">
      <formula>-0.0001</formula>
    </cfRule>
    <cfRule type="cellIs" dxfId="9836" priority="1393" operator="greaterThan">
      <formula>0.00016</formula>
    </cfRule>
  </conditionalFormatting>
  <conditionalFormatting sqref="AC90:AC103">
    <cfRule type="cellIs" dxfId="9835" priority="1390" operator="lessThan">
      <formula>-0.0001</formula>
    </cfRule>
    <cfRule type="cellIs" dxfId="9834" priority="1391" operator="greaterThan">
      <formula>0.00016</formula>
    </cfRule>
  </conditionalFormatting>
  <conditionalFormatting sqref="AC90:AC103">
    <cfRule type="cellIs" dxfId="9833" priority="1388" operator="lessThan">
      <formula>-0.0001</formula>
    </cfRule>
    <cfRule type="cellIs" dxfId="9832" priority="1389" operator="greaterThan">
      <formula>0.00016</formula>
    </cfRule>
  </conditionalFormatting>
  <conditionalFormatting sqref="AA90:AA103">
    <cfRule type="cellIs" dxfId="9831" priority="1386" operator="lessThan">
      <formula>-0.0001</formula>
    </cfRule>
    <cfRule type="cellIs" dxfId="9830" priority="1387" operator="greaterThan">
      <formula>0.00016</formula>
    </cfRule>
  </conditionalFormatting>
  <conditionalFormatting sqref="AC90:AC103">
    <cfRule type="cellIs" dxfId="9829" priority="1384" operator="lessThan">
      <formula>-0.0001</formula>
    </cfRule>
    <cfRule type="cellIs" dxfId="9828" priority="1385" operator="greaterThan">
      <formula>0.00016</formula>
    </cfRule>
  </conditionalFormatting>
  <conditionalFormatting sqref="AA90:AA103">
    <cfRule type="cellIs" dxfId="9827" priority="1382" operator="lessThan">
      <formula>-0.0001</formula>
    </cfRule>
    <cfRule type="cellIs" dxfId="9826" priority="1383" operator="greaterThan">
      <formula>0.00016</formula>
    </cfRule>
  </conditionalFormatting>
  <conditionalFormatting sqref="AC90:AC103">
    <cfRule type="cellIs" dxfId="9825" priority="1380" operator="lessThan">
      <formula>-0.0001</formula>
    </cfRule>
    <cfRule type="cellIs" dxfId="9824" priority="1381" operator="greaterThan">
      <formula>0.00016</formula>
    </cfRule>
  </conditionalFormatting>
  <conditionalFormatting sqref="AC90:AC103">
    <cfRule type="cellIs" dxfId="9823" priority="1378" operator="lessThan">
      <formula>-0.0001</formula>
    </cfRule>
    <cfRule type="cellIs" dxfId="9822" priority="1379" operator="greaterThan">
      <formula>0.00016</formula>
    </cfRule>
  </conditionalFormatting>
  <conditionalFormatting sqref="AA90:AA103">
    <cfRule type="cellIs" dxfId="9821" priority="1376" operator="lessThan">
      <formula>-0.0001</formula>
    </cfRule>
    <cfRule type="cellIs" dxfId="9820" priority="1377" operator="greaterThan">
      <formula>0.00016</formula>
    </cfRule>
  </conditionalFormatting>
  <conditionalFormatting sqref="AC90:AC103">
    <cfRule type="cellIs" dxfId="9819" priority="1374" operator="lessThan">
      <formula>-0.0001</formula>
    </cfRule>
    <cfRule type="cellIs" dxfId="9818" priority="1375" operator="greaterThan">
      <formula>0.00016</formula>
    </cfRule>
  </conditionalFormatting>
  <conditionalFormatting sqref="AC90:AC103">
    <cfRule type="cellIs" dxfId="9817" priority="1372" operator="lessThan">
      <formula>-0.0001</formula>
    </cfRule>
    <cfRule type="cellIs" dxfId="9816" priority="1373" operator="greaterThan">
      <formula>0.00016</formula>
    </cfRule>
  </conditionalFormatting>
  <conditionalFormatting sqref="AA90:AA103">
    <cfRule type="cellIs" dxfId="9815" priority="1370" operator="lessThan">
      <formula>-0.0001</formula>
    </cfRule>
    <cfRule type="cellIs" dxfId="9814" priority="1371" operator="greaterThan">
      <formula>0.00016</formula>
    </cfRule>
  </conditionalFormatting>
  <conditionalFormatting sqref="AC90:AC103">
    <cfRule type="cellIs" dxfId="9813" priority="1368" operator="lessThan">
      <formula>-0.0001</formula>
    </cfRule>
    <cfRule type="cellIs" dxfId="9812" priority="1369" operator="greaterThan">
      <formula>0.00016</formula>
    </cfRule>
  </conditionalFormatting>
  <conditionalFormatting sqref="AC90:AC103">
    <cfRule type="cellIs" dxfId="9811" priority="1366" operator="lessThan">
      <formula>-0.0001</formula>
    </cfRule>
    <cfRule type="cellIs" dxfId="9810" priority="1367" operator="greaterThan">
      <formula>0.00016</formula>
    </cfRule>
  </conditionalFormatting>
  <conditionalFormatting sqref="AC90:AC103">
    <cfRule type="cellIs" dxfId="9809" priority="1364" operator="lessThan">
      <formula>-0.0001</formula>
    </cfRule>
    <cfRule type="cellIs" dxfId="9808" priority="1365" operator="greaterThan">
      <formula>0.00016</formula>
    </cfRule>
  </conditionalFormatting>
  <conditionalFormatting sqref="AC90:AC103">
    <cfRule type="cellIs" dxfId="9807" priority="1362" operator="lessThan">
      <formula>-0.0001</formula>
    </cfRule>
    <cfRule type="cellIs" dxfId="9806" priority="1363" operator="greaterThan">
      <formula>0.00016</formula>
    </cfRule>
  </conditionalFormatting>
  <conditionalFormatting sqref="AC90:AC103">
    <cfRule type="cellIs" dxfId="9805" priority="1360" operator="lessThan">
      <formula>-0.0001</formula>
    </cfRule>
    <cfRule type="cellIs" dxfId="9804" priority="1361" operator="greaterThan">
      <formula>0.00016</formula>
    </cfRule>
  </conditionalFormatting>
  <conditionalFormatting sqref="AA90:AA103">
    <cfRule type="cellIs" dxfId="9803" priority="1358" operator="lessThan">
      <formula>-0.0001</formula>
    </cfRule>
    <cfRule type="cellIs" dxfId="9802" priority="1359" operator="greaterThan">
      <formula>0.00016</formula>
    </cfRule>
  </conditionalFormatting>
  <conditionalFormatting sqref="AC90:AC103">
    <cfRule type="cellIs" dxfId="9801" priority="1356" operator="lessThan">
      <formula>-0.0001</formula>
    </cfRule>
    <cfRule type="cellIs" dxfId="9800" priority="1357" operator="greaterThan">
      <formula>0.00016</formula>
    </cfRule>
  </conditionalFormatting>
  <conditionalFormatting sqref="AC90:AC103">
    <cfRule type="cellIs" dxfId="9799" priority="1354" operator="lessThan">
      <formula>-0.0001</formula>
    </cfRule>
    <cfRule type="cellIs" dxfId="9798" priority="1355" operator="greaterThan">
      <formula>0.00016</formula>
    </cfRule>
  </conditionalFormatting>
  <conditionalFormatting sqref="AC90:AC103">
    <cfRule type="cellIs" dxfId="9797" priority="1352" operator="lessThan">
      <formula>-0.0001</formula>
    </cfRule>
    <cfRule type="cellIs" dxfId="9796" priority="1353" operator="greaterThan">
      <formula>0.00016</formula>
    </cfRule>
  </conditionalFormatting>
  <conditionalFormatting sqref="Y90:Y103">
    <cfRule type="cellIs" dxfId="9795" priority="1350" operator="lessThan">
      <formula>-0.0001</formula>
    </cfRule>
    <cfRule type="cellIs" dxfId="9794" priority="1351" operator="greaterThan">
      <formula>0.00016</formula>
    </cfRule>
  </conditionalFormatting>
  <conditionalFormatting sqref="AC90:AC103">
    <cfRule type="cellIs" dxfId="9793" priority="1348" operator="lessThan">
      <formula>-0.0001</formula>
    </cfRule>
    <cfRule type="cellIs" dxfId="9792" priority="1349" operator="greaterThan">
      <formula>0.00016</formula>
    </cfRule>
  </conditionalFormatting>
  <conditionalFormatting sqref="AC90:AC103">
    <cfRule type="cellIs" dxfId="9791" priority="1346" operator="lessThan">
      <formula>-0.0001</formula>
    </cfRule>
    <cfRule type="cellIs" dxfId="9790" priority="1347" operator="greaterThan">
      <formula>0.00016</formula>
    </cfRule>
  </conditionalFormatting>
  <conditionalFormatting sqref="AA90:AA103">
    <cfRule type="cellIs" dxfId="9789" priority="1344" operator="lessThan">
      <formula>-0.0001</formula>
    </cfRule>
    <cfRule type="cellIs" dxfId="9788" priority="1345" operator="greaterThan">
      <formula>0.00016</formula>
    </cfRule>
  </conditionalFormatting>
  <conditionalFormatting sqref="AA90:AA103">
    <cfRule type="cellIs" dxfId="9787" priority="1342" operator="lessThan">
      <formula>-0.0001</formula>
    </cfRule>
    <cfRule type="cellIs" dxfId="9786" priority="1343" operator="greaterThan">
      <formula>0.00016</formula>
    </cfRule>
  </conditionalFormatting>
  <conditionalFormatting sqref="AC90:AC103">
    <cfRule type="cellIs" dxfId="9785" priority="1340" operator="lessThan">
      <formula>-0.0001</formula>
    </cfRule>
    <cfRule type="cellIs" dxfId="9784" priority="1341" operator="greaterThan">
      <formula>0.00016</formula>
    </cfRule>
  </conditionalFormatting>
  <conditionalFormatting sqref="AC90:AC103">
    <cfRule type="cellIs" dxfId="9783" priority="1338" operator="lessThan">
      <formula>-0.0001</formula>
    </cfRule>
    <cfRule type="cellIs" dxfId="9782" priority="1339" operator="greaterThan">
      <formula>0.00016</formula>
    </cfRule>
  </conditionalFormatting>
  <conditionalFormatting sqref="AA90:AA103">
    <cfRule type="cellIs" dxfId="9781" priority="1336" operator="lessThan">
      <formula>-0.0001</formula>
    </cfRule>
    <cfRule type="cellIs" dxfId="9780" priority="1337" operator="greaterThan">
      <formula>0.00016</formula>
    </cfRule>
  </conditionalFormatting>
  <conditionalFormatting sqref="AC90:AC103">
    <cfRule type="cellIs" dxfId="9779" priority="1334" operator="lessThan">
      <formula>-0.0001</formula>
    </cfRule>
    <cfRule type="cellIs" dxfId="9778" priority="1335" operator="greaterThan">
      <formula>0.00016</formula>
    </cfRule>
  </conditionalFormatting>
  <conditionalFormatting sqref="AC90:AC103">
    <cfRule type="cellIs" dxfId="9777" priority="1332" operator="lessThan">
      <formula>-0.0001</formula>
    </cfRule>
    <cfRule type="cellIs" dxfId="9776" priority="1333" operator="greaterThan">
      <formula>0.00016</formula>
    </cfRule>
  </conditionalFormatting>
  <conditionalFormatting sqref="AA90:AA103">
    <cfRule type="cellIs" dxfId="9775" priority="1330" operator="lessThan">
      <formula>-0.0001</formula>
    </cfRule>
    <cfRule type="cellIs" dxfId="9774" priority="1331" operator="greaterThan">
      <formula>0.00016</formula>
    </cfRule>
  </conditionalFormatting>
  <conditionalFormatting sqref="AC90:AC103">
    <cfRule type="cellIs" dxfId="9773" priority="1328" operator="lessThan">
      <formula>-0.0001</formula>
    </cfRule>
    <cfRule type="cellIs" dxfId="9772" priority="1329" operator="greaterThan">
      <formula>0.00016</formula>
    </cfRule>
  </conditionalFormatting>
  <conditionalFormatting sqref="AC90:AC103">
    <cfRule type="cellIs" dxfId="9771" priority="1326" operator="lessThan">
      <formula>-0.0001</formula>
    </cfRule>
    <cfRule type="cellIs" dxfId="9770" priority="1327" operator="greaterThan">
      <formula>0.00016</formula>
    </cfRule>
  </conditionalFormatting>
  <conditionalFormatting sqref="AC90:AC103">
    <cfRule type="cellIs" dxfId="9769" priority="1324" operator="lessThan">
      <formula>-0.0001</formula>
    </cfRule>
    <cfRule type="cellIs" dxfId="9768" priority="1325" operator="greaterThan">
      <formula>0.00016</formula>
    </cfRule>
  </conditionalFormatting>
  <conditionalFormatting sqref="AC90:AC103">
    <cfRule type="cellIs" dxfId="9767" priority="1322" operator="lessThan">
      <formula>-0.0001</formula>
    </cfRule>
    <cfRule type="cellIs" dxfId="9766" priority="1323" operator="greaterThan">
      <formula>0.00016</formula>
    </cfRule>
  </conditionalFormatting>
  <conditionalFormatting sqref="AA90:AA103">
    <cfRule type="cellIs" dxfId="9765" priority="1320" operator="lessThan">
      <formula>-0.0001</formula>
    </cfRule>
    <cfRule type="cellIs" dxfId="9764" priority="1321" operator="greaterThan">
      <formula>0.00016</formula>
    </cfRule>
  </conditionalFormatting>
  <conditionalFormatting sqref="AC90:AC103">
    <cfRule type="cellIs" dxfId="9763" priority="1318" operator="lessThan">
      <formula>-0.0001</formula>
    </cfRule>
    <cfRule type="cellIs" dxfId="9762" priority="1319" operator="greaterThan">
      <formula>0.00016</formula>
    </cfRule>
  </conditionalFormatting>
  <conditionalFormatting sqref="AC90:AC103">
    <cfRule type="cellIs" dxfId="9761" priority="1316" operator="lessThan">
      <formula>-0.0001</formula>
    </cfRule>
    <cfRule type="cellIs" dxfId="9760" priority="1317" operator="greaterThan">
      <formula>0.00016</formula>
    </cfRule>
  </conditionalFormatting>
  <conditionalFormatting sqref="AC90:AC103">
    <cfRule type="cellIs" dxfId="9759" priority="1314" operator="lessThan">
      <formula>-0.0001</formula>
    </cfRule>
    <cfRule type="cellIs" dxfId="9758" priority="1315" operator="greaterThan">
      <formula>0.00016</formula>
    </cfRule>
  </conditionalFormatting>
  <conditionalFormatting sqref="AC90:AC103">
    <cfRule type="cellIs" dxfId="9757" priority="1312" operator="lessThan">
      <formula>-0.0001</formula>
    </cfRule>
    <cfRule type="cellIs" dxfId="9756" priority="1313" operator="greaterThan">
      <formula>0.00016</formula>
    </cfRule>
  </conditionalFormatting>
  <conditionalFormatting sqref="AC90:AC103">
    <cfRule type="cellIs" dxfId="9755" priority="1310" operator="lessThan">
      <formula>-0.0001</formula>
    </cfRule>
    <cfRule type="cellIs" dxfId="9754" priority="1311" operator="greaterThan">
      <formula>0.00016</formula>
    </cfRule>
  </conditionalFormatting>
  <conditionalFormatting sqref="AC90:AC103">
    <cfRule type="cellIs" dxfId="9753" priority="1308" operator="lessThan">
      <formula>-0.0001</formula>
    </cfRule>
    <cfRule type="cellIs" dxfId="9752" priority="1309" operator="greaterThan">
      <formula>0.00016</formula>
    </cfRule>
  </conditionalFormatting>
  <conditionalFormatting sqref="AA90:AA103">
    <cfRule type="cellIs" dxfId="9751" priority="1306" operator="lessThan">
      <formula>-0.0001</formula>
    </cfRule>
    <cfRule type="cellIs" dxfId="9750" priority="1307" operator="greaterThan">
      <formula>0.00016</formula>
    </cfRule>
  </conditionalFormatting>
  <conditionalFormatting sqref="AC90:AC103">
    <cfRule type="cellIs" dxfId="9749" priority="1304" operator="lessThan">
      <formula>-0.0001</formula>
    </cfRule>
    <cfRule type="cellIs" dxfId="9748" priority="1305" operator="greaterThan">
      <formula>0.00016</formula>
    </cfRule>
  </conditionalFormatting>
  <conditionalFormatting sqref="AE90:AE103">
    <cfRule type="cellIs" dxfId="9747" priority="1302" operator="lessThan">
      <formula>-0.0001</formula>
    </cfRule>
    <cfRule type="cellIs" dxfId="9746" priority="1303" operator="greaterThan">
      <formula>0.00016</formula>
    </cfRule>
  </conditionalFormatting>
  <conditionalFormatting sqref="AC90:AC103">
    <cfRule type="cellIs" dxfId="9745" priority="1300" operator="lessThan">
      <formula>-0.0001</formula>
    </cfRule>
    <cfRule type="cellIs" dxfId="9744" priority="1301" operator="greaterThan">
      <formula>0.00016</formula>
    </cfRule>
  </conditionalFormatting>
  <conditionalFormatting sqref="AA90:AA103">
    <cfRule type="cellIs" dxfId="9743" priority="1298" operator="lessThan">
      <formula>-0.0001</formula>
    </cfRule>
    <cfRule type="cellIs" dxfId="9742" priority="1299" operator="greaterThan">
      <formula>0.00016</formula>
    </cfRule>
  </conditionalFormatting>
  <conditionalFormatting sqref="AA90:AA103">
    <cfRule type="cellIs" dxfId="9741" priority="1296" operator="lessThan">
      <formula>-0.0001</formula>
    </cfRule>
    <cfRule type="cellIs" dxfId="9740" priority="1297" operator="greaterThan">
      <formula>0.00016</formula>
    </cfRule>
  </conditionalFormatting>
  <conditionalFormatting sqref="AE90:AE103">
    <cfRule type="cellIs" dxfId="9739" priority="1294" operator="lessThan">
      <formula>-0.0001</formula>
    </cfRule>
    <cfRule type="cellIs" dxfId="9738" priority="1295" operator="greaterThan">
      <formula>0.00016</formula>
    </cfRule>
  </conditionalFormatting>
  <conditionalFormatting sqref="AC90:AC103">
    <cfRule type="cellIs" dxfId="9737" priority="1292" operator="lessThan">
      <formula>-0.0001</formula>
    </cfRule>
    <cfRule type="cellIs" dxfId="9736" priority="1293" operator="greaterThan">
      <formula>0.00016</formula>
    </cfRule>
  </conditionalFormatting>
  <conditionalFormatting sqref="AE90:AE103">
    <cfRule type="cellIs" dxfId="9735" priority="1290" operator="lessThan">
      <formula>-0.0001</formula>
    </cfRule>
    <cfRule type="cellIs" dxfId="9734" priority="1291" operator="greaterThan">
      <formula>0.00016</formula>
    </cfRule>
  </conditionalFormatting>
  <conditionalFormatting sqref="AA90:AA103">
    <cfRule type="cellIs" dxfId="9733" priority="1288" operator="lessThan">
      <formula>-0.0001</formula>
    </cfRule>
    <cfRule type="cellIs" dxfId="9732" priority="1289" operator="greaterThan">
      <formula>0.00016</formula>
    </cfRule>
  </conditionalFormatting>
  <conditionalFormatting sqref="AC90:AC103">
    <cfRule type="cellIs" dxfId="9731" priority="1286" operator="lessThan">
      <formula>-0.0001</formula>
    </cfRule>
    <cfRule type="cellIs" dxfId="9730" priority="1287" operator="greaterThan">
      <formula>0.00016</formula>
    </cfRule>
  </conditionalFormatting>
  <conditionalFormatting sqref="AA90:AA103">
    <cfRule type="cellIs" dxfId="9729" priority="1284" operator="lessThan">
      <formula>-0.0001</formula>
    </cfRule>
    <cfRule type="cellIs" dxfId="9728" priority="1285" operator="greaterThan">
      <formula>0.00016</formula>
    </cfRule>
  </conditionalFormatting>
  <conditionalFormatting sqref="AC90:AC103">
    <cfRule type="cellIs" dxfId="9727" priority="1282" operator="lessThan">
      <formula>-0.0001</formula>
    </cfRule>
    <cfRule type="cellIs" dxfId="9726" priority="1283" operator="greaterThan">
      <formula>0.00016</formula>
    </cfRule>
  </conditionalFormatting>
  <conditionalFormatting sqref="AE90:AE103">
    <cfRule type="cellIs" dxfId="9725" priority="1280" operator="lessThan">
      <formula>-0.0001</formula>
    </cfRule>
    <cfRule type="cellIs" dxfId="9724" priority="1281" operator="greaterThan">
      <formula>0.00016</formula>
    </cfRule>
  </conditionalFormatting>
  <conditionalFormatting sqref="AE90:AE103">
    <cfRule type="cellIs" dxfId="9723" priority="1278" operator="lessThan">
      <formula>-0.0001</formula>
    </cfRule>
    <cfRule type="cellIs" dxfId="9722" priority="1279" operator="greaterThan">
      <formula>0.00016</formula>
    </cfRule>
  </conditionalFormatting>
  <conditionalFormatting sqref="AC90:AC103">
    <cfRule type="cellIs" dxfId="9721" priority="1276" operator="lessThan">
      <formula>-0.0001</formula>
    </cfRule>
    <cfRule type="cellIs" dxfId="9720" priority="1277" operator="greaterThan">
      <formula>0.00016</formula>
    </cfRule>
  </conditionalFormatting>
  <conditionalFormatting sqref="AC90:AC103">
    <cfRule type="cellIs" dxfId="9719" priority="1274" operator="lessThan">
      <formula>-0.0001</formula>
    </cfRule>
    <cfRule type="cellIs" dxfId="9718" priority="1275" operator="greaterThan">
      <formula>0.00016</formula>
    </cfRule>
  </conditionalFormatting>
  <conditionalFormatting sqref="AA90:AA103">
    <cfRule type="cellIs" dxfId="9717" priority="1272" operator="lessThan">
      <formula>-0.0001</formula>
    </cfRule>
    <cfRule type="cellIs" dxfId="9716" priority="1273" operator="greaterThan">
      <formula>0.00016</formula>
    </cfRule>
  </conditionalFormatting>
  <conditionalFormatting sqref="AC90:AC103">
    <cfRule type="cellIs" dxfId="9715" priority="1270" operator="lessThan">
      <formula>-0.0001</formula>
    </cfRule>
    <cfRule type="cellIs" dxfId="9714" priority="1271" operator="greaterThan">
      <formula>0.00016</formula>
    </cfRule>
  </conditionalFormatting>
  <conditionalFormatting sqref="AE90:AE103">
    <cfRule type="cellIs" dxfId="9713" priority="1268" operator="lessThan">
      <formula>-0.0001</formula>
    </cfRule>
    <cfRule type="cellIs" dxfId="9712" priority="1269" operator="greaterThan">
      <formula>0.00016</formula>
    </cfRule>
  </conditionalFormatting>
  <conditionalFormatting sqref="AE90:AE103">
    <cfRule type="cellIs" dxfId="9711" priority="1266" operator="lessThan">
      <formula>-0.0001</formula>
    </cfRule>
    <cfRule type="cellIs" dxfId="9710" priority="1267" operator="greaterThan">
      <formula>0.00016</formula>
    </cfRule>
  </conditionalFormatting>
  <conditionalFormatting sqref="AE90:AE103">
    <cfRule type="cellIs" dxfId="9709" priority="1264" operator="lessThan">
      <formula>-0.0001</formula>
    </cfRule>
    <cfRule type="cellIs" dxfId="9708" priority="1265" operator="greaterThan">
      <formula>0.00016</formula>
    </cfRule>
  </conditionalFormatting>
  <conditionalFormatting sqref="AE90:AE103">
    <cfRule type="cellIs" dxfId="9707" priority="1262" operator="lessThan">
      <formula>-0.0001</formula>
    </cfRule>
    <cfRule type="cellIs" dxfId="9706" priority="1263" operator="greaterThan">
      <formula>0.00016</formula>
    </cfRule>
  </conditionalFormatting>
  <conditionalFormatting sqref="AC90:AC103">
    <cfRule type="cellIs" dxfId="9705" priority="1260" operator="lessThan">
      <formula>-0.0001</formula>
    </cfRule>
    <cfRule type="cellIs" dxfId="9704" priority="1261" operator="greaterThan">
      <formula>0.00016</formula>
    </cfRule>
  </conditionalFormatting>
  <conditionalFormatting sqref="AC90:AC103">
    <cfRule type="cellIs" dxfId="9703" priority="1258" operator="lessThan">
      <formula>-0.0001</formula>
    </cfRule>
    <cfRule type="cellIs" dxfId="9702" priority="1259" operator="greaterThan">
      <formula>0.00016</formula>
    </cfRule>
  </conditionalFormatting>
  <conditionalFormatting sqref="Y90:Y103">
    <cfRule type="cellIs" dxfId="9701" priority="1256" operator="lessThan">
      <formula>-0.0001</formula>
    </cfRule>
    <cfRule type="cellIs" dxfId="9700" priority="1257" operator="greaterThan">
      <formula>0.00016</formula>
    </cfRule>
  </conditionalFormatting>
  <conditionalFormatting sqref="AE90:AE103">
    <cfRule type="cellIs" dxfId="9699" priority="1254" operator="lessThan">
      <formula>-0.0001</formula>
    </cfRule>
    <cfRule type="cellIs" dxfId="9698" priority="1255" operator="greaterThan">
      <formula>0.00016</formula>
    </cfRule>
  </conditionalFormatting>
  <conditionalFormatting sqref="AC90:AC103">
    <cfRule type="cellIs" dxfId="9697" priority="1252" operator="lessThan">
      <formula>-0.0001</formula>
    </cfRule>
    <cfRule type="cellIs" dxfId="9696" priority="1253" operator="greaterThan">
      <formula>0.00016</formula>
    </cfRule>
  </conditionalFormatting>
  <conditionalFormatting sqref="AE90:AE103">
    <cfRule type="cellIs" dxfId="9695" priority="1250" operator="lessThan">
      <formula>-0.0001</formula>
    </cfRule>
    <cfRule type="cellIs" dxfId="9694" priority="1251" operator="greaterThan">
      <formula>0.00016</formula>
    </cfRule>
  </conditionalFormatting>
  <conditionalFormatting sqref="AC90:AC103">
    <cfRule type="cellIs" dxfId="9693" priority="1248" operator="lessThan">
      <formula>-0.0001</formula>
    </cfRule>
    <cfRule type="cellIs" dxfId="9692" priority="1249" operator="greaterThan">
      <formula>0.00016</formula>
    </cfRule>
  </conditionalFormatting>
  <conditionalFormatting sqref="AE90:AE103">
    <cfRule type="cellIs" dxfId="9691" priority="1246" operator="lessThan">
      <formula>-0.0001</formula>
    </cfRule>
    <cfRule type="cellIs" dxfId="9690" priority="1247" operator="greaterThan">
      <formula>0.00016</formula>
    </cfRule>
  </conditionalFormatting>
  <conditionalFormatting sqref="AE90:AE103">
    <cfRule type="cellIs" dxfId="9689" priority="1244" operator="lessThan">
      <formula>-0.0001</formula>
    </cfRule>
    <cfRule type="cellIs" dxfId="9688" priority="1245" operator="greaterThan">
      <formula>0.00016</formula>
    </cfRule>
  </conditionalFormatting>
  <conditionalFormatting sqref="AC90:AC103">
    <cfRule type="cellIs" dxfId="9687" priority="1242" operator="lessThan">
      <formula>-0.0001</formula>
    </cfRule>
    <cfRule type="cellIs" dxfId="9686" priority="1243" operator="greaterThan">
      <formula>0.00016</formula>
    </cfRule>
  </conditionalFormatting>
  <conditionalFormatting sqref="AE90:AE103">
    <cfRule type="cellIs" dxfId="9685" priority="1240" operator="lessThan">
      <formula>-0.0001</formula>
    </cfRule>
    <cfRule type="cellIs" dxfId="9684" priority="1241" operator="greaterThan">
      <formula>0.00016</formula>
    </cfRule>
  </conditionalFormatting>
  <conditionalFormatting sqref="AE90:AE103">
    <cfRule type="cellIs" dxfId="9683" priority="1238" operator="lessThan">
      <formula>-0.0001</formula>
    </cfRule>
    <cfRule type="cellIs" dxfId="9682" priority="1239" operator="greaterThan">
      <formula>0.00016</formula>
    </cfRule>
  </conditionalFormatting>
  <conditionalFormatting sqref="AE90:AE103">
    <cfRule type="cellIs" dxfId="9681" priority="1236" operator="lessThan">
      <formula>-0.0001</formula>
    </cfRule>
    <cfRule type="cellIs" dxfId="9680" priority="1237" operator="greaterThan">
      <formula>0.00016</formula>
    </cfRule>
  </conditionalFormatting>
  <conditionalFormatting sqref="Y90:Y103">
    <cfRule type="cellIs" dxfId="9679" priority="1234" operator="lessThan">
      <formula>-0.0001</formula>
    </cfRule>
    <cfRule type="cellIs" dxfId="9678" priority="1235" operator="greaterThan">
      <formula>0.00016</formula>
    </cfRule>
  </conditionalFormatting>
  <conditionalFormatting sqref="AC90:AC103">
    <cfRule type="cellIs" dxfId="9677" priority="1232" operator="lessThan">
      <formula>-0.0001</formula>
    </cfRule>
    <cfRule type="cellIs" dxfId="9676" priority="1233" operator="greaterThan">
      <formula>0.00016</formula>
    </cfRule>
  </conditionalFormatting>
  <conditionalFormatting sqref="AC90:AC103">
    <cfRule type="cellIs" dxfId="9675" priority="1230" operator="lessThan">
      <formula>-0.0001</formula>
    </cfRule>
    <cfRule type="cellIs" dxfId="9674" priority="1231" operator="greaterThan">
      <formula>0.00016</formula>
    </cfRule>
  </conditionalFormatting>
  <conditionalFormatting sqref="AC90:AC103">
    <cfRule type="cellIs" dxfId="9673" priority="1228" operator="lessThan">
      <formula>-0.0001</formula>
    </cfRule>
    <cfRule type="cellIs" dxfId="9672" priority="1229" operator="greaterThan">
      <formula>0.00016</formula>
    </cfRule>
  </conditionalFormatting>
  <conditionalFormatting sqref="AA90:AA103">
    <cfRule type="cellIs" dxfId="9671" priority="1226" operator="lessThan">
      <formula>-0.0001</formula>
    </cfRule>
    <cfRule type="cellIs" dxfId="9670" priority="1227" operator="greaterThan">
      <formula>0.00016</formula>
    </cfRule>
  </conditionalFormatting>
  <conditionalFormatting sqref="AE90:AE103">
    <cfRule type="cellIs" dxfId="9669" priority="1224" operator="lessThan">
      <formula>-0.0001</formula>
    </cfRule>
    <cfRule type="cellIs" dxfId="9668" priority="1225" operator="greaterThan">
      <formula>0.00016</formula>
    </cfRule>
  </conditionalFormatting>
  <conditionalFormatting sqref="AC90:AC103">
    <cfRule type="cellIs" dxfId="9667" priority="1222" operator="lessThan">
      <formula>-0.0001</formula>
    </cfRule>
    <cfRule type="cellIs" dxfId="9666" priority="1223" operator="greaterThan">
      <formula>0.00016</formula>
    </cfRule>
  </conditionalFormatting>
  <conditionalFormatting sqref="AC90:AC103">
    <cfRule type="cellIs" dxfId="9665" priority="1220" operator="lessThan">
      <formula>-0.0001</formula>
    </cfRule>
    <cfRule type="cellIs" dxfId="9664" priority="1221" operator="greaterThan">
      <formula>0.00016</formula>
    </cfRule>
  </conditionalFormatting>
  <conditionalFormatting sqref="AE90:AE103">
    <cfRule type="cellIs" dxfId="9663" priority="1218" operator="lessThan">
      <formula>-0.0001</formula>
    </cfRule>
    <cfRule type="cellIs" dxfId="9662" priority="1219" operator="greaterThan">
      <formula>0.00016</formula>
    </cfRule>
  </conditionalFormatting>
  <conditionalFormatting sqref="AE90:AE103">
    <cfRule type="cellIs" dxfId="9661" priority="1216" operator="lessThan">
      <formula>-0.0001</formula>
    </cfRule>
    <cfRule type="cellIs" dxfId="9660" priority="1217" operator="greaterThan">
      <formula>0.00016</formula>
    </cfRule>
  </conditionalFormatting>
  <conditionalFormatting sqref="AE90:AE103">
    <cfRule type="cellIs" dxfId="9659" priority="1214" operator="lessThan">
      <formula>-0.0001</formula>
    </cfRule>
    <cfRule type="cellIs" dxfId="9658" priority="1215" operator="greaterThan">
      <formula>0.00016</formula>
    </cfRule>
  </conditionalFormatting>
  <conditionalFormatting sqref="AC90:AC103">
    <cfRule type="cellIs" dxfId="9657" priority="1212" operator="lessThan">
      <formula>-0.0001</formula>
    </cfRule>
    <cfRule type="cellIs" dxfId="9656" priority="1213" operator="greaterThan">
      <formula>0.00016</formula>
    </cfRule>
  </conditionalFormatting>
  <conditionalFormatting sqref="AE90:AE103">
    <cfRule type="cellIs" dxfId="9655" priority="1210" operator="lessThan">
      <formula>-0.0001</formula>
    </cfRule>
    <cfRule type="cellIs" dxfId="9654" priority="1211" operator="greaterThan">
      <formula>0.00016</formula>
    </cfRule>
  </conditionalFormatting>
  <conditionalFormatting sqref="AE90:AE103">
    <cfRule type="cellIs" dxfId="9653" priority="1208" operator="lessThan">
      <formula>-0.0001</formula>
    </cfRule>
    <cfRule type="cellIs" dxfId="9652" priority="1209" operator="greaterThan">
      <formula>0.00016</formula>
    </cfRule>
  </conditionalFormatting>
  <conditionalFormatting sqref="AE90:AE103">
    <cfRule type="cellIs" dxfId="9651" priority="1206" operator="lessThan">
      <formula>-0.0001</formula>
    </cfRule>
    <cfRule type="cellIs" dxfId="9650" priority="1207" operator="greaterThan">
      <formula>0.00016</formula>
    </cfRule>
  </conditionalFormatting>
  <conditionalFormatting sqref="AE90:AE103">
    <cfRule type="cellIs" dxfId="9649" priority="1204" operator="lessThan">
      <formula>-0.0001</formula>
    </cfRule>
    <cfRule type="cellIs" dxfId="9648" priority="1205" operator="greaterThan">
      <formula>0.00016</formula>
    </cfRule>
  </conditionalFormatting>
  <conditionalFormatting sqref="AC90:AC103">
    <cfRule type="cellIs" dxfId="9647" priority="1202" operator="lessThan">
      <formula>-0.0001</formula>
    </cfRule>
    <cfRule type="cellIs" dxfId="9646" priority="1203" operator="greaterThan">
      <formula>0.00016</formula>
    </cfRule>
  </conditionalFormatting>
  <conditionalFormatting sqref="AE90:AE103">
    <cfRule type="cellIs" dxfId="9645" priority="1200" operator="lessThan">
      <formula>-0.0001</formula>
    </cfRule>
    <cfRule type="cellIs" dxfId="9644" priority="1201" operator="greaterThan">
      <formula>0.00016</formula>
    </cfRule>
  </conditionalFormatting>
  <conditionalFormatting sqref="AE90:AE103">
    <cfRule type="cellIs" dxfId="9643" priority="1198" operator="lessThan">
      <formula>-0.0001</formula>
    </cfRule>
    <cfRule type="cellIs" dxfId="9642" priority="1199" operator="greaterThan">
      <formula>0.00016</formula>
    </cfRule>
  </conditionalFormatting>
  <conditionalFormatting sqref="AE90:AE103">
    <cfRule type="cellIs" dxfId="9641" priority="1196" operator="lessThan">
      <formula>-0.0001</formula>
    </cfRule>
    <cfRule type="cellIs" dxfId="9640" priority="1197" operator="greaterThan">
      <formula>0.00016</formula>
    </cfRule>
  </conditionalFormatting>
  <conditionalFormatting sqref="AE90:AE103">
    <cfRule type="cellIs" dxfId="9639" priority="1194" operator="lessThan">
      <formula>-0.0001</formula>
    </cfRule>
    <cfRule type="cellIs" dxfId="9638" priority="1195" operator="greaterThan">
      <formula>0.00016</formula>
    </cfRule>
  </conditionalFormatting>
  <conditionalFormatting sqref="AE90:AE103">
    <cfRule type="cellIs" dxfId="9637" priority="1192" operator="lessThan">
      <formula>-0.0001</formula>
    </cfRule>
    <cfRule type="cellIs" dxfId="9636" priority="1193" operator="greaterThan">
      <formula>0.00016</formula>
    </cfRule>
  </conditionalFormatting>
  <conditionalFormatting sqref="AE90:AE103">
    <cfRule type="cellIs" dxfId="9635" priority="1190" operator="lessThan">
      <formula>-0.0001</formula>
    </cfRule>
    <cfRule type="cellIs" dxfId="9634" priority="1191" operator="greaterThan">
      <formula>0.00016</formula>
    </cfRule>
  </conditionalFormatting>
  <conditionalFormatting sqref="AC90:AC103">
    <cfRule type="cellIs" dxfId="9633" priority="1188" operator="lessThan">
      <formula>-0.0001</formula>
    </cfRule>
    <cfRule type="cellIs" dxfId="9632" priority="1189" operator="greaterThan">
      <formula>0.00016</formula>
    </cfRule>
  </conditionalFormatting>
  <conditionalFormatting sqref="AE90:AE103">
    <cfRule type="cellIs" dxfId="9631" priority="1186" operator="lessThan">
      <formula>-0.0001</formula>
    </cfRule>
    <cfRule type="cellIs" dxfId="9630" priority="1187" operator="greaterThan">
      <formula>0.00016</formula>
    </cfRule>
  </conditionalFormatting>
  <conditionalFormatting sqref="AE90:AE103">
    <cfRule type="cellIs" dxfId="9629" priority="1184" operator="lessThan">
      <formula>-0.0001</formula>
    </cfRule>
    <cfRule type="cellIs" dxfId="9628" priority="1185" operator="greaterThan">
      <formula>0.00016</formula>
    </cfRule>
  </conditionalFormatting>
  <conditionalFormatting sqref="AE90:AE103">
    <cfRule type="cellIs" dxfId="9627" priority="1182" operator="lessThan">
      <formula>-0.0001</formula>
    </cfRule>
    <cfRule type="cellIs" dxfId="9626" priority="1183" operator="greaterThan">
      <formula>0.00016</formula>
    </cfRule>
  </conditionalFormatting>
  <conditionalFormatting sqref="AE90:AE103">
    <cfRule type="cellIs" dxfId="9625" priority="1180" operator="lessThan">
      <formula>-0.0001</formula>
    </cfRule>
    <cfRule type="cellIs" dxfId="9624" priority="1181" operator="greaterThan">
      <formula>0.00016</formula>
    </cfRule>
  </conditionalFormatting>
  <conditionalFormatting sqref="AE90:AE103">
    <cfRule type="cellIs" dxfId="9623" priority="1178" operator="lessThan">
      <formula>-0.0001</formula>
    </cfRule>
    <cfRule type="cellIs" dxfId="9622" priority="1179" operator="greaterThan">
      <formula>0.00016</formula>
    </cfRule>
  </conditionalFormatting>
  <conditionalFormatting sqref="AE90:AE103">
    <cfRule type="cellIs" dxfId="9621" priority="1176" operator="lessThan">
      <formula>-0.0001</formula>
    </cfRule>
    <cfRule type="cellIs" dxfId="9620" priority="1177" operator="greaterThan">
      <formula>0.00016</formula>
    </cfRule>
  </conditionalFormatting>
  <conditionalFormatting sqref="AE90:AE103">
    <cfRule type="cellIs" dxfId="9619" priority="1174" operator="lessThan">
      <formula>-0.0001</formula>
    </cfRule>
    <cfRule type="cellIs" dxfId="9618" priority="1175" operator="greaterThan">
      <formula>0.00016</formula>
    </cfRule>
  </conditionalFormatting>
  <conditionalFormatting sqref="AE90:AE103">
    <cfRule type="cellIs" dxfId="9617" priority="1172" operator="lessThan">
      <formula>-0.0001</formula>
    </cfRule>
    <cfRule type="cellIs" dxfId="9616" priority="1173" operator="greaterThan">
      <formula>0.00016</formula>
    </cfRule>
  </conditionalFormatting>
  <conditionalFormatting sqref="AE90:AE103">
    <cfRule type="cellIs" dxfId="9615" priority="1170" operator="lessThan">
      <formula>-0.0001</formula>
    </cfRule>
    <cfRule type="cellIs" dxfId="9614" priority="1171" operator="greaterThan">
      <formula>0.00016</formula>
    </cfRule>
  </conditionalFormatting>
  <conditionalFormatting sqref="AE90:AE103">
    <cfRule type="cellIs" dxfId="9613" priority="1168" operator="lessThan">
      <formula>-0.0001</formula>
    </cfRule>
    <cfRule type="cellIs" dxfId="9612" priority="1169" operator="greaterThan">
      <formula>0.00016</formula>
    </cfRule>
  </conditionalFormatting>
  <conditionalFormatting sqref="AE90:AE103">
    <cfRule type="cellIs" dxfId="9611" priority="1166" operator="lessThan">
      <formula>-0.0001</formula>
    </cfRule>
    <cfRule type="cellIs" dxfId="9610" priority="1167" operator="greaterThan">
      <formula>0.00016</formula>
    </cfRule>
  </conditionalFormatting>
  <conditionalFormatting sqref="AE90:AE103">
    <cfRule type="cellIs" dxfId="9609" priority="1164" operator="lessThan">
      <formula>-0.0001</formula>
    </cfRule>
    <cfRule type="cellIs" dxfId="9608" priority="1165" operator="greaterThan">
      <formula>0.00016</formula>
    </cfRule>
  </conditionalFormatting>
  <conditionalFormatting sqref="AE90:AE103">
    <cfRule type="cellIs" dxfId="9607" priority="1162" operator="lessThan">
      <formula>-0.0001</formula>
    </cfRule>
    <cfRule type="cellIs" dxfId="9606" priority="1163" operator="greaterThan">
      <formula>0.00016</formula>
    </cfRule>
  </conditionalFormatting>
  <conditionalFormatting sqref="AE90:AE103">
    <cfRule type="cellIs" dxfId="9605" priority="1160" operator="lessThan">
      <formula>-0.0001</formula>
    </cfRule>
    <cfRule type="cellIs" dxfId="9604" priority="1161" operator="greaterThan">
      <formula>0.00016</formula>
    </cfRule>
  </conditionalFormatting>
  <conditionalFormatting sqref="AE90:AE103">
    <cfRule type="cellIs" dxfId="9603" priority="1158" operator="lessThan">
      <formula>-0.0001</formula>
    </cfRule>
    <cfRule type="cellIs" dxfId="9602" priority="1159" operator="greaterThan">
      <formula>0.00016</formula>
    </cfRule>
  </conditionalFormatting>
  <conditionalFormatting sqref="AE90:AE103">
    <cfRule type="cellIs" dxfId="9601" priority="1156" operator="lessThan">
      <formula>-0.0001</formula>
    </cfRule>
    <cfRule type="cellIs" dxfId="9600" priority="1157" operator="greaterThan">
      <formula>0.00016</formula>
    </cfRule>
  </conditionalFormatting>
  <conditionalFormatting sqref="AE90:AE103">
    <cfRule type="cellIs" dxfId="9599" priority="1154" operator="lessThan">
      <formula>-0.0001</formula>
    </cfRule>
    <cfRule type="cellIs" dxfId="9598" priority="1155" operator="greaterThan">
      <formula>0.00016</formula>
    </cfRule>
  </conditionalFormatting>
  <conditionalFormatting sqref="Y90:Y103">
    <cfRule type="cellIs" dxfId="9597" priority="1152" operator="lessThan">
      <formula>-0.0001</formula>
    </cfRule>
    <cfRule type="cellIs" dxfId="9596" priority="1153" operator="greaterThan">
      <formula>0.00016</formula>
    </cfRule>
  </conditionalFormatting>
  <conditionalFormatting sqref="AC90:AC103">
    <cfRule type="cellIs" dxfId="9595" priority="1150" operator="lessThan">
      <formula>-0.0001</formula>
    </cfRule>
    <cfRule type="cellIs" dxfId="9594" priority="1151" operator="greaterThan">
      <formula>0.00016</formula>
    </cfRule>
  </conditionalFormatting>
  <conditionalFormatting sqref="AA90:AA103">
    <cfRule type="cellIs" dxfId="9593" priority="1148" operator="lessThan">
      <formula>-0.0001</formula>
    </cfRule>
    <cfRule type="cellIs" dxfId="9592" priority="1149" operator="greaterThan">
      <formula>0.00016</formula>
    </cfRule>
  </conditionalFormatting>
  <conditionalFormatting sqref="Y90:Y103">
    <cfRule type="cellIs" dxfId="9591" priority="1146" operator="lessThan">
      <formula>-0.0001</formula>
    </cfRule>
    <cfRule type="cellIs" dxfId="9590" priority="1147" operator="greaterThan">
      <formula>0.00016</formula>
    </cfRule>
  </conditionalFormatting>
  <conditionalFormatting sqref="W90:W103">
    <cfRule type="cellIs" dxfId="9589" priority="1144" operator="lessThan">
      <formula>-0.0001</formula>
    </cfRule>
    <cfRule type="cellIs" dxfId="9588" priority="1145" operator="greaterThan">
      <formula>0.00016</formula>
    </cfRule>
  </conditionalFormatting>
  <conditionalFormatting sqref="W90:W103">
    <cfRule type="cellIs" dxfId="9587" priority="1142" operator="lessThan">
      <formula>-0.0001</formula>
    </cfRule>
    <cfRule type="cellIs" dxfId="9586" priority="1143" operator="greaterThan">
      <formula>0.00016</formula>
    </cfRule>
  </conditionalFormatting>
  <conditionalFormatting sqref="AA90:AA103">
    <cfRule type="cellIs" dxfId="9585" priority="1140" operator="lessThan">
      <formula>-0.0001</formula>
    </cfRule>
    <cfRule type="cellIs" dxfId="9584" priority="1141" operator="greaterThan">
      <formula>0.00016</formula>
    </cfRule>
  </conditionalFormatting>
  <conditionalFormatting sqref="AC90:AC103">
    <cfRule type="cellIs" dxfId="9583" priority="1138" operator="lessThan">
      <formula>-0.0001</formula>
    </cfRule>
    <cfRule type="cellIs" dxfId="9582" priority="1139" operator="greaterThan">
      <formula>0.00016</formula>
    </cfRule>
  </conditionalFormatting>
  <conditionalFormatting sqref="AA90:AA103">
    <cfRule type="cellIs" dxfId="9581" priority="1136" operator="lessThan">
      <formula>-0.0001</formula>
    </cfRule>
    <cfRule type="cellIs" dxfId="9580" priority="1137" operator="greaterThan">
      <formula>0.00016</formula>
    </cfRule>
  </conditionalFormatting>
  <conditionalFormatting sqref="Y90:Y103">
    <cfRule type="cellIs" dxfId="9579" priority="1134" operator="lessThan">
      <formula>-0.0001</formula>
    </cfRule>
    <cfRule type="cellIs" dxfId="9578" priority="1135" operator="greaterThan">
      <formula>0.00016</formula>
    </cfRule>
  </conditionalFormatting>
  <conditionalFormatting sqref="W90:W103">
    <cfRule type="cellIs" dxfId="9577" priority="1132" operator="lessThan">
      <formula>-0.0001</formula>
    </cfRule>
    <cfRule type="cellIs" dxfId="9576" priority="1133" operator="greaterThan">
      <formula>0.00016</formula>
    </cfRule>
  </conditionalFormatting>
  <conditionalFormatting sqref="AC90:AC103">
    <cfRule type="cellIs" dxfId="9575" priority="1130" operator="lessThan">
      <formula>-0.0001</formula>
    </cfRule>
    <cfRule type="cellIs" dxfId="9574" priority="1131" operator="greaterThan">
      <formula>0.00016</formula>
    </cfRule>
  </conditionalFormatting>
  <conditionalFormatting sqref="AA90:AA103">
    <cfRule type="cellIs" dxfId="9573" priority="1128" operator="lessThan">
      <formula>-0.0001</formula>
    </cfRule>
    <cfRule type="cellIs" dxfId="9572" priority="1129" operator="greaterThan">
      <formula>0.00016</formula>
    </cfRule>
  </conditionalFormatting>
  <conditionalFormatting sqref="Y90:Y103">
    <cfRule type="cellIs" dxfId="9571" priority="1126" operator="lessThan">
      <formula>-0.0001</formula>
    </cfRule>
    <cfRule type="cellIs" dxfId="9570" priority="1127" operator="greaterThan">
      <formula>0.00016</formula>
    </cfRule>
  </conditionalFormatting>
  <conditionalFormatting sqref="W90:W103">
    <cfRule type="cellIs" dxfId="9569" priority="1124" operator="lessThan">
      <formula>-0.0001</formula>
    </cfRule>
    <cfRule type="cellIs" dxfId="9568" priority="1125" operator="greaterThan">
      <formula>0.00016</formula>
    </cfRule>
  </conditionalFormatting>
  <conditionalFormatting sqref="Y90:Y103">
    <cfRule type="cellIs" dxfId="9567" priority="1122" operator="lessThan">
      <formula>-0.0001</formula>
    </cfRule>
    <cfRule type="cellIs" dxfId="9566" priority="1123" operator="greaterThan">
      <formula>0.00016</formula>
    </cfRule>
  </conditionalFormatting>
  <conditionalFormatting sqref="AC90:AC103">
    <cfRule type="cellIs" dxfId="9565" priority="1120" operator="lessThan">
      <formula>-0.0001</formula>
    </cfRule>
    <cfRule type="cellIs" dxfId="9564" priority="1121" operator="greaterThan">
      <formula>0.00016</formula>
    </cfRule>
  </conditionalFormatting>
  <conditionalFormatting sqref="AA90:AA103">
    <cfRule type="cellIs" dxfId="9563" priority="1118" operator="lessThan">
      <formula>-0.0001</formula>
    </cfRule>
    <cfRule type="cellIs" dxfId="9562" priority="1119" operator="greaterThan">
      <formula>0.00016</formula>
    </cfRule>
  </conditionalFormatting>
  <conditionalFormatting sqref="Y90:Y103">
    <cfRule type="cellIs" dxfId="9561" priority="1116" operator="lessThan">
      <formula>-0.0001</formula>
    </cfRule>
    <cfRule type="cellIs" dxfId="9560" priority="1117" operator="greaterThan">
      <formula>0.00016</formula>
    </cfRule>
  </conditionalFormatting>
  <conditionalFormatting sqref="AC90:AC103">
    <cfRule type="cellIs" dxfId="9559" priority="1114" operator="lessThan">
      <formula>-0.0001</formula>
    </cfRule>
    <cfRule type="cellIs" dxfId="9558" priority="1115" operator="greaterThan">
      <formula>0.00016</formula>
    </cfRule>
  </conditionalFormatting>
  <conditionalFormatting sqref="AA90:AA103">
    <cfRule type="cellIs" dxfId="9557" priority="1112" operator="lessThan">
      <formula>-0.0001</formula>
    </cfRule>
    <cfRule type="cellIs" dxfId="9556" priority="1113" operator="greaterThan">
      <formula>0.00016</formula>
    </cfRule>
  </conditionalFormatting>
  <conditionalFormatting sqref="Y90:Y103">
    <cfRule type="cellIs" dxfId="9555" priority="1110" operator="lessThan">
      <formula>-0.0001</formula>
    </cfRule>
    <cfRule type="cellIs" dxfId="9554" priority="1111" operator="greaterThan">
      <formula>0.00016</formula>
    </cfRule>
  </conditionalFormatting>
  <conditionalFormatting sqref="W90:W103">
    <cfRule type="cellIs" dxfId="9553" priority="1108" operator="lessThan">
      <formula>-0.0001</formula>
    </cfRule>
    <cfRule type="cellIs" dxfId="9552" priority="1109" operator="greaterThan">
      <formula>0.00016</formula>
    </cfRule>
  </conditionalFormatting>
  <conditionalFormatting sqref="Y90:Y103">
    <cfRule type="cellIs" dxfId="9551" priority="1106" operator="lessThan">
      <formula>-0.0001</formula>
    </cfRule>
    <cfRule type="cellIs" dxfId="9550" priority="1107" operator="greaterThan">
      <formula>0.00016</formula>
    </cfRule>
  </conditionalFormatting>
  <conditionalFormatting sqref="AC90:AC103">
    <cfRule type="cellIs" dxfId="9549" priority="1104" operator="lessThan">
      <formula>-0.0001</formula>
    </cfRule>
    <cfRule type="cellIs" dxfId="9548" priority="1105" operator="greaterThan">
      <formula>0.00016</formula>
    </cfRule>
  </conditionalFormatting>
  <conditionalFormatting sqref="AA90:AA103">
    <cfRule type="cellIs" dxfId="9547" priority="1102" operator="lessThan">
      <formula>-0.0001</formula>
    </cfRule>
    <cfRule type="cellIs" dxfId="9546" priority="1103" operator="greaterThan">
      <formula>0.00016</formula>
    </cfRule>
  </conditionalFormatting>
  <conditionalFormatting sqref="AC90:AC103">
    <cfRule type="cellIs" dxfId="9545" priority="1100" operator="lessThan">
      <formula>-0.0001</formula>
    </cfRule>
    <cfRule type="cellIs" dxfId="9544" priority="1101" operator="greaterThan">
      <formula>0.00016</formula>
    </cfRule>
  </conditionalFormatting>
  <conditionalFormatting sqref="AA90:AA103">
    <cfRule type="cellIs" dxfId="9543" priority="1098" operator="lessThan">
      <formula>-0.0001</formula>
    </cfRule>
    <cfRule type="cellIs" dxfId="9542" priority="1099" operator="greaterThan">
      <formula>0.00016</formula>
    </cfRule>
  </conditionalFormatting>
  <conditionalFormatting sqref="AC90:AC103">
    <cfRule type="cellIs" dxfId="9541" priority="1096" operator="lessThan">
      <formula>-0.0001</formula>
    </cfRule>
    <cfRule type="cellIs" dxfId="9540" priority="1097" operator="greaterThan">
      <formula>0.00016</formula>
    </cfRule>
  </conditionalFormatting>
  <conditionalFormatting sqref="AA90:AA103">
    <cfRule type="cellIs" dxfId="9539" priority="1094" operator="lessThan">
      <formula>-0.0001</formula>
    </cfRule>
    <cfRule type="cellIs" dxfId="9538" priority="1095" operator="greaterThan">
      <formula>0.00016</formula>
    </cfRule>
  </conditionalFormatting>
  <conditionalFormatting sqref="AC90:AC103">
    <cfRule type="cellIs" dxfId="9537" priority="1092" operator="lessThan">
      <formula>-0.0001</formula>
    </cfRule>
    <cfRule type="cellIs" dxfId="9536" priority="1093" operator="greaterThan">
      <formula>0.00016</formula>
    </cfRule>
  </conditionalFormatting>
  <conditionalFormatting sqref="AA90:AA103">
    <cfRule type="cellIs" dxfId="9535" priority="1090" operator="lessThan">
      <formula>-0.0001</formula>
    </cfRule>
    <cfRule type="cellIs" dxfId="9534" priority="1091" operator="greaterThan">
      <formula>0.00016</formula>
    </cfRule>
  </conditionalFormatting>
  <conditionalFormatting sqref="Y90:Y103">
    <cfRule type="cellIs" dxfId="9533" priority="1088" operator="lessThan">
      <formula>-0.0001</formula>
    </cfRule>
    <cfRule type="cellIs" dxfId="9532" priority="1089" operator="greaterThan">
      <formula>0.00016</formula>
    </cfRule>
  </conditionalFormatting>
  <conditionalFormatting sqref="Y90:Y103">
    <cfRule type="cellIs" dxfId="9531" priority="1086" operator="lessThan">
      <formula>-0.0001</formula>
    </cfRule>
    <cfRule type="cellIs" dxfId="9530" priority="1087" operator="greaterThan">
      <formula>0.00016</formula>
    </cfRule>
  </conditionalFormatting>
  <conditionalFormatting sqref="U90:U103">
    <cfRule type="cellIs" dxfId="9529" priority="1084" operator="lessThan">
      <formula>-0.0001</formula>
    </cfRule>
    <cfRule type="cellIs" dxfId="9528" priority="1085" operator="greaterThan">
      <formula>0.00016</formula>
    </cfRule>
  </conditionalFormatting>
  <conditionalFormatting sqref="AC90:AC103">
    <cfRule type="cellIs" dxfId="9527" priority="1082" operator="lessThan">
      <formula>-0.0001</formula>
    </cfRule>
    <cfRule type="cellIs" dxfId="9526" priority="1083" operator="greaterThan">
      <formula>0.00016</formula>
    </cfRule>
  </conditionalFormatting>
  <conditionalFormatting sqref="AA90:AA103">
    <cfRule type="cellIs" dxfId="9525" priority="1080" operator="lessThan">
      <formula>-0.0001</formula>
    </cfRule>
    <cfRule type="cellIs" dxfId="9524" priority="1081" operator="greaterThan">
      <formula>0.00016</formula>
    </cfRule>
  </conditionalFormatting>
  <conditionalFormatting sqref="Y90:Y103">
    <cfRule type="cellIs" dxfId="9523" priority="1078" operator="lessThan">
      <formula>-0.0001</formula>
    </cfRule>
    <cfRule type="cellIs" dxfId="9522" priority="1079" operator="greaterThan">
      <formula>0.00016</formula>
    </cfRule>
  </conditionalFormatting>
  <conditionalFormatting sqref="AC90:AC103">
    <cfRule type="cellIs" dxfId="9521" priority="1076" operator="lessThan">
      <formula>-0.0001</formula>
    </cfRule>
    <cfRule type="cellIs" dxfId="9520" priority="1077" operator="greaterThan">
      <formula>0.00016</formula>
    </cfRule>
  </conditionalFormatting>
  <conditionalFormatting sqref="AA90:AA103">
    <cfRule type="cellIs" dxfId="9519" priority="1074" operator="lessThan">
      <formula>-0.0001</formula>
    </cfRule>
    <cfRule type="cellIs" dxfId="9518" priority="1075" operator="greaterThan">
      <formula>0.00016</formula>
    </cfRule>
  </conditionalFormatting>
  <conditionalFormatting sqref="AA90:AA103">
    <cfRule type="cellIs" dxfId="9517" priority="1072" operator="lessThan">
      <formula>-0.0001</formula>
    </cfRule>
    <cfRule type="cellIs" dxfId="9516" priority="1073" operator="greaterThan">
      <formula>0.00016</formula>
    </cfRule>
  </conditionalFormatting>
  <conditionalFormatting sqref="Y90:Y103">
    <cfRule type="cellIs" dxfId="9515" priority="1070" operator="lessThan">
      <formula>-0.0001</formula>
    </cfRule>
    <cfRule type="cellIs" dxfId="9514" priority="1071" operator="greaterThan">
      <formula>0.00016</formula>
    </cfRule>
  </conditionalFormatting>
  <conditionalFormatting sqref="AC90:AC103">
    <cfRule type="cellIs" dxfId="9513" priority="1068" operator="lessThan">
      <formula>-0.0001</formula>
    </cfRule>
    <cfRule type="cellIs" dxfId="9512" priority="1069" operator="greaterThan">
      <formula>0.00016</formula>
    </cfRule>
  </conditionalFormatting>
  <conditionalFormatting sqref="AC90:AC103">
    <cfRule type="cellIs" dxfId="9511" priority="1066" operator="lessThan">
      <formula>-0.0001</formula>
    </cfRule>
    <cfRule type="cellIs" dxfId="9510" priority="1067" operator="greaterThan">
      <formula>0.00016</formula>
    </cfRule>
  </conditionalFormatting>
  <conditionalFormatting sqref="AC90:AC103">
    <cfRule type="cellIs" dxfId="9509" priority="1064" operator="lessThan">
      <formula>-0.0001</formula>
    </cfRule>
    <cfRule type="cellIs" dxfId="9508" priority="1065" operator="greaterThan">
      <formula>0.00016</formula>
    </cfRule>
  </conditionalFormatting>
  <conditionalFormatting sqref="AC90:AC103">
    <cfRule type="cellIs" dxfId="9507" priority="1062" operator="lessThan">
      <formula>-0.0001</formula>
    </cfRule>
    <cfRule type="cellIs" dxfId="9506" priority="1063" operator="greaterThan">
      <formula>0.00016</formula>
    </cfRule>
  </conditionalFormatting>
  <conditionalFormatting sqref="AA90:AA103">
    <cfRule type="cellIs" dxfId="9505" priority="1060" operator="lessThan">
      <formula>-0.0001</formula>
    </cfRule>
    <cfRule type="cellIs" dxfId="9504" priority="1061" operator="greaterThan">
      <formula>0.00016</formula>
    </cfRule>
  </conditionalFormatting>
  <conditionalFormatting sqref="Y90:Y103">
    <cfRule type="cellIs" dxfId="9503" priority="1058" operator="lessThan">
      <formula>-0.0001</formula>
    </cfRule>
    <cfRule type="cellIs" dxfId="9502" priority="1059" operator="greaterThan">
      <formula>0.00016</formula>
    </cfRule>
  </conditionalFormatting>
  <conditionalFormatting sqref="AA90:AA103">
    <cfRule type="cellIs" dxfId="9501" priority="1056" operator="lessThan">
      <formula>-0.0001</formula>
    </cfRule>
    <cfRule type="cellIs" dxfId="9500" priority="1057" operator="greaterThan">
      <formula>0.00016</formula>
    </cfRule>
  </conditionalFormatting>
  <conditionalFormatting sqref="AC90:AC103">
    <cfRule type="cellIs" dxfId="9499" priority="1054" operator="lessThan">
      <formula>-0.0001</formula>
    </cfRule>
    <cfRule type="cellIs" dxfId="9498" priority="1055" operator="greaterThan">
      <formula>0.00016</formula>
    </cfRule>
  </conditionalFormatting>
  <conditionalFormatting sqref="AC90:AC103">
    <cfRule type="cellIs" dxfId="9497" priority="1052" operator="lessThan">
      <formula>-0.0001</formula>
    </cfRule>
    <cfRule type="cellIs" dxfId="9496" priority="1053" operator="greaterThan">
      <formula>0.00016</formula>
    </cfRule>
  </conditionalFormatting>
  <conditionalFormatting sqref="AC90:AC103">
    <cfRule type="cellIs" dxfId="9495" priority="1050" operator="lessThan">
      <formula>-0.0001</formula>
    </cfRule>
    <cfRule type="cellIs" dxfId="9494" priority="1051" operator="greaterThan">
      <formula>0.00016</formula>
    </cfRule>
  </conditionalFormatting>
  <conditionalFormatting sqref="AC90:AC103">
    <cfRule type="cellIs" dxfId="9493" priority="1048" operator="lessThan">
      <formula>-0.0001</formula>
    </cfRule>
    <cfRule type="cellIs" dxfId="9492" priority="1049" operator="greaterThan">
      <formula>0.00016</formula>
    </cfRule>
  </conditionalFormatting>
  <conditionalFormatting sqref="U90:U103">
    <cfRule type="cellIs" dxfId="9491" priority="1046" operator="lessThan">
      <formula>-0.0001</formula>
    </cfRule>
    <cfRule type="cellIs" dxfId="9490" priority="1047" operator="greaterThan">
      <formula>0.00016</formula>
    </cfRule>
  </conditionalFormatting>
  <conditionalFormatting sqref="AC90:AC103">
    <cfRule type="cellIs" dxfId="9489" priority="1044" operator="lessThan">
      <formula>-0.0001</formula>
    </cfRule>
    <cfRule type="cellIs" dxfId="9488" priority="1045" operator="greaterThan">
      <formula>0.00016</formula>
    </cfRule>
  </conditionalFormatting>
  <conditionalFormatting sqref="AA90:AA103">
    <cfRule type="cellIs" dxfId="9487" priority="1042" operator="lessThan">
      <formula>-0.0001</formula>
    </cfRule>
    <cfRule type="cellIs" dxfId="9486" priority="1043" operator="greaterThan">
      <formula>0.00016</formula>
    </cfRule>
  </conditionalFormatting>
  <conditionalFormatting sqref="Y90:Y103">
    <cfRule type="cellIs" dxfId="9485" priority="1040" operator="lessThan">
      <formula>-0.0001</formula>
    </cfRule>
    <cfRule type="cellIs" dxfId="9484" priority="1041" operator="greaterThan">
      <formula>0.00016</formula>
    </cfRule>
  </conditionalFormatting>
  <conditionalFormatting sqref="AC90:AC103">
    <cfRule type="cellIs" dxfId="9483" priority="1038" operator="lessThan">
      <formula>-0.0001</formula>
    </cfRule>
    <cfRule type="cellIs" dxfId="9482" priority="1039" operator="greaterThan">
      <formula>0.00016</formula>
    </cfRule>
  </conditionalFormatting>
  <conditionalFormatting sqref="AA90:AA103">
    <cfRule type="cellIs" dxfId="9481" priority="1036" operator="lessThan">
      <formula>-0.0001</formula>
    </cfRule>
    <cfRule type="cellIs" dxfId="9480" priority="1037" operator="greaterThan">
      <formula>0.00016</formula>
    </cfRule>
  </conditionalFormatting>
  <conditionalFormatting sqref="AC90:AC103">
    <cfRule type="cellIs" dxfId="9479" priority="1034" operator="lessThan">
      <formula>-0.0001</formula>
    </cfRule>
    <cfRule type="cellIs" dxfId="9478" priority="1035" operator="greaterThan">
      <formula>0.00016</formula>
    </cfRule>
  </conditionalFormatting>
  <conditionalFormatting sqref="AA90:AA103">
    <cfRule type="cellIs" dxfId="9477" priority="1032" operator="lessThan">
      <formula>-0.0001</formula>
    </cfRule>
    <cfRule type="cellIs" dxfId="9476" priority="1033" operator="greaterThan">
      <formula>0.00016</formula>
    </cfRule>
  </conditionalFormatting>
  <conditionalFormatting sqref="Y90:Y103">
    <cfRule type="cellIs" dxfId="9475" priority="1030" operator="lessThan">
      <formula>-0.0001</formula>
    </cfRule>
    <cfRule type="cellIs" dxfId="9474" priority="1031" operator="greaterThan">
      <formula>0.00016</formula>
    </cfRule>
  </conditionalFormatting>
  <conditionalFormatting sqref="AA90:AA103">
    <cfRule type="cellIs" dxfId="9473" priority="1028" operator="lessThan">
      <formula>-0.0001</formula>
    </cfRule>
    <cfRule type="cellIs" dxfId="9472" priority="1029" operator="greaterThan">
      <formula>0.00016</formula>
    </cfRule>
  </conditionalFormatting>
  <conditionalFormatting sqref="AC90:AC103">
    <cfRule type="cellIs" dxfId="9471" priority="1026" operator="lessThan">
      <formula>-0.0001</formula>
    </cfRule>
    <cfRule type="cellIs" dxfId="9470" priority="1027" operator="greaterThan">
      <formula>0.00016</formula>
    </cfRule>
  </conditionalFormatting>
  <conditionalFormatting sqref="AC90:AC103">
    <cfRule type="cellIs" dxfId="9469" priority="1024" operator="lessThan">
      <formula>-0.0001</formula>
    </cfRule>
    <cfRule type="cellIs" dxfId="9468" priority="1025" operator="greaterThan">
      <formula>0.00016</formula>
    </cfRule>
  </conditionalFormatting>
  <conditionalFormatting sqref="AC90:AC103">
    <cfRule type="cellIs" dxfId="9467" priority="1022" operator="lessThan">
      <formula>-0.0001</formula>
    </cfRule>
    <cfRule type="cellIs" dxfId="9466" priority="1023" operator="greaterThan">
      <formula>0.00016</formula>
    </cfRule>
  </conditionalFormatting>
  <conditionalFormatting sqref="AA90:AA103">
    <cfRule type="cellIs" dxfId="9465" priority="1020" operator="lessThan">
      <formula>-0.0001</formula>
    </cfRule>
    <cfRule type="cellIs" dxfId="9464" priority="1021" operator="greaterThan">
      <formula>0.00016</formula>
    </cfRule>
  </conditionalFormatting>
  <conditionalFormatting sqref="AA90:AA103">
    <cfRule type="cellIs" dxfId="9463" priority="1018" operator="lessThan">
      <formula>-0.0001</formula>
    </cfRule>
    <cfRule type="cellIs" dxfId="9462" priority="1019" operator="greaterThan">
      <formula>0.00016</formula>
    </cfRule>
  </conditionalFormatting>
  <conditionalFormatting sqref="AC90:AC103">
    <cfRule type="cellIs" dxfId="9461" priority="1016" operator="lessThan">
      <formula>-0.0001</formula>
    </cfRule>
    <cfRule type="cellIs" dxfId="9460" priority="1017" operator="greaterThan">
      <formula>0.00016</formula>
    </cfRule>
  </conditionalFormatting>
  <conditionalFormatting sqref="AC90:AC103">
    <cfRule type="cellIs" dxfId="9459" priority="1014" operator="lessThan">
      <formula>-0.0001</formula>
    </cfRule>
    <cfRule type="cellIs" dxfId="9458" priority="1015" operator="greaterThan">
      <formula>0.00016</formula>
    </cfRule>
  </conditionalFormatting>
  <conditionalFormatting sqref="AA90:AA103">
    <cfRule type="cellIs" dxfId="9457" priority="1012" operator="lessThan">
      <formula>-0.0001</formula>
    </cfRule>
    <cfRule type="cellIs" dxfId="9456" priority="1013" operator="greaterThan">
      <formula>0.00016</formula>
    </cfRule>
  </conditionalFormatting>
  <conditionalFormatting sqref="AA90:AA103">
    <cfRule type="cellIs" dxfId="9455" priority="1010" operator="lessThan">
      <formula>-0.0001</formula>
    </cfRule>
    <cfRule type="cellIs" dxfId="9454" priority="1011" operator="greaterThan">
      <formula>0.00016</formula>
    </cfRule>
  </conditionalFormatting>
  <conditionalFormatting sqref="Y90:Y103">
    <cfRule type="cellIs" dxfId="9453" priority="1008" operator="lessThan">
      <formula>-0.0001</formula>
    </cfRule>
    <cfRule type="cellIs" dxfId="9452" priority="1009" operator="greaterThan">
      <formula>0.00016</formula>
    </cfRule>
  </conditionalFormatting>
  <conditionalFormatting sqref="AA90:AA103">
    <cfRule type="cellIs" dxfId="9451" priority="1006" operator="lessThan">
      <formula>-0.0001</formula>
    </cfRule>
    <cfRule type="cellIs" dxfId="9450" priority="1007" operator="greaterThan">
      <formula>0.00016</formula>
    </cfRule>
  </conditionalFormatting>
  <conditionalFormatting sqref="AC90:AC103">
    <cfRule type="cellIs" dxfId="9449" priority="1004" operator="lessThan">
      <formula>-0.0001</formula>
    </cfRule>
    <cfRule type="cellIs" dxfId="9448" priority="1005" operator="greaterThan">
      <formula>0.00016</formula>
    </cfRule>
  </conditionalFormatting>
  <conditionalFormatting sqref="AC90:AC103">
    <cfRule type="cellIs" dxfId="9447" priority="1002" operator="lessThan">
      <formula>-0.0001</formula>
    </cfRule>
    <cfRule type="cellIs" dxfId="9446" priority="1003" operator="greaterThan">
      <formula>0.00016</formula>
    </cfRule>
  </conditionalFormatting>
  <conditionalFormatting sqref="AA90:AA103">
    <cfRule type="cellIs" dxfId="9445" priority="1000" operator="lessThan">
      <formula>-0.0001</formula>
    </cfRule>
    <cfRule type="cellIs" dxfId="9444" priority="1001" operator="greaterThan">
      <formula>0.00016</formula>
    </cfRule>
  </conditionalFormatting>
  <conditionalFormatting sqref="AC90:AC103">
    <cfRule type="cellIs" dxfId="9443" priority="998" operator="lessThan">
      <formula>-0.0001</formula>
    </cfRule>
    <cfRule type="cellIs" dxfId="9442" priority="999" operator="greaterThan">
      <formula>0.00016</formula>
    </cfRule>
  </conditionalFormatting>
  <conditionalFormatting sqref="AA90:AA103">
    <cfRule type="cellIs" dxfId="9441" priority="996" operator="lessThan">
      <formula>-0.0001</formula>
    </cfRule>
    <cfRule type="cellIs" dxfId="9440" priority="997" operator="greaterThan">
      <formula>0.00016</formula>
    </cfRule>
  </conditionalFormatting>
  <conditionalFormatting sqref="AC90:AC103">
    <cfRule type="cellIs" dxfId="9439" priority="994" operator="lessThan">
      <formula>-0.0001</formula>
    </cfRule>
    <cfRule type="cellIs" dxfId="9438" priority="995" operator="greaterThan">
      <formula>0.00016</formula>
    </cfRule>
  </conditionalFormatting>
  <conditionalFormatting sqref="AC90:AC103">
    <cfRule type="cellIs" dxfId="9437" priority="992" operator="lessThan">
      <formula>-0.0001</formula>
    </cfRule>
    <cfRule type="cellIs" dxfId="9436" priority="993" operator="greaterThan">
      <formula>0.00016</formula>
    </cfRule>
  </conditionalFormatting>
  <conditionalFormatting sqref="W90:W103">
    <cfRule type="cellIs" dxfId="9435" priority="990" operator="lessThan">
      <formula>-0.0001</formula>
    </cfRule>
    <cfRule type="cellIs" dxfId="9434" priority="991" operator="greaterThan">
      <formula>0.00016</formula>
    </cfRule>
  </conditionalFormatting>
  <conditionalFormatting sqref="AA90:AA103">
    <cfRule type="cellIs" dxfId="9433" priority="988" operator="lessThan">
      <formula>-0.0001</formula>
    </cfRule>
    <cfRule type="cellIs" dxfId="9432" priority="989" operator="greaterThan">
      <formula>0.00016</formula>
    </cfRule>
  </conditionalFormatting>
  <conditionalFormatting sqref="AA90:AA103">
    <cfRule type="cellIs" dxfId="9431" priority="986" operator="lessThan">
      <formula>-0.0001</formula>
    </cfRule>
    <cfRule type="cellIs" dxfId="9430" priority="987" operator="greaterThan">
      <formula>0.00016</formula>
    </cfRule>
  </conditionalFormatting>
  <conditionalFormatting sqref="Y90:Y103">
    <cfRule type="cellIs" dxfId="9429" priority="984" operator="lessThan">
      <formula>-0.0001</formula>
    </cfRule>
    <cfRule type="cellIs" dxfId="9428" priority="985" operator="greaterThan">
      <formula>0.00016</formula>
    </cfRule>
  </conditionalFormatting>
  <conditionalFormatting sqref="Y90:Y103">
    <cfRule type="cellIs" dxfId="9427" priority="982" operator="lessThan">
      <formula>-0.0001</formula>
    </cfRule>
    <cfRule type="cellIs" dxfId="9426" priority="983" operator="greaterThan">
      <formula>0.00016</formula>
    </cfRule>
  </conditionalFormatting>
  <conditionalFormatting sqref="AC90:AC103">
    <cfRule type="cellIs" dxfId="9425" priority="980" operator="lessThan">
      <formula>-0.0001</formula>
    </cfRule>
    <cfRule type="cellIs" dxfId="9424" priority="981" operator="greaterThan">
      <formula>0.00016</formula>
    </cfRule>
  </conditionalFormatting>
  <conditionalFormatting sqref="AA90:AA103">
    <cfRule type="cellIs" dxfId="9423" priority="978" operator="lessThan">
      <formula>-0.0001</formula>
    </cfRule>
    <cfRule type="cellIs" dxfId="9422" priority="979" operator="greaterThan">
      <formula>0.00016</formula>
    </cfRule>
  </conditionalFormatting>
  <conditionalFormatting sqref="AC90:AC103">
    <cfRule type="cellIs" dxfId="9421" priority="976" operator="lessThan">
      <formula>-0.0001</formula>
    </cfRule>
    <cfRule type="cellIs" dxfId="9420" priority="977" operator="greaterThan">
      <formula>0.00016</formula>
    </cfRule>
  </conditionalFormatting>
  <conditionalFormatting sqref="AC90:AC103">
    <cfRule type="cellIs" dxfId="9419" priority="974" operator="lessThan">
      <formula>-0.0001</formula>
    </cfRule>
    <cfRule type="cellIs" dxfId="9418" priority="975" operator="greaterThan">
      <formula>0.00016</formula>
    </cfRule>
  </conditionalFormatting>
  <conditionalFormatting sqref="AA90:AA103">
    <cfRule type="cellIs" dxfId="9417" priority="972" operator="lessThan">
      <formula>-0.0001</formula>
    </cfRule>
    <cfRule type="cellIs" dxfId="9416" priority="973" operator="greaterThan">
      <formula>0.00016</formula>
    </cfRule>
  </conditionalFormatting>
  <conditionalFormatting sqref="Y90:Y103">
    <cfRule type="cellIs" dxfId="9415" priority="970" operator="lessThan">
      <formula>-0.0001</formula>
    </cfRule>
    <cfRule type="cellIs" dxfId="9414" priority="971" operator="greaterThan">
      <formula>0.00016</formula>
    </cfRule>
  </conditionalFormatting>
  <conditionalFormatting sqref="AA90:AA103">
    <cfRule type="cellIs" dxfId="9413" priority="968" operator="lessThan">
      <formula>-0.0001</formula>
    </cfRule>
    <cfRule type="cellIs" dxfId="9412" priority="969" operator="greaterThan">
      <formula>0.00016</formula>
    </cfRule>
  </conditionalFormatting>
  <conditionalFormatting sqref="AC90:AC103">
    <cfRule type="cellIs" dxfId="9411" priority="966" operator="lessThan">
      <formula>-0.0001</formula>
    </cfRule>
    <cfRule type="cellIs" dxfId="9410" priority="967" operator="greaterThan">
      <formula>0.00016</formula>
    </cfRule>
  </conditionalFormatting>
  <conditionalFormatting sqref="AC90:AC103">
    <cfRule type="cellIs" dxfId="9409" priority="964" operator="lessThan">
      <formula>-0.0001</formula>
    </cfRule>
    <cfRule type="cellIs" dxfId="9408" priority="965" operator="greaterThan">
      <formula>0.00016</formula>
    </cfRule>
  </conditionalFormatting>
  <conditionalFormatting sqref="AC90:AC103">
    <cfRule type="cellIs" dxfId="9407" priority="962" operator="lessThan">
      <formula>-0.0001</formula>
    </cfRule>
    <cfRule type="cellIs" dxfId="9406" priority="963" operator="greaterThan">
      <formula>0.00016</formula>
    </cfRule>
  </conditionalFormatting>
  <conditionalFormatting sqref="AA90:AA103">
    <cfRule type="cellIs" dxfId="9405" priority="960" operator="lessThan">
      <formula>-0.0001</formula>
    </cfRule>
    <cfRule type="cellIs" dxfId="9404" priority="961" operator="greaterThan">
      <formula>0.00016</formula>
    </cfRule>
  </conditionalFormatting>
  <conditionalFormatting sqref="Y90:Y103">
    <cfRule type="cellIs" dxfId="9403" priority="958" operator="lessThan">
      <formula>-0.0001</formula>
    </cfRule>
    <cfRule type="cellIs" dxfId="9402" priority="959" operator="greaterThan">
      <formula>0.00016</formula>
    </cfRule>
  </conditionalFormatting>
  <conditionalFormatting sqref="AA90:AA103">
    <cfRule type="cellIs" dxfId="9401" priority="956" operator="lessThan">
      <formula>-0.0001</formula>
    </cfRule>
    <cfRule type="cellIs" dxfId="9400" priority="957" operator="greaterThan">
      <formula>0.00016</formula>
    </cfRule>
  </conditionalFormatting>
  <conditionalFormatting sqref="AA90:AA103">
    <cfRule type="cellIs" dxfId="9399" priority="954" operator="lessThan">
      <formula>-0.0001</formula>
    </cfRule>
    <cfRule type="cellIs" dxfId="9398" priority="955" operator="greaterThan">
      <formula>0.00016</formula>
    </cfRule>
  </conditionalFormatting>
  <conditionalFormatting sqref="AC90:AC103">
    <cfRule type="cellIs" dxfId="9397" priority="952" operator="lessThan">
      <formula>-0.0001</formula>
    </cfRule>
    <cfRule type="cellIs" dxfId="9396" priority="953" operator="greaterThan">
      <formula>0.00016</formula>
    </cfRule>
  </conditionalFormatting>
  <conditionalFormatting sqref="AC90:AC103">
    <cfRule type="cellIs" dxfId="9395" priority="950" operator="lessThan">
      <formula>-0.0001</formula>
    </cfRule>
    <cfRule type="cellIs" dxfId="9394" priority="951" operator="greaterThan">
      <formula>0.00016</formula>
    </cfRule>
  </conditionalFormatting>
  <conditionalFormatting sqref="AC90:AC103">
    <cfRule type="cellIs" dxfId="9393" priority="948" operator="lessThan">
      <formula>-0.0001</formula>
    </cfRule>
    <cfRule type="cellIs" dxfId="9392" priority="949" operator="greaterThan">
      <formula>0.00016</formula>
    </cfRule>
  </conditionalFormatting>
  <conditionalFormatting sqref="AA90:AA103">
    <cfRule type="cellIs" dxfId="9391" priority="946" operator="lessThan">
      <formula>-0.0001</formula>
    </cfRule>
    <cfRule type="cellIs" dxfId="9390" priority="947" operator="greaterThan">
      <formula>0.00016</formula>
    </cfRule>
  </conditionalFormatting>
  <conditionalFormatting sqref="AC90:AC103">
    <cfRule type="cellIs" dxfId="9389" priority="944" operator="lessThan">
      <formula>-0.0001</formula>
    </cfRule>
    <cfRule type="cellIs" dxfId="9388" priority="945" operator="greaterThan">
      <formula>0.00016</formula>
    </cfRule>
  </conditionalFormatting>
  <conditionalFormatting sqref="AA90:AA103">
    <cfRule type="cellIs" dxfId="9387" priority="942" operator="lessThan">
      <formula>-0.0001</formula>
    </cfRule>
    <cfRule type="cellIs" dxfId="9386" priority="943" operator="greaterThan">
      <formula>0.00016</formula>
    </cfRule>
  </conditionalFormatting>
  <conditionalFormatting sqref="Y90:Y103">
    <cfRule type="cellIs" dxfId="9385" priority="940" operator="lessThan">
      <formula>-0.0001</formula>
    </cfRule>
    <cfRule type="cellIs" dxfId="9384" priority="941" operator="greaterThan">
      <formula>0.00016</formula>
    </cfRule>
  </conditionalFormatting>
  <conditionalFormatting sqref="AA90:AA103">
    <cfRule type="cellIs" dxfId="9383" priority="938" operator="lessThan">
      <formula>-0.0001</formula>
    </cfRule>
    <cfRule type="cellIs" dxfId="9382" priority="939" operator="greaterThan">
      <formula>0.00016</formula>
    </cfRule>
  </conditionalFormatting>
  <conditionalFormatting sqref="AC90:AC103">
    <cfRule type="cellIs" dxfId="9381" priority="936" operator="lessThan">
      <formula>-0.0001</formula>
    </cfRule>
    <cfRule type="cellIs" dxfId="9380" priority="937" operator="greaterThan">
      <formula>0.00016</formula>
    </cfRule>
  </conditionalFormatting>
  <conditionalFormatting sqref="AC90:AC103">
    <cfRule type="cellIs" dxfId="9379" priority="934" operator="lessThan">
      <formula>-0.0001</formula>
    </cfRule>
    <cfRule type="cellIs" dxfId="9378" priority="935" operator="greaterThan">
      <formula>0.00016</formula>
    </cfRule>
  </conditionalFormatting>
  <conditionalFormatting sqref="AC90:AC103">
    <cfRule type="cellIs" dxfId="9377" priority="932" operator="lessThan">
      <formula>-0.0001</formula>
    </cfRule>
    <cfRule type="cellIs" dxfId="9376" priority="933" operator="greaterThan">
      <formula>0.00016</formula>
    </cfRule>
  </conditionalFormatting>
  <conditionalFormatting sqref="AC90:AC103">
    <cfRule type="cellIs" dxfId="9375" priority="930" operator="lessThan">
      <formula>-0.0001</formula>
    </cfRule>
    <cfRule type="cellIs" dxfId="9374" priority="931" operator="greaterThan">
      <formula>0.00016</formula>
    </cfRule>
  </conditionalFormatting>
  <conditionalFormatting sqref="AC90:AC103">
    <cfRule type="cellIs" dxfId="9373" priority="928" operator="lessThan">
      <formula>-0.0001</formula>
    </cfRule>
    <cfRule type="cellIs" dxfId="9372" priority="929" operator="greaterThan">
      <formula>0.00016</formula>
    </cfRule>
  </conditionalFormatting>
  <conditionalFormatting sqref="AA90:AA103">
    <cfRule type="cellIs" dxfId="9371" priority="926" operator="lessThan">
      <formula>-0.0001</formula>
    </cfRule>
    <cfRule type="cellIs" dxfId="9370" priority="927" operator="greaterThan">
      <formula>0.00016</formula>
    </cfRule>
  </conditionalFormatting>
  <conditionalFormatting sqref="AC90:AC103">
    <cfRule type="cellIs" dxfId="9369" priority="924" operator="lessThan">
      <formula>-0.0001</formula>
    </cfRule>
    <cfRule type="cellIs" dxfId="9368" priority="925" operator="greaterThan">
      <formula>0.00016</formula>
    </cfRule>
  </conditionalFormatting>
  <conditionalFormatting sqref="AC90:AC103">
    <cfRule type="cellIs" dxfId="9367" priority="922" operator="lessThan">
      <formula>-0.0001</formula>
    </cfRule>
    <cfRule type="cellIs" dxfId="9366" priority="923" operator="greaterThan">
      <formula>0.00016</formula>
    </cfRule>
  </conditionalFormatting>
  <conditionalFormatting sqref="AA90:AA103">
    <cfRule type="cellIs" dxfId="9365" priority="920" operator="lessThan">
      <formula>-0.0001</formula>
    </cfRule>
    <cfRule type="cellIs" dxfId="9364" priority="921" operator="greaterThan">
      <formula>0.00016</formula>
    </cfRule>
  </conditionalFormatting>
  <conditionalFormatting sqref="AA90:AA103">
    <cfRule type="cellIs" dxfId="9363" priority="918" operator="lessThan">
      <formula>-0.0001</formula>
    </cfRule>
    <cfRule type="cellIs" dxfId="9362" priority="919" operator="greaterThan">
      <formula>0.00016</formula>
    </cfRule>
  </conditionalFormatting>
  <conditionalFormatting sqref="AC90:AC103">
    <cfRule type="cellIs" dxfId="9361" priority="916" operator="lessThan">
      <formula>-0.0001</formula>
    </cfRule>
    <cfRule type="cellIs" dxfId="9360" priority="917" operator="greaterThan">
      <formula>0.00016</formula>
    </cfRule>
  </conditionalFormatting>
  <conditionalFormatting sqref="AC90:AC103">
    <cfRule type="cellIs" dxfId="9359" priority="914" operator="lessThan">
      <formula>-0.0001</formula>
    </cfRule>
    <cfRule type="cellIs" dxfId="9358" priority="915" operator="greaterThan">
      <formula>0.00016</formula>
    </cfRule>
  </conditionalFormatting>
  <conditionalFormatting sqref="AC90:AC103">
    <cfRule type="cellIs" dxfId="9357" priority="912" operator="lessThan">
      <formula>-0.0001</formula>
    </cfRule>
    <cfRule type="cellIs" dxfId="9356" priority="913" operator="greaterThan">
      <formula>0.00016</formula>
    </cfRule>
  </conditionalFormatting>
  <conditionalFormatting sqref="AA90:AA103">
    <cfRule type="cellIs" dxfId="9355" priority="910" operator="lessThan">
      <formula>-0.0001</formula>
    </cfRule>
    <cfRule type="cellIs" dxfId="9354" priority="911" operator="greaterThan">
      <formula>0.00016</formula>
    </cfRule>
  </conditionalFormatting>
  <conditionalFormatting sqref="AC90:AC103">
    <cfRule type="cellIs" dxfId="9353" priority="908" operator="lessThan">
      <formula>-0.0001</formula>
    </cfRule>
    <cfRule type="cellIs" dxfId="9352" priority="909" operator="greaterThan">
      <formula>0.00016</formula>
    </cfRule>
  </conditionalFormatting>
  <conditionalFormatting sqref="AC90:AC103">
    <cfRule type="cellIs" dxfId="9351" priority="906" operator="lessThan">
      <formula>-0.0001</formula>
    </cfRule>
    <cfRule type="cellIs" dxfId="9350" priority="907" operator="greaterThan">
      <formula>0.00016</formula>
    </cfRule>
  </conditionalFormatting>
  <conditionalFormatting sqref="AC90:AC103">
    <cfRule type="cellIs" dxfId="9349" priority="904" operator="lessThan">
      <formula>-0.0001</formula>
    </cfRule>
    <cfRule type="cellIs" dxfId="9348" priority="905" operator="greaterThan">
      <formula>0.00016</formula>
    </cfRule>
  </conditionalFormatting>
  <conditionalFormatting sqref="AA90:AA103">
    <cfRule type="cellIs" dxfId="9347" priority="902" operator="lessThan">
      <formula>-0.0001</formula>
    </cfRule>
    <cfRule type="cellIs" dxfId="9346" priority="903" operator="greaterThan">
      <formula>0.00016</formula>
    </cfRule>
  </conditionalFormatting>
  <conditionalFormatting sqref="AC90:AC103">
    <cfRule type="cellIs" dxfId="9345" priority="900" operator="lessThan">
      <formula>-0.0001</formula>
    </cfRule>
    <cfRule type="cellIs" dxfId="9344" priority="901" operator="greaterThan">
      <formula>0.00016</formula>
    </cfRule>
  </conditionalFormatting>
  <conditionalFormatting sqref="AC90:AC103">
    <cfRule type="cellIs" dxfId="9343" priority="898" operator="lessThan">
      <formula>-0.0001</formula>
    </cfRule>
    <cfRule type="cellIs" dxfId="9342" priority="899" operator="greaterThan">
      <formula>0.00016</formula>
    </cfRule>
  </conditionalFormatting>
  <conditionalFormatting sqref="Y90:Y103">
    <cfRule type="cellIs" dxfId="9341" priority="896" operator="lessThan">
      <formula>-0.0001</formula>
    </cfRule>
    <cfRule type="cellIs" dxfId="9340" priority="897" operator="greaterThan">
      <formula>0.00016</formula>
    </cfRule>
  </conditionalFormatting>
  <conditionalFormatting sqref="T43">
    <cfRule type="cellIs" dxfId="9339" priority="895" operator="greaterThan">
      <formula>V43</formula>
    </cfRule>
  </conditionalFormatting>
  <conditionalFormatting sqref="T62">
    <cfRule type="cellIs" dxfId="9338" priority="894" operator="greaterThan">
      <formula>V62</formula>
    </cfRule>
  </conditionalFormatting>
  <conditionalFormatting sqref="AA90:AA103">
    <cfRule type="cellIs" dxfId="9337" priority="892" operator="lessThan">
      <formula>-0.0001</formula>
    </cfRule>
    <cfRule type="cellIs" dxfId="9336" priority="893" operator="greaterThan">
      <formula>0.00016</formula>
    </cfRule>
  </conditionalFormatting>
  <conditionalFormatting sqref="AC90:AC103">
    <cfRule type="cellIs" dxfId="9335" priority="890" operator="lessThan">
      <formula>-0.0001</formula>
    </cfRule>
    <cfRule type="cellIs" dxfId="9334" priority="891" operator="greaterThan">
      <formula>0.00016</formula>
    </cfRule>
  </conditionalFormatting>
  <conditionalFormatting sqref="AA90:AA103">
    <cfRule type="cellIs" dxfId="9333" priority="888" operator="lessThan">
      <formula>-0.0001</formula>
    </cfRule>
    <cfRule type="cellIs" dxfId="9332" priority="889" operator="greaterThan">
      <formula>0.00016</formula>
    </cfRule>
  </conditionalFormatting>
  <conditionalFormatting sqref="Y90:Y103">
    <cfRule type="cellIs" dxfId="9331" priority="886" operator="lessThan">
      <formula>-0.0001</formula>
    </cfRule>
    <cfRule type="cellIs" dxfId="9330" priority="887" operator="greaterThan">
      <formula>0.00016</formula>
    </cfRule>
  </conditionalFormatting>
  <conditionalFormatting sqref="Y90:Y103">
    <cfRule type="cellIs" dxfId="9329" priority="884" operator="lessThan">
      <formula>-0.0001</formula>
    </cfRule>
    <cfRule type="cellIs" dxfId="9328" priority="885" operator="greaterThan">
      <formula>0.00016</formula>
    </cfRule>
  </conditionalFormatting>
  <conditionalFormatting sqref="AC90:AC103">
    <cfRule type="cellIs" dxfId="9327" priority="882" operator="lessThan">
      <formula>-0.0001</formula>
    </cfRule>
    <cfRule type="cellIs" dxfId="9326" priority="883" operator="greaterThan">
      <formula>0.00016</formula>
    </cfRule>
  </conditionalFormatting>
  <conditionalFormatting sqref="AC90:AC103">
    <cfRule type="cellIs" dxfId="9325" priority="880" operator="lessThan">
      <formula>-0.0001</formula>
    </cfRule>
    <cfRule type="cellIs" dxfId="9324" priority="881" operator="greaterThan">
      <formula>0.00016</formula>
    </cfRule>
  </conditionalFormatting>
  <conditionalFormatting sqref="AA90:AA103">
    <cfRule type="cellIs" dxfId="9323" priority="878" operator="lessThan">
      <formula>-0.0001</formula>
    </cfRule>
    <cfRule type="cellIs" dxfId="9322" priority="879" operator="greaterThan">
      <formula>0.00016</formula>
    </cfRule>
  </conditionalFormatting>
  <conditionalFormatting sqref="Y90:Y103">
    <cfRule type="cellIs" dxfId="9321" priority="876" operator="lessThan">
      <formula>-0.0001</formula>
    </cfRule>
    <cfRule type="cellIs" dxfId="9320" priority="877" operator="greaterThan">
      <formula>0.00016</formula>
    </cfRule>
  </conditionalFormatting>
  <conditionalFormatting sqref="AC90:AC103">
    <cfRule type="cellIs" dxfId="9319" priority="874" operator="lessThan">
      <formula>-0.0001</formula>
    </cfRule>
    <cfRule type="cellIs" dxfId="9318" priority="875" operator="greaterThan">
      <formula>0.00016</formula>
    </cfRule>
  </conditionalFormatting>
  <conditionalFormatting sqref="AA90:AA103">
    <cfRule type="cellIs" dxfId="9317" priority="872" operator="lessThan">
      <formula>-0.0001</formula>
    </cfRule>
    <cfRule type="cellIs" dxfId="9316" priority="873" operator="greaterThan">
      <formula>0.00016</formula>
    </cfRule>
  </conditionalFormatting>
  <conditionalFormatting sqref="Y90:Y103">
    <cfRule type="cellIs" dxfId="9315" priority="870" operator="lessThan">
      <formula>-0.0001</formula>
    </cfRule>
    <cfRule type="cellIs" dxfId="9314" priority="871" operator="greaterThan">
      <formula>0.00016</formula>
    </cfRule>
  </conditionalFormatting>
  <conditionalFormatting sqref="AA90:AA103">
    <cfRule type="cellIs" dxfId="9313" priority="868" operator="lessThan">
      <formula>-0.0001</formula>
    </cfRule>
    <cfRule type="cellIs" dxfId="9312" priority="869" operator="greaterThan">
      <formula>0.00016</formula>
    </cfRule>
  </conditionalFormatting>
  <conditionalFormatting sqref="AC90:AC103">
    <cfRule type="cellIs" dxfId="9311" priority="866" operator="lessThan">
      <formula>-0.0001</formula>
    </cfRule>
    <cfRule type="cellIs" dxfId="9310" priority="867" operator="greaterThan">
      <formula>0.00016</formula>
    </cfRule>
  </conditionalFormatting>
  <conditionalFormatting sqref="AA90:AA103">
    <cfRule type="cellIs" dxfId="9309" priority="864" operator="lessThan">
      <formula>-0.0001</formula>
    </cfRule>
    <cfRule type="cellIs" dxfId="9308" priority="865" operator="greaterThan">
      <formula>0.00016</formula>
    </cfRule>
  </conditionalFormatting>
  <conditionalFormatting sqref="AC90:AC103">
    <cfRule type="cellIs" dxfId="9307" priority="862" operator="lessThan">
      <formula>-0.0001</formula>
    </cfRule>
    <cfRule type="cellIs" dxfId="9306" priority="863" operator="greaterThan">
      <formula>0.00016</formula>
    </cfRule>
  </conditionalFormatting>
  <conditionalFormatting sqref="AA90:AA103">
    <cfRule type="cellIs" dxfId="9305" priority="860" operator="lessThan">
      <formula>-0.0001</formula>
    </cfRule>
    <cfRule type="cellIs" dxfId="9304" priority="861" operator="greaterThan">
      <formula>0.00016</formula>
    </cfRule>
  </conditionalFormatting>
  <conditionalFormatting sqref="Y90:Y103">
    <cfRule type="cellIs" dxfId="9303" priority="858" operator="lessThan">
      <formula>-0.0001</formula>
    </cfRule>
    <cfRule type="cellIs" dxfId="9302" priority="859" operator="greaterThan">
      <formula>0.00016</formula>
    </cfRule>
  </conditionalFormatting>
  <conditionalFormatting sqref="AA90:AA103">
    <cfRule type="cellIs" dxfId="9301" priority="856" operator="lessThan">
      <formula>-0.0001</formula>
    </cfRule>
    <cfRule type="cellIs" dxfId="9300" priority="857" operator="greaterThan">
      <formula>0.00016</formula>
    </cfRule>
  </conditionalFormatting>
  <conditionalFormatting sqref="AC90:AC103">
    <cfRule type="cellIs" dxfId="9299" priority="854" operator="lessThan">
      <formula>-0.0001</formula>
    </cfRule>
    <cfRule type="cellIs" dxfId="9298" priority="855" operator="greaterThan">
      <formula>0.00016</formula>
    </cfRule>
  </conditionalFormatting>
  <conditionalFormatting sqref="AC90:AC103">
    <cfRule type="cellIs" dxfId="9297" priority="852" operator="lessThan">
      <formula>-0.0001</formula>
    </cfRule>
    <cfRule type="cellIs" dxfId="9296" priority="853" operator="greaterThan">
      <formula>0.00016</formula>
    </cfRule>
  </conditionalFormatting>
  <conditionalFormatting sqref="AC90:AC103">
    <cfRule type="cellIs" dxfId="9295" priority="850" operator="lessThan">
      <formula>-0.0001</formula>
    </cfRule>
    <cfRule type="cellIs" dxfId="9294" priority="851" operator="greaterThan">
      <formula>0.00016</formula>
    </cfRule>
  </conditionalFormatting>
  <conditionalFormatting sqref="AC90:AC103">
    <cfRule type="cellIs" dxfId="9293" priority="848" operator="lessThan">
      <formula>-0.0001</formula>
    </cfRule>
    <cfRule type="cellIs" dxfId="9292" priority="849" operator="greaterThan">
      <formula>0.00016</formula>
    </cfRule>
  </conditionalFormatting>
  <conditionalFormatting sqref="AA90:AA103">
    <cfRule type="cellIs" dxfId="9291" priority="846" operator="lessThan">
      <formula>-0.0001</formula>
    </cfRule>
    <cfRule type="cellIs" dxfId="9290" priority="847" operator="greaterThan">
      <formula>0.00016</formula>
    </cfRule>
  </conditionalFormatting>
  <conditionalFormatting sqref="AA90:AA103">
    <cfRule type="cellIs" dxfId="9289" priority="844" operator="lessThan">
      <formula>-0.0001</formula>
    </cfRule>
    <cfRule type="cellIs" dxfId="9288" priority="845" operator="greaterThan">
      <formula>0.00016</formula>
    </cfRule>
  </conditionalFormatting>
  <conditionalFormatting sqref="W90:W103">
    <cfRule type="cellIs" dxfId="9287" priority="842" operator="lessThan">
      <formula>-0.0001</formula>
    </cfRule>
    <cfRule type="cellIs" dxfId="9286" priority="843" operator="greaterThan">
      <formula>0.00016</formula>
    </cfRule>
  </conditionalFormatting>
  <conditionalFormatting sqref="AC90:AC103">
    <cfRule type="cellIs" dxfId="9285" priority="840" operator="lessThan">
      <formula>-0.0001</formula>
    </cfRule>
    <cfRule type="cellIs" dxfId="9284" priority="841" operator="greaterThan">
      <formula>0.00016</formula>
    </cfRule>
  </conditionalFormatting>
  <conditionalFormatting sqref="AA90:AA103">
    <cfRule type="cellIs" dxfId="9283" priority="838" operator="lessThan">
      <formula>-0.0001</formula>
    </cfRule>
    <cfRule type="cellIs" dxfId="9282" priority="839" operator="greaterThan">
      <formula>0.00016</formula>
    </cfRule>
  </conditionalFormatting>
  <conditionalFormatting sqref="AC90:AC103">
    <cfRule type="cellIs" dxfId="9281" priority="836" operator="lessThan">
      <formula>-0.0001</formula>
    </cfRule>
    <cfRule type="cellIs" dxfId="9280" priority="837" operator="greaterThan">
      <formula>0.00016</formula>
    </cfRule>
  </conditionalFormatting>
  <conditionalFormatting sqref="AC90:AC103">
    <cfRule type="cellIs" dxfId="9279" priority="834" operator="lessThan">
      <formula>-0.0001</formula>
    </cfRule>
    <cfRule type="cellIs" dxfId="9278" priority="835" operator="greaterThan">
      <formula>0.00016</formula>
    </cfRule>
  </conditionalFormatting>
  <conditionalFormatting sqref="AA90:AA103">
    <cfRule type="cellIs" dxfId="9277" priority="832" operator="lessThan">
      <formula>-0.0001</formula>
    </cfRule>
    <cfRule type="cellIs" dxfId="9276" priority="833" operator="greaterThan">
      <formula>0.00016</formula>
    </cfRule>
  </conditionalFormatting>
  <conditionalFormatting sqref="AC90:AC103">
    <cfRule type="cellIs" dxfId="9275" priority="830" operator="lessThan">
      <formula>-0.0001</formula>
    </cfRule>
    <cfRule type="cellIs" dxfId="9274" priority="831" operator="greaterThan">
      <formula>0.00016</formula>
    </cfRule>
  </conditionalFormatting>
  <conditionalFormatting sqref="AA90:AA103">
    <cfRule type="cellIs" dxfId="9273" priority="828" operator="lessThan">
      <formula>-0.0001</formula>
    </cfRule>
    <cfRule type="cellIs" dxfId="9272" priority="829" operator="greaterThan">
      <formula>0.00016</formula>
    </cfRule>
  </conditionalFormatting>
  <conditionalFormatting sqref="AC90:AC103">
    <cfRule type="cellIs" dxfId="9271" priority="826" operator="lessThan">
      <formula>-0.0001</formula>
    </cfRule>
    <cfRule type="cellIs" dxfId="9270" priority="827" operator="greaterThan">
      <formula>0.00016</formula>
    </cfRule>
  </conditionalFormatting>
  <conditionalFormatting sqref="W90:W103">
    <cfRule type="cellIs" dxfId="9269" priority="824" operator="lessThan">
      <formula>-0.0001</formula>
    </cfRule>
    <cfRule type="cellIs" dxfId="9268" priority="825" operator="greaterThan">
      <formula>0.00016</formula>
    </cfRule>
  </conditionalFormatting>
  <conditionalFormatting sqref="AC90:AC103">
    <cfRule type="cellIs" dxfId="9267" priority="822" operator="lessThan">
      <formula>-0.0001</formula>
    </cfRule>
    <cfRule type="cellIs" dxfId="9266" priority="823" operator="greaterThan">
      <formula>0.00016</formula>
    </cfRule>
  </conditionalFormatting>
  <conditionalFormatting sqref="AA90:AA103">
    <cfRule type="cellIs" dxfId="9265" priority="820" operator="lessThan">
      <formula>-0.0001</formula>
    </cfRule>
    <cfRule type="cellIs" dxfId="9264" priority="821" operator="greaterThan">
      <formula>0.00016</formula>
    </cfRule>
  </conditionalFormatting>
  <conditionalFormatting sqref="AC90:AC103">
    <cfRule type="cellIs" dxfId="9263" priority="818" operator="lessThan">
      <formula>-0.0001</formula>
    </cfRule>
    <cfRule type="cellIs" dxfId="9262" priority="819" operator="greaterThan">
      <formula>0.00016</formula>
    </cfRule>
  </conditionalFormatting>
  <conditionalFormatting sqref="AC90:AC103">
    <cfRule type="cellIs" dxfId="9261" priority="816" operator="lessThan">
      <formula>-0.0001</formula>
    </cfRule>
    <cfRule type="cellIs" dxfId="9260" priority="817" operator="greaterThan">
      <formula>0.00016</formula>
    </cfRule>
  </conditionalFormatting>
  <conditionalFormatting sqref="AA90:AA103">
    <cfRule type="cellIs" dxfId="9259" priority="814" operator="lessThan">
      <formula>-0.0001</formula>
    </cfRule>
    <cfRule type="cellIs" dxfId="9258" priority="815" operator="greaterThan">
      <formula>0.00016</formula>
    </cfRule>
  </conditionalFormatting>
  <conditionalFormatting sqref="AC90:AC103">
    <cfRule type="cellIs" dxfId="9257" priority="812" operator="lessThan">
      <formula>-0.0001</formula>
    </cfRule>
    <cfRule type="cellIs" dxfId="9256" priority="813" operator="greaterThan">
      <formula>0.00016</formula>
    </cfRule>
  </conditionalFormatting>
  <conditionalFormatting sqref="AC90:AC103">
    <cfRule type="cellIs" dxfId="9255" priority="810" operator="lessThan">
      <formula>-0.0001</formula>
    </cfRule>
    <cfRule type="cellIs" dxfId="9254" priority="811" operator="greaterThan">
      <formula>0.00016</formula>
    </cfRule>
  </conditionalFormatting>
  <conditionalFormatting sqref="AC90:AC103">
    <cfRule type="cellIs" dxfId="9253" priority="808" operator="lessThan">
      <formula>-0.0001</formula>
    </cfRule>
    <cfRule type="cellIs" dxfId="9252" priority="809" operator="greaterThan">
      <formula>0.00016</formula>
    </cfRule>
  </conditionalFormatting>
  <conditionalFormatting sqref="AC90:AC103">
    <cfRule type="cellIs" dxfId="9251" priority="806" operator="lessThan">
      <formula>-0.0001</formula>
    </cfRule>
    <cfRule type="cellIs" dxfId="9250" priority="807" operator="greaterThan">
      <formula>0.00016</formula>
    </cfRule>
  </conditionalFormatting>
  <conditionalFormatting sqref="AC90:AC103">
    <cfRule type="cellIs" dxfId="9249" priority="804" operator="lessThan">
      <formula>-0.0001</formula>
    </cfRule>
    <cfRule type="cellIs" dxfId="9248" priority="805" operator="greaterThan">
      <formula>0.00016</formula>
    </cfRule>
  </conditionalFormatting>
  <conditionalFormatting sqref="AA90:AA103">
    <cfRule type="cellIs" dxfId="9247" priority="802" operator="lessThan">
      <formula>-0.0001</formula>
    </cfRule>
    <cfRule type="cellIs" dxfId="9246" priority="803" operator="greaterThan">
      <formula>0.00016</formula>
    </cfRule>
  </conditionalFormatting>
  <conditionalFormatting sqref="AC90:AC103">
    <cfRule type="cellIs" dxfId="9245" priority="800" operator="lessThan">
      <formula>-0.0001</formula>
    </cfRule>
    <cfRule type="cellIs" dxfId="9244" priority="801" operator="greaterThan">
      <formula>0.00016</formula>
    </cfRule>
  </conditionalFormatting>
  <conditionalFormatting sqref="AC90:AC103">
    <cfRule type="cellIs" dxfId="9243" priority="798" operator="lessThan">
      <formula>-0.0001</formula>
    </cfRule>
    <cfRule type="cellIs" dxfId="9242" priority="799" operator="greaterThan">
      <formula>0.00016</formula>
    </cfRule>
  </conditionalFormatting>
  <conditionalFormatting sqref="AC90:AC103">
    <cfRule type="cellIs" dxfId="9241" priority="796" operator="lessThan">
      <formula>-0.0001</formula>
    </cfRule>
    <cfRule type="cellIs" dxfId="9240" priority="797" operator="greaterThan">
      <formula>0.00016</formula>
    </cfRule>
  </conditionalFormatting>
  <conditionalFormatting sqref="Y90:Y103">
    <cfRule type="cellIs" dxfId="9239" priority="794" operator="lessThan">
      <formula>-0.0001</formula>
    </cfRule>
    <cfRule type="cellIs" dxfId="9238" priority="795" operator="greaterThan">
      <formula>0.00016</formula>
    </cfRule>
  </conditionalFormatting>
  <conditionalFormatting sqref="AC90:AC103">
    <cfRule type="cellIs" dxfId="9237" priority="792" operator="lessThan">
      <formula>-0.0001</formula>
    </cfRule>
    <cfRule type="cellIs" dxfId="9236" priority="793" operator="greaterThan">
      <formula>0.00016</formula>
    </cfRule>
  </conditionalFormatting>
  <conditionalFormatting sqref="AC90:AC103">
    <cfRule type="cellIs" dxfId="9235" priority="790" operator="lessThan">
      <formula>-0.0001</formula>
    </cfRule>
    <cfRule type="cellIs" dxfId="9234" priority="791" operator="greaterThan">
      <formula>0.00016</formula>
    </cfRule>
  </conditionalFormatting>
  <conditionalFormatting sqref="AA90:AA103">
    <cfRule type="cellIs" dxfId="9233" priority="788" operator="lessThan">
      <formula>-0.0001</formula>
    </cfRule>
    <cfRule type="cellIs" dxfId="9232" priority="789" operator="greaterThan">
      <formula>0.00016</formula>
    </cfRule>
  </conditionalFormatting>
  <conditionalFormatting sqref="AA90:AA103">
    <cfRule type="cellIs" dxfId="9231" priority="786" operator="lessThan">
      <formula>-0.0001</formula>
    </cfRule>
    <cfRule type="cellIs" dxfId="9230" priority="787" operator="greaterThan">
      <formula>0.00016</formula>
    </cfRule>
  </conditionalFormatting>
  <conditionalFormatting sqref="AC90:AC103">
    <cfRule type="cellIs" dxfId="9229" priority="784" operator="lessThan">
      <formula>-0.0001</formula>
    </cfRule>
    <cfRule type="cellIs" dxfId="9228" priority="785" operator="greaterThan">
      <formula>0.00016</formula>
    </cfRule>
  </conditionalFormatting>
  <conditionalFormatting sqref="AC90:AC103">
    <cfRule type="cellIs" dxfId="9227" priority="782" operator="lessThan">
      <formula>-0.0001</formula>
    </cfRule>
    <cfRule type="cellIs" dxfId="9226" priority="783" operator="greaterThan">
      <formula>0.00016</formula>
    </cfRule>
  </conditionalFormatting>
  <conditionalFormatting sqref="AA90:AA103">
    <cfRule type="cellIs" dxfId="9225" priority="780" operator="lessThan">
      <formula>-0.0001</formula>
    </cfRule>
    <cfRule type="cellIs" dxfId="9224" priority="781" operator="greaterThan">
      <formula>0.00016</formula>
    </cfRule>
  </conditionalFormatting>
  <conditionalFormatting sqref="AC90:AC103">
    <cfRule type="cellIs" dxfId="9223" priority="778" operator="lessThan">
      <formula>-0.0001</formula>
    </cfRule>
    <cfRule type="cellIs" dxfId="9222" priority="779" operator="greaterThan">
      <formula>0.00016</formula>
    </cfRule>
  </conditionalFormatting>
  <conditionalFormatting sqref="AC90:AC103">
    <cfRule type="cellIs" dxfId="9221" priority="776" operator="lessThan">
      <formula>-0.0001</formula>
    </cfRule>
    <cfRule type="cellIs" dxfId="9220" priority="777" operator="greaterThan">
      <formula>0.00016</formula>
    </cfRule>
  </conditionalFormatting>
  <conditionalFormatting sqref="AA90:AA103">
    <cfRule type="cellIs" dxfId="9219" priority="774" operator="lessThan">
      <formula>-0.0001</formula>
    </cfRule>
    <cfRule type="cellIs" dxfId="9218" priority="775" operator="greaterThan">
      <formula>0.00016</formula>
    </cfRule>
  </conditionalFormatting>
  <conditionalFormatting sqref="AC90:AC103">
    <cfRule type="cellIs" dxfId="9217" priority="772" operator="lessThan">
      <formula>-0.0001</formula>
    </cfRule>
    <cfRule type="cellIs" dxfId="9216" priority="773" operator="greaterThan">
      <formula>0.00016</formula>
    </cfRule>
  </conditionalFormatting>
  <conditionalFormatting sqref="AC90:AC103">
    <cfRule type="cellIs" dxfId="9215" priority="770" operator="lessThan">
      <formula>-0.0001</formula>
    </cfRule>
    <cfRule type="cellIs" dxfId="9214" priority="771" operator="greaterThan">
      <formula>0.00016</formula>
    </cfRule>
  </conditionalFormatting>
  <conditionalFormatting sqref="AC90:AC103">
    <cfRule type="cellIs" dxfId="9213" priority="768" operator="lessThan">
      <formula>-0.0001</formula>
    </cfRule>
    <cfRule type="cellIs" dxfId="9212" priority="769" operator="greaterThan">
      <formula>0.00016</formula>
    </cfRule>
  </conditionalFormatting>
  <conditionalFormatting sqref="AC90:AC103">
    <cfRule type="cellIs" dxfId="9211" priority="766" operator="lessThan">
      <formula>-0.0001</formula>
    </cfRule>
    <cfRule type="cellIs" dxfId="9210" priority="767" operator="greaterThan">
      <formula>0.00016</formula>
    </cfRule>
  </conditionalFormatting>
  <conditionalFormatting sqref="AA90:AA103">
    <cfRule type="cellIs" dxfId="9209" priority="764" operator="lessThan">
      <formula>-0.0001</formula>
    </cfRule>
    <cfRule type="cellIs" dxfId="9208" priority="765" operator="greaterThan">
      <formula>0.00016</formula>
    </cfRule>
  </conditionalFormatting>
  <conditionalFormatting sqref="AC90:AC103">
    <cfRule type="cellIs" dxfId="9207" priority="762" operator="lessThan">
      <formula>-0.0001</formula>
    </cfRule>
    <cfRule type="cellIs" dxfId="9206" priority="763" operator="greaterThan">
      <formula>0.00016</formula>
    </cfRule>
  </conditionalFormatting>
  <conditionalFormatting sqref="AC90:AC103">
    <cfRule type="cellIs" dxfId="9205" priority="760" operator="lessThan">
      <formula>-0.0001</formula>
    </cfRule>
    <cfRule type="cellIs" dxfId="9204" priority="761" operator="greaterThan">
      <formula>0.00016</formula>
    </cfRule>
  </conditionalFormatting>
  <conditionalFormatting sqref="AC90:AC103">
    <cfRule type="cellIs" dxfId="9203" priority="758" operator="lessThan">
      <formula>-0.0001</formula>
    </cfRule>
    <cfRule type="cellIs" dxfId="9202" priority="759" operator="greaterThan">
      <formula>0.00016</formula>
    </cfRule>
  </conditionalFormatting>
  <conditionalFormatting sqref="AC90:AC103">
    <cfRule type="cellIs" dxfId="9201" priority="756" operator="lessThan">
      <formula>-0.0001</formula>
    </cfRule>
    <cfRule type="cellIs" dxfId="9200" priority="757" operator="greaterThan">
      <formula>0.00016</formula>
    </cfRule>
  </conditionalFormatting>
  <conditionalFormatting sqref="AC90:AC103">
    <cfRule type="cellIs" dxfId="9199" priority="754" operator="lessThan">
      <formula>-0.0001</formula>
    </cfRule>
    <cfRule type="cellIs" dxfId="9198" priority="755" operator="greaterThan">
      <formula>0.00016</formula>
    </cfRule>
  </conditionalFormatting>
  <conditionalFormatting sqref="AC90:AC103">
    <cfRule type="cellIs" dxfId="9197" priority="752" operator="lessThan">
      <formula>-0.0001</formula>
    </cfRule>
    <cfRule type="cellIs" dxfId="9196" priority="753" operator="greaterThan">
      <formula>0.00016</formula>
    </cfRule>
  </conditionalFormatting>
  <conditionalFormatting sqref="AA90:AA103">
    <cfRule type="cellIs" dxfId="9195" priority="750" operator="lessThan">
      <formula>-0.0001</formula>
    </cfRule>
    <cfRule type="cellIs" dxfId="9194" priority="751" operator="greaterThan">
      <formula>0.00016</formula>
    </cfRule>
  </conditionalFormatting>
  <conditionalFormatting sqref="V43">
    <cfRule type="cellIs" dxfId="9193" priority="749" operator="greaterThan">
      <formula>X43</formula>
    </cfRule>
  </conditionalFormatting>
  <conditionalFormatting sqref="V62">
    <cfRule type="cellIs" dxfId="9192" priority="748" operator="greaterThan">
      <formula>X62</formula>
    </cfRule>
  </conditionalFormatting>
  <conditionalFormatting sqref="AA90:AA103">
    <cfRule type="cellIs" dxfId="9191" priority="746" operator="lessThan">
      <formula>-0.0001</formula>
    </cfRule>
    <cfRule type="cellIs" dxfId="9190" priority="747" operator="greaterThan">
      <formula>0.00016</formula>
    </cfRule>
  </conditionalFormatting>
  <conditionalFormatting sqref="AC90:AC103">
    <cfRule type="cellIs" dxfId="9189" priority="744" operator="lessThan">
      <formula>-0.0001</formula>
    </cfRule>
    <cfRule type="cellIs" dxfId="9188" priority="745" operator="greaterThan">
      <formula>0.00016</formula>
    </cfRule>
  </conditionalFormatting>
  <conditionalFormatting sqref="AA90:AA103">
    <cfRule type="cellIs" dxfId="9187" priority="742" operator="lessThan">
      <formula>-0.0001</formula>
    </cfRule>
    <cfRule type="cellIs" dxfId="9186" priority="743" operator="greaterThan">
      <formula>0.00016</formula>
    </cfRule>
  </conditionalFormatting>
  <conditionalFormatting sqref="Y90:Y103">
    <cfRule type="cellIs" dxfId="9185" priority="740" operator="lessThan">
      <formula>-0.0001</formula>
    </cfRule>
    <cfRule type="cellIs" dxfId="9184" priority="741" operator="greaterThan">
      <formula>0.00016</formula>
    </cfRule>
  </conditionalFormatting>
  <conditionalFormatting sqref="Y90:Y103">
    <cfRule type="cellIs" dxfId="9183" priority="738" operator="lessThan">
      <formula>-0.0001</formula>
    </cfRule>
    <cfRule type="cellIs" dxfId="9182" priority="739" operator="greaterThan">
      <formula>0.00016</formula>
    </cfRule>
  </conditionalFormatting>
  <conditionalFormatting sqref="AC90:AC103">
    <cfRule type="cellIs" dxfId="9181" priority="736" operator="lessThan">
      <formula>-0.0001</formula>
    </cfRule>
    <cfRule type="cellIs" dxfId="9180" priority="737" operator="greaterThan">
      <formula>0.00016</formula>
    </cfRule>
  </conditionalFormatting>
  <conditionalFormatting sqref="AC90:AC103">
    <cfRule type="cellIs" dxfId="9179" priority="734" operator="lessThan">
      <formula>-0.0001</formula>
    </cfRule>
    <cfRule type="cellIs" dxfId="9178" priority="735" operator="greaterThan">
      <formula>0.00016</formula>
    </cfRule>
  </conditionalFormatting>
  <conditionalFormatting sqref="AA90:AA103">
    <cfRule type="cellIs" dxfId="9177" priority="732" operator="lessThan">
      <formula>-0.0001</formula>
    </cfRule>
    <cfRule type="cellIs" dxfId="9176" priority="733" operator="greaterThan">
      <formula>0.00016</formula>
    </cfRule>
  </conditionalFormatting>
  <conditionalFormatting sqref="Y90:Y103">
    <cfRule type="cellIs" dxfId="9175" priority="730" operator="lessThan">
      <formula>-0.0001</formula>
    </cfRule>
    <cfRule type="cellIs" dxfId="9174" priority="731" operator="greaterThan">
      <formula>0.00016</formula>
    </cfRule>
  </conditionalFormatting>
  <conditionalFormatting sqref="AC90:AC103">
    <cfRule type="cellIs" dxfId="9173" priority="728" operator="lessThan">
      <formula>-0.0001</formula>
    </cfRule>
    <cfRule type="cellIs" dxfId="9172" priority="729" operator="greaterThan">
      <formula>0.00016</formula>
    </cfRule>
  </conditionalFormatting>
  <conditionalFormatting sqref="AA90:AA103">
    <cfRule type="cellIs" dxfId="9171" priority="726" operator="lessThan">
      <formula>-0.0001</formula>
    </cfRule>
    <cfRule type="cellIs" dxfId="9170" priority="727" operator="greaterThan">
      <formula>0.00016</formula>
    </cfRule>
  </conditionalFormatting>
  <conditionalFormatting sqref="Y90:Y103">
    <cfRule type="cellIs" dxfId="9169" priority="724" operator="lessThan">
      <formula>-0.0001</formula>
    </cfRule>
    <cfRule type="cellIs" dxfId="9168" priority="725" operator="greaterThan">
      <formula>0.00016</formula>
    </cfRule>
  </conditionalFormatting>
  <conditionalFormatting sqref="AA90:AA103">
    <cfRule type="cellIs" dxfId="9167" priority="722" operator="lessThan">
      <formula>-0.0001</formula>
    </cfRule>
    <cfRule type="cellIs" dxfId="9166" priority="723" operator="greaterThan">
      <formula>0.00016</formula>
    </cfRule>
  </conditionalFormatting>
  <conditionalFormatting sqref="AC90:AC103">
    <cfRule type="cellIs" dxfId="9165" priority="720" operator="lessThan">
      <formula>-0.0001</formula>
    </cfRule>
    <cfRule type="cellIs" dxfId="9164" priority="721" operator="greaterThan">
      <formula>0.00016</formula>
    </cfRule>
  </conditionalFormatting>
  <conditionalFormatting sqref="AA90:AA103">
    <cfRule type="cellIs" dxfId="9163" priority="718" operator="lessThan">
      <formula>-0.0001</formula>
    </cfRule>
    <cfRule type="cellIs" dxfId="9162" priority="719" operator="greaterThan">
      <formula>0.00016</formula>
    </cfRule>
  </conditionalFormatting>
  <conditionalFormatting sqref="AC90:AC103">
    <cfRule type="cellIs" dxfId="9161" priority="716" operator="lessThan">
      <formula>-0.0001</formula>
    </cfRule>
    <cfRule type="cellIs" dxfId="9160" priority="717" operator="greaterThan">
      <formula>0.00016</formula>
    </cfRule>
  </conditionalFormatting>
  <conditionalFormatting sqref="AA90:AA103">
    <cfRule type="cellIs" dxfId="9159" priority="714" operator="lessThan">
      <formula>-0.0001</formula>
    </cfRule>
    <cfRule type="cellIs" dxfId="9158" priority="715" operator="greaterThan">
      <formula>0.00016</formula>
    </cfRule>
  </conditionalFormatting>
  <conditionalFormatting sqref="Y90:Y103">
    <cfRule type="cellIs" dxfId="9157" priority="712" operator="lessThan">
      <formula>-0.0001</formula>
    </cfRule>
    <cfRule type="cellIs" dxfId="9156" priority="713" operator="greaterThan">
      <formula>0.00016</formula>
    </cfRule>
  </conditionalFormatting>
  <conditionalFormatting sqref="AA90:AA103">
    <cfRule type="cellIs" dxfId="9155" priority="710" operator="lessThan">
      <formula>-0.0001</formula>
    </cfRule>
    <cfRule type="cellIs" dxfId="9154" priority="711" operator="greaterThan">
      <formula>0.00016</formula>
    </cfRule>
  </conditionalFormatting>
  <conditionalFormatting sqref="AC90:AC103">
    <cfRule type="cellIs" dxfId="9153" priority="708" operator="lessThan">
      <formula>-0.0001</formula>
    </cfRule>
    <cfRule type="cellIs" dxfId="9152" priority="709" operator="greaterThan">
      <formula>0.00016</formula>
    </cfRule>
  </conditionalFormatting>
  <conditionalFormatting sqref="AC90:AC103">
    <cfRule type="cellIs" dxfId="9151" priority="706" operator="lessThan">
      <formula>-0.0001</formula>
    </cfRule>
    <cfRule type="cellIs" dxfId="9150" priority="707" operator="greaterThan">
      <formula>0.00016</formula>
    </cfRule>
  </conditionalFormatting>
  <conditionalFormatting sqref="AC90:AC103">
    <cfRule type="cellIs" dxfId="9149" priority="704" operator="lessThan">
      <formula>-0.0001</formula>
    </cfRule>
    <cfRule type="cellIs" dxfId="9148" priority="705" operator="greaterThan">
      <formula>0.00016</formula>
    </cfRule>
  </conditionalFormatting>
  <conditionalFormatting sqref="AC90:AC103">
    <cfRule type="cellIs" dxfId="9147" priority="702" operator="lessThan">
      <formula>-0.0001</formula>
    </cfRule>
    <cfRule type="cellIs" dxfId="9146" priority="703" operator="greaterThan">
      <formula>0.00016</formula>
    </cfRule>
  </conditionalFormatting>
  <conditionalFormatting sqref="AA90:AA103">
    <cfRule type="cellIs" dxfId="9145" priority="700" operator="lessThan">
      <formula>-0.0001</formula>
    </cfRule>
    <cfRule type="cellIs" dxfId="9144" priority="701" operator="greaterThan">
      <formula>0.00016</formula>
    </cfRule>
  </conditionalFormatting>
  <conditionalFormatting sqref="AA90:AA103">
    <cfRule type="cellIs" dxfId="9143" priority="698" operator="lessThan">
      <formula>-0.0001</formula>
    </cfRule>
    <cfRule type="cellIs" dxfId="9142" priority="699" operator="greaterThan">
      <formula>0.00016</formula>
    </cfRule>
  </conditionalFormatting>
  <conditionalFormatting sqref="AC90:AC103">
    <cfRule type="cellIs" dxfId="9141" priority="696" operator="lessThan">
      <formula>-0.0001</formula>
    </cfRule>
    <cfRule type="cellIs" dxfId="9140" priority="697" operator="greaterThan">
      <formula>0.00016</formula>
    </cfRule>
  </conditionalFormatting>
  <conditionalFormatting sqref="AA90:AA103">
    <cfRule type="cellIs" dxfId="9139" priority="694" operator="lessThan">
      <formula>-0.0001</formula>
    </cfRule>
    <cfRule type="cellIs" dxfId="9138" priority="695" operator="greaterThan">
      <formula>0.00016</formula>
    </cfRule>
  </conditionalFormatting>
  <conditionalFormatting sqref="AC90:AC103">
    <cfRule type="cellIs" dxfId="9137" priority="692" operator="lessThan">
      <formula>-0.0001</formula>
    </cfRule>
    <cfRule type="cellIs" dxfId="9136" priority="693" operator="greaterThan">
      <formula>0.00016</formula>
    </cfRule>
  </conditionalFormatting>
  <conditionalFormatting sqref="AC90:AC103">
    <cfRule type="cellIs" dxfId="9135" priority="690" operator="lessThan">
      <formula>-0.0001</formula>
    </cfRule>
    <cfRule type="cellIs" dxfId="9134" priority="691" operator="greaterThan">
      <formula>0.00016</formula>
    </cfRule>
  </conditionalFormatting>
  <conditionalFormatting sqref="AA90:AA103">
    <cfRule type="cellIs" dxfId="9133" priority="688" operator="lessThan">
      <formula>-0.0001</formula>
    </cfRule>
    <cfRule type="cellIs" dxfId="9132" priority="689" operator="greaterThan">
      <formula>0.00016</formula>
    </cfRule>
  </conditionalFormatting>
  <conditionalFormatting sqref="AC90:AC103">
    <cfRule type="cellIs" dxfId="9131" priority="686" operator="lessThan">
      <formula>-0.0001</formula>
    </cfRule>
    <cfRule type="cellIs" dxfId="9130" priority="687" operator="greaterThan">
      <formula>0.00016</formula>
    </cfRule>
  </conditionalFormatting>
  <conditionalFormatting sqref="AA90:AA103">
    <cfRule type="cellIs" dxfId="9129" priority="684" operator="lessThan">
      <formula>-0.0001</formula>
    </cfRule>
    <cfRule type="cellIs" dxfId="9128" priority="685" operator="greaterThan">
      <formula>0.00016</formula>
    </cfRule>
  </conditionalFormatting>
  <conditionalFormatting sqref="AC90:AC103">
    <cfRule type="cellIs" dxfId="9127" priority="682" operator="lessThan">
      <formula>-0.0001</formula>
    </cfRule>
    <cfRule type="cellIs" dxfId="9126" priority="683" operator="greaterThan">
      <formula>0.00016</formula>
    </cfRule>
  </conditionalFormatting>
  <conditionalFormatting sqref="AC90:AC103">
    <cfRule type="cellIs" dxfId="9125" priority="680" operator="lessThan">
      <formula>-0.0001</formula>
    </cfRule>
    <cfRule type="cellIs" dxfId="9124" priority="681" operator="greaterThan">
      <formula>0.00016</formula>
    </cfRule>
  </conditionalFormatting>
  <conditionalFormatting sqref="AA90:AA103">
    <cfRule type="cellIs" dxfId="9123" priority="678" operator="lessThan">
      <formula>-0.0001</formula>
    </cfRule>
    <cfRule type="cellIs" dxfId="9122" priority="679" operator="greaterThan">
      <formula>0.00016</formula>
    </cfRule>
  </conditionalFormatting>
  <conditionalFormatting sqref="AC90:AC103">
    <cfRule type="cellIs" dxfId="9121" priority="676" operator="lessThan">
      <formula>-0.0001</formula>
    </cfRule>
    <cfRule type="cellIs" dxfId="9120" priority="677" operator="greaterThan">
      <formula>0.00016</formula>
    </cfRule>
  </conditionalFormatting>
  <conditionalFormatting sqref="AC90:AC103">
    <cfRule type="cellIs" dxfId="9119" priority="674" operator="lessThan">
      <formula>-0.0001</formula>
    </cfRule>
    <cfRule type="cellIs" dxfId="9118" priority="675" operator="greaterThan">
      <formula>0.00016</formula>
    </cfRule>
  </conditionalFormatting>
  <conditionalFormatting sqref="AA90:AA103">
    <cfRule type="cellIs" dxfId="9117" priority="672" operator="lessThan">
      <formula>-0.0001</formula>
    </cfRule>
    <cfRule type="cellIs" dxfId="9116" priority="673" operator="greaterThan">
      <formula>0.00016</formula>
    </cfRule>
  </conditionalFormatting>
  <conditionalFormatting sqref="AC90:AC103">
    <cfRule type="cellIs" dxfId="9115" priority="670" operator="lessThan">
      <formula>-0.0001</formula>
    </cfRule>
    <cfRule type="cellIs" dxfId="9114" priority="671" operator="greaterThan">
      <formula>0.00016</formula>
    </cfRule>
  </conditionalFormatting>
  <conditionalFormatting sqref="AC90:AC103">
    <cfRule type="cellIs" dxfId="9113" priority="668" operator="lessThan">
      <formula>-0.0001</formula>
    </cfRule>
    <cfRule type="cellIs" dxfId="9112" priority="669" operator="greaterThan">
      <formula>0.00016</formula>
    </cfRule>
  </conditionalFormatting>
  <conditionalFormatting sqref="AC90:AC103">
    <cfRule type="cellIs" dxfId="9111" priority="666" operator="lessThan">
      <formula>-0.0001</formula>
    </cfRule>
    <cfRule type="cellIs" dxfId="9110" priority="667" operator="greaterThan">
      <formula>0.00016</formula>
    </cfRule>
  </conditionalFormatting>
  <conditionalFormatting sqref="AC90:AC103">
    <cfRule type="cellIs" dxfId="9109" priority="664" operator="lessThan">
      <formula>-0.0001</formula>
    </cfRule>
    <cfRule type="cellIs" dxfId="9108" priority="665" operator="greaterThan">
      <formula>0.00016</formula>
    </cfRule>
  </conditionalFormatting>
  <conditionalFormatting sqref="AC90:AC103">
    <cfRule type="cellIs" dxfId="9107" priority="662" operator="lessThan">
      <formula>-0.0001</formula>
    </cfRule>
    <cfRule type="cellIs" dxfId="9106" priority="663" operator="greaterThan">
      <formula>0.00016</formula>
    </cfRule>
  </conditionalFormatting>
  <conditionalFormatting sqref="AA90:AA103">
    <cfRule type="cellIs" dxfId="9105" priority="660" operator="lessThan">
      <formula>-0.0001</formula>
    </cfRule>
    <cfRule type="cellIs" dxfId="9104" priority="661" operator="greaterThan">
      <formula>0.00016</formula>
    </cfRule>
  </conditionalFormatting>
  <conditionalFormatting sqref="AC90:AC103">
    <cfRule type="cellIs" dxfId="9103" priority="658" operator="lessThan">
      <formula>-0.0001</formula>
    </cfRule>
    <cfRule type="cellIs" dxfId="9102" priority="659" operator="greaterThan">
      <formula>0.00016</formula>
    </cfRule>
  </conditionalFormatting>
  <conditionalFormatting sqref="AC90:AC103">
    <cfRule type="cellIs" dxfId="9101" priority="656" operator="lessThan">
      <formula>-0.0001</formula>
    </cfRule>
    <cfRule type="cellIs" dxfId="9100" priority="657" operator="greaterThan">
      <formula>0.00016</formula>
    </cfRule>
  </conditionalFormatting>
  <conditionalFormatting sqref="AC90:AC103">
    <cfRule type="cellIs" dxfId="9099" priority="654" operator="lessThan">
      <formula>-0.0001</formula>
    </cfRule>
    <cfRule type="cellIs" dxfId="9098" priority="655" operator="greaterThan">
      <formula>0.00016</formula>
    </cfRule>
  </conditionalFormatting>
  <conditionalFormatting sqref="Y90:Y103">
    <cfRule type="cellIs" dxfId="9097" priority="652" operator="lessThan">
      <formula>-0.0001</formula>
    </cfRule>
    <cfRule type="cellIs" dxfId="9096" priority="653" operator="greaterThan">
      <formula>0.00016</formula>
    </cfRule>
  </conditionalFormatting>
  <conditionalFormatting sqref="AC90:AC103">
    <cfRule type="cellIs" dxfId="9095" priority="650" operator="lessThan">
      <formula>-0.0001</formula>
    </cfRule>
    <cfRule type="cellIs" dxfId="9094" priority="651" operator="greaterThan">
      <formula>0.00016</formula>
    </cfRule>
  </conditionalFormatting>
  <conditionalFormatting sqref="AC90:AC103">
    <cfRule type="cellIs" dxfId="9093" priority="648" operator="lessThan">
      <formula>-0.0001</formula>
    </cfRule>
    <cfRule type="cellIs" dxfId="9092" priority="649" operator="greaterThan">
      <formula>0.00016</formula>
    </cfRule>
  </conditionalFormatting>
  <conditionalFormatting sqref="AA90:AA103">
    <cfRule type="cellIs" dxfId="9091" priority="646" operator="lessThan">
      <formula>-0.0001</formula>
    </cfRule>
    <cfRule type="cellIs" dxfId="9090" priority="647" operator="greaterThan">
      <formula>0.00016</formula>
    </cfRule>
  </conditionalFormatting>
  <conditionalFormatting sqref="AA90:AA103">
    <cfRule type="cellIs" dxfId="9089" priority="644" operator="lessThan">
      <formula>-0.0001</formula>
    </cfRule>
    <cfRule type="cellIs" dxfId="9088" priority="645" operator="greaterThan">
      <formula>0.00016</formula>
    </cfRule>
  </conditionalFormatting>
  <conditionalFormatting sqref="AC90:AC103">
    <cfRule type="cellIs" dxfId="9087" priority="642" operator="lessThan">
      <formula>-0.0001</formula>
    </cfRule>
    <cfRule type="cellIs" dxfId="9086" priority="643" operator="greaterThan">
      <formula>0.00016</formula>
    </cfRule>
  </conditionalFormatting>
  <conditionalFormatting sqref="AC90:AC103">
    <cfRule type="cellIs" dxfId="9085" priority="640" operator="lessThan">
      <formula>-0.0001</formula>
    </cfRule>
    <cfRule type="cellIs" dxfId="9084" priority="641" operator="greaterThan">
      <formula>0.00016</formula>
    </cfRule>
  </conditionalFormatting>
  <conditionalFormatting sqref="AA90:AA103">
    <cfRule type="cellIs" dxfId="9083" priority="638" operator="lessThan">
      <formula>-0.0001</formula>
    </cfRule>
    <cfRule type="cellIs" dxfId="9082" priority="639" operator="greaterThan">
      <formula>0.00016</formula>
    </cfRule>
  </conditionalFormatting>
  <conditionalFormatting sqref="AC90:AC103">
    <cfRule type="cellIs" dxfId="9081" priority="636" operator="lessThan">
      <formula>-0.0001</formula>
    </cfRule>
    <cfRule type="cellIs" dxfId="9080" priority="637" operator="greaterThan">
      <formula>0.00016</formula>
    </cfRule>
  </conditionalFormatting>
  <conditionalFormatting sqref="AC90:AC103">
    <cfRule type="cellIs" dxfId="9079" priority="634" operator="lessThan">
      <formula>-0.0001</formula>
    </cfRule>
    <cfRule type="cellIs" dxfId="9078" priority="635" operator="greaterThan">
      <formula>0.00016</formula>
    </cfRule>
  </conditionalFormatting>
  <conditionalFormatting sqref="AA90:AA103">
    <cfRule type="cellIs" dxfId="9077" priority="632" operator="lessThan">
      <formula>-0.0001</formula>
    </cfRule>
    <cfRule type="cellIs" dxfId="9076" priority="633" operator="greaterThan">
      <formula>0.00016</formula>
    </cfRule>
  </conditionalFormatting>
  <conditionalFormatting sqref="AC90:AC103">
    <cfRule type="cellIs" dxfId="9075" priority="630" operator="lessThan">
      <formula>-0.0001</formula>
    </cfRule>
    <cfRule type="cellIs" dxfId="9074" priority="631" operator="greaterThan">
      <formula>0.00016</formula>
    </cfRule>
  </conditionalFormatting>
  <conditionalFormatting sqref="AC90:AC103">
    <cfRule type="cellIs" dxfId="9073" priority="628" operator="lessThan">
      <formula>-0.0001</formula>
    </cfRule>
    <cfRule type="cellIs" dxfId="9072" priority="629" operator="greaterThan">
      <formula>0.00016</formula>
    </cfRule>
  </conditionalFormatting>
  <conditionalFormatting sqref="AC90:AC103">
    <cfRule type="cellIs" dxfId="9071" priority="626" operator="lessThan">
      <formula>-0.0001</formula>
    </cfRule>
    <cfRule type="cellIs" dxfId="9070" priority="627" operator="greaterThan">
      <formula>0.00016</formula>
    </cfRule>
  </conditionalFormatting>
  <conditionalFormatting sqref="AC90:AC103">
    <cfRule type="cellIs" dxfId="9069" priority="624" operator="lessThan">
      <formula>-0.0001</formula>
    </cfRule>
    <cfRule type="cellIs" dxfId="9068" priority="625" operator="greaterThan">
      <formula>0.00016</formula>
    </cfRule>
  </conditionalFormatting>
  <conditionalFormatting sqref="AA90:AA103">
    <cfRule type="cellIs" dxfId="9067" priority="622" operator="lessThan">
      <formula>-0.0001</formula>
    </cfRule>
    <cfRule type="cellIs" dxfId="9066" priority="623" operator="greaterThan">
      <formula>0.00016</formula>
    </cfRule>
  </conditionalFormatting>
  <conditionalFormatting sqref="AC90:AC103">
    <cfRule type="cellIs" dxfId="9065" priority="620" operator="lessThan">
      <formula>-0.0001</formula>
    </cfRule>
    <cfRule type="cellIs" dxfId="9064" priority="621" operator="greaterThan">
      <formula>0.00016</formula>
    </cfRule>
  </conditionalFormatting>
  <conditionalFormatting sqref="AC90:AC103">
    <cfRule type="cellIs" dxfId="9063" priority="618" operator="lessThan">
      <formula>-0.0001</formula>
    </cfRule>
    <cfRule type="cellIs" dxfId="9062" priority="619" operator="greaterThan">
      <formula>0.00016</formula>
    </cfRule>
  </conditionalFormatting>
  <conditionalFormatting sqref="AC90:AC103">
    <cfRule type="cellIs" dxfId="9061" priority="616" operator="lessThan">
      <formula>-0.0001</formula>
    </cfRule>
    <cfRule type="cellIs" dxfId="9060" priority="617" operator="greaterThan">
      <formula>0.00016</formula>
    </cfRule>
  </conditionalFormatting>
  <conditionalFormatting sqref="AC90:AC103">
    <cfRule type="cellIs" dxfId="9059" priority="614" operator="lessThan">
      <formula>-0.0001</formula>
    </cfRule>
    <cfRule type="cellIs" dxfId="9058" priority="615" operator="greaterThan">
      <formula>0.00016</formula>
    </cfRule>
  </conditionalFormatting>
  <conditionalFormatting sqref="AC90:AC103">
    <cfRule type="cellIs" dxfId="9057" priority="612" operator="lessThan">
      <formula>-0.0001</formula>
    </cfRule>
    <cfRule type="cellIs" dxfId="9056" priority="613" operator="greaterThan">
      <formula>0.00016</formula>
    </cfRule>
  </conditionalFormatting>
  <conditionalFormatting sqref="AC90:AC103">
    <cfRule type="cellIs" dxfId="9055" priority="610" operator="lessThan">
      <formula>-0.0001</formula>
    </cfRule>
    <cfRule type="cellIs" dxfId="9054" priority="611" operator="greaterThan">
      <formula>0.00016</formula>
    </cfRule>
  </conditionalFormatting>
  <conditionalFormatting sqref="AA90:AA103">
    <cfRule type="cellIs" dxfId="9053" priority="608" operator="lessThan">
      <formula>-0.0001</formula>
    </cfRule>
    <cfRule type="cellIs" dxfId="9052" priority="609" operator="greaterThan">
      <formula>0.00016</formula>
    </cfRule>
  </conditionalFormatting>
  <conditionalFormatting sqref="AC90:AC103">
    <cfRule type="cellIs" dxfId="9051" priority="606" operator="lessThan">
      <formula>-0.0001</formula>
    </cfRule>
    <cfRule type="cellIs" dxfId="9050" priority="607" operator="greaterThan">
      <formula>0.00016</formula>
    </cfRule>
  </conditionalFormatting>
  <conditionalFormatting sqref="AE90:AE103">
    <cfRule type="cellIs" dxfId="9049" priority="604" operator="lessThan">
      <formula>-0.0001</formula>
    </cfRule>
    <cfRule type="cellIs" dxfId="9048" priority="605" operator="greaterThan">
      <formula>0.00016</formula>
    </cfRule>
  </conditionalFormatting>
  <conditionalFormatting sqref="AC90:AC103">
    <cfRule type="cellIs" dxfId="9047" priority="602" operator="lessThan">
      <formula>-0.0001</formula>
    </cfRule>
    <cfRule type="cellIs" dxfId="9046" priority="603" operator="greaterThan">
      <formula>0.00016</formula>
    </cfRule>
  </conditionalFormatting>
  <conditionalFormatting sqref="AA90:AA103">
    <cfRule type="cellIs" dxfId="9045" priority="600" operator="lessThan">
      <formula>-0.0001</formula>
    </cfRule>
    <cfRule type="cellIs" dxfId="9044" priority="601" operator="greaterThan">
      <formula>0.00016</formula>
    </cfRule>
  </conditionalFormatting>
  <conditionalFormatting sqref="AA90:AA103">
    <cfRule type="cellIs" dxfId="9043" priority="598" operator="lessThan">
      <formula>-0.0001</formula>
    </cfRule>
    <cfRule type="cellIs" dxfId="9042" priority="599" operator="greaterThan">
      <formula>0.00016</formula>
    </cfRule>
  </conditionalFormatting>
  <conditionalFormatting sqref="AE90:AE103">
    <cfRule type="cellIs" dxfId="9041" priority="596" operator="lessThan">
      <formula>-0.0001</formula>
    </cfRule>
    <cfRule type="cellIs" dxfId="9040" priority="597" operator="greaterThan">
      <formula>0.00016</formula>
    </cfRule>
  </conditionalFormatting>
  <conditionalFormatting sqref="AC90:AC103">
    <cfRule type="cellIs" dxfId="9039" priority="594" operator="lessThan">
      <formula>-0.0001</formula>
    </cfRule>
    <cfRule type="cellIs" dxfId="9038" priority="595" operator="greaterThan">
      <formula>0.00016</formula>
    </cfRule>
  </conditionalFormatting>
  <conditionalFormatting sqref="AE90:AE103">
    <cfRule type="cellIs" dxfId="9037" priority="592" operator="lessThan">
      <formula>-0.0001</formula>
    </cfRule>
    <cfRule type="cellIs" dxfId="9036" priority="593" operator="greaterThan">
      <formula>0.00016</formula>
    </cfRule>
  </conditionalFormatting>
  <conditionalFormatting sqref="AA90:AA103">
    <cfRule type="cellIs" dxfId="9035" priority="590" operator="lessThan">
      <formula>-0.0001</formula>
    </cfRule>
    <cfRule type="cellIs" dxfId="9034" priority="591" operator="greaterThan">
      <formula>0.00016</formula>
    </cfRule>
  </conditionalFormatting>
  <conditionalFormatting sqref="AC90:AC103">
    <cfRule type="cellIs" dxfId="9033" priority="588" operator="lessThan">
      <formula>-0.0001</formula>
    </cfRule>
    <cfRule type="cellIs" dxfId="9032" priority="589" operator="greaterThan">
      <formula>0.00016</formula>
    </cfRule>
  </conditionalFormatting>
  <conditionalFormatting sqref="AA90:AA103">
    <cfRule type="cellIs" dxfId="9031" priority="586" operator="lessThan">
      <formula>-0.0001</formula>
    </cfRule>
    <cfRule type="cellIs" dxfId="9030" priority="587" operator="greaterThan">
      <formula>0.00016</formula>
    </cfRule>
  </conditionalFormatting>
  <conditionalFormatting sqref="AC90:AC103">
    <cfRule type="cellIs" dxfId="9029" priority="584" operator="lessThan">
      <formula>-0.0001</formula>
    </cfRule>
    <cfRule type="cellIs" dxfId="9028" priority="585" operator="greaterThan">
      <formula>0.00016</formula>
    </cfRule>
  </conditionalFormatting>
  <conditionalFormatting sqref="AE90:AE103">
    <cfRule type="cellIs" dxfId="9027" priority="582" operator="lessThan">
      <formula>-0.0001</formula>
    </cfRule>
    <cfRule type="cellIs" dxfId="9026" priority="583" operator="greaterThan">
      <formula>0.00016</formula>
    </cfRule>
  </conditionalFormatting>
  <conditionalFormatting sqref="AE90:AE103">
    <cfRule type="cellIs" dxfId="9025" priority="580" operator="lessThan">
      <formula>-0.0001</formula>
    </cfRule>
    <cfRule type="cellIs" dxfId="9024" priority="581" operator="greaterThan">
      <formula>0.00016</formula>
    </cfRule>
  </conditionalFormatting>
  <conditionalFormatting sqref="AC90:AC103">
    <cfRule type="cellIs" dxfId="9023" priority="578" operator="lessThan">
      <formula>-0.0001</formula>
    </cfRule>
    <cfRule type="cellIs" dxfId="9022" priority="579" operator="greaterThan">
      <formula>0.00016</formula>
    </cfRule>
  </conditionalFormatting>
  <conditionalFormatting sqref="AC90:AC103">
    <cfRule type="cellIs" dxfId="9021" priority="576" operator="lessThan">
      <formula>-0.0001</formula>
    </cfRule>
    <cfRule type="cellIs" dxfId="9020" priority="577" operator="greaterThan">
      <formula>0.00016</formula>
    </cfRule>
  </conditionalFormatting>
  <conditionalFormatting sqref="AA90:AA103">
    <cfRule type="cellIs" dxfId="9019" priority="574" operator="lessThan">
      <formula>-0.0001</formula>
    </cfRule>
    <cfRule type="cellIs" dxfId="9018" priority="575" operator="greaterThan">
      <formula>0.00016</formula>
    </cfRule>
  </conditionalFormatting>
  <conditionalFormatting sqref="AC90:AC103">
    <cfRule type="cellIs" dxfId="9017" priority="572" operator="lessThan">
      <formula>-0.0001</formula>
    </cfRule>
    <cfRule type="cellIs" dxfId="9016" priority="573" operator="greaterThan">
      <formula>0.00016</formula>
    </cfRule>
  </conditionalFormatting>
  <conditionalFormatting sqref="AE90:AE103">
    <cfRule type="cellIs" dxfId="9015" priority="570" operator="lessThan">
      <formula>-0.0001</formula>
    </cfRule>
    <cfRule type="cellIs" dxfId="9014" priority="571" operator="greaterThan">
      <formula>0.00016</formula>
    </cfRule>
  </conditionalFormatting>
  <conditionalFormatting sqref="AE90:AE103">
    <cfRule type="cellIs" dxfId="9013" priority="568" operator="lessThan">
      <formula>-0.0001</formula>
    </cfRule>
    <cfRule type="cellIs" dxfId="9012" priority="569" operator="greaterThan">
      <formula>0.00016</formula>
    </cfRule>
  </conditionalFormatting>
  <conditionalFormatting sqref="AE90:AE103">
    <cfRule type="cellIs" dxfId="9011" priority="566" operator="lessThan">
      <formula>-0.0001</formula>
    </cfRule>
    <cfRule type="cellIs" dxfId="9010" priority="567" operator="greaterThan">
      <formula>0.00016</formula>
    </cfRule>
  </conditionalFormatting>
  <conditionalFormatting sqref="AE90:AE103">
    <cfRule type="cellIs" dxfId="9009" priority="564" operator="lessThan">
      <formula>-0.0001</formula>
    </cfRule>
    <cfRule type="cellIs" dxfId="9008" priority="565" operator="greaterThan">
      <formula>0.00016</formula>
    </cfRule>
  </conditionalFormatting>
  <conditionalFormatting sqref="AC90:AC103">
    <cfRule type="cellIs" dxfId="9007" priority="562" operator="lessThan">
      <formula>-0.0001</formula>
    </cfRule>
    <cfRule type="cellIs" dxfId="9006" priority="563" operator="greaterThan">
      <formula>0.00016</formula>
    </cfRule>
  </conditionalFormatting>
  <conditionalFormatting sqref="AC90:AC103">
    <cfRule type="cellIs" dxfId="9005" priority="560" operator="lessThan">
      <formula>-0.0001</formula>
    </cfRule>
    <cfRule type="cellIs" dxfId="9004" priority="561" operator="greaterThan">
      <formula>0.00016</formula>
    </cfRule>
  </conditionalFormatting>
  <conditionalFormatting sqref="Y90:Y103">
    <cfRule type="cellIs" dxfId="9003" priority="558" operator="lessThan">
      <formula>-0.0001</formula>
    </cfRule>
    <cfRule type="cellIs" dxfId="9002" priority="559" operator="greaterThan">
      <formula>0.00016</formula>
    </cfRule>
  </conditionalFormatting>
  <conditionalFormatting sqref="AE90:AE103">
    <cfRule type="cellIs" dxfId="9001" priority="556" operator="lessThan">
      <formula>-0.0001</formula>
    </cfRule>
    <cfRule type="cellIs" dxfId="9000" priority="557" operator="greaterThan">
      <formula>0.00016</formula>
    </cfRule>
  </conditionalFormatting>
  <conditionalFormatting sqref="AC90:AC103">
    <cfRule type="cellIs" dxfId="8999" priority="554" operator="lessThan">
      <formula>-0.0001</formula>
    </cfRule>
    <cfRule type="cellIs" dxfId="8998" priority="555" operator="greaterThan">
      <formula>0.00016</formula>
    </cfRule>
  </conditionalFormatting>
  <conditionalFormatting sqref="AE90:AE103">
    <cfRule type="cellIs" dxfId="8997" priority="552" operator="lessThan">
      <formula>-0.0001</formula>
    </cfRule>
    <cfRule type="cellIs" dxfId="8996" priority="553" operator="greaterThan">
      <formula>0.00016</formula>
    </cfRule>
  </conditionalFormatting>
  <conditionalFormatting sqref="AC90:AC103">
    <cfRule type="cellIs" dxfId="8995" priority="550" operator="lessThan">
      <formula>-0.0001</formula>
    </cfRule>
    <cfRule type="cellIs" dxfId="8994" priority="551" operator="greaterThan">
      <formula>0.00016</formula>
    </cfRule>
  </conditionalFormatting>
  <conditionalFormatting sqref="AE90:AE103">
    <cfRule type="cellIs" dxfId="8993" priority="548" operator="lessThan">
      <formula>-0.0001</formula>
    </cfRule>
    <cfRule type="cellIs" dxfId="8992" priority="549" operator="greaterThan">
      <formula>0.00016</formula>
    </cfRule>
  </conditionalFormatting>
  <conditionalFormatting sqref="AE90:AE103">
    <cfRule type="cellIs" dxfId="8991" priority="546" operator="lessThan">
      <formula>-0.0001</formula>
    </cfRule>
    <cfRule type="cellIs" dxfId="8990" priority="547" operator="greaterThan">
      <formula>0.00016</formula>
    </cfRule>
  </conditionalFormatting>
  <conditionalFormatting sqref="AC90:AC103">
    <cfRule type="cellIs" dxfId="8989" priority="544" operator="lessThan">
      <formula>-0.0001</formula>
    </cfRule>
    <cfRule type="cellIs" dxfId="8988" priority="545" operator="greaterThan">
      <formula>0.00016</formula>
    </cfRule>
  </conditionalFormatting>
  <conditionalFormatting sqref="AE90:AE103">
    <cfRule type="cellIs" dxfId="8987" priority="542" operator="lessThan">
      <formula>-0.0001</formula>
    </cfRule>
    <cfRule type="cellIs" dxfId="8986" priority="543" operator="greaterThan">
      <formula>0.00016</formula>
    </cfRule>
  </conditionalFormatting>
  <conditionalFormatting sqref="AE90:AE103">
    <cfRule type="cellIs" dxfId="8985" priority="540" operator="lessThan">
      <formula>-0.0001</formula>
    </cfRule>
    <cfRule type="cellIs" dxfId="8984" priority="541" operator="greaterThan">
      <formula>0.00016</formula>
    </cfRule>
  </conditionalFormatting>
  <conditionalFormatting sqref="AE90:AE103">
    <cfRule type="cellIs" dxfId="8983" priority="538" operator="lessThan">
      <formula>-0.0001</formula>
    </cfRule>
    <cfRule type="cellIs" dxfId="8982" priority="539" operator="greaterThan">
      <formula>0.00016</formula>
    </cfRule>
  </conditionalFormatting>
  <conditionalFormatting sqref="Y90:Y103">
    <cfRule type="cellIs" dxfId="8981" priority="536" operator="lessThan">
      <formula>-0.0001</formula>
    </cfRule>
    <cfRule type="cellIs" dxfId="8980" priority="537" operator="greaterThan">
      <formula>0.00016</formula>
    </cfRule>
  </conditionalFormatting>
  <conditionalFormatting sqref="AC90:AC103">
    <cfRule type="cellIs" dxfId="8979" priority="534" operator="lessThan">
      <formula>-0.0001</formula>
    </cfRule>
    <cfRule type="cellIs" dxfId="8978" priority="535" operator="greaterThan">
      <formula>0.00016</formula>
    </cfRule>
  </conditionalFormatting>
  <conditionalFormatting sqref="AC90:AC103">
    <cfRule type="cellIs" dxfId="8977" priority="532" operator="lessThan">
      <formula>-0.0001</formula>
    </cfRule>
    <cfRule type="cellIs" dxfId="8976" priority="533" operator="greaterThan">
      <formula>0.00016</formula>
    </cfRule>
  </conditionalFormatting>
  <conditionalFormatting sqref="AC90:AC103">
    <cfRule type="cellIs" dxfId="8975" priority="530" operator="lessThan">
      <formula>-0.0001</formula>
    </cfRule>
    <cfRule type="cellIs" dxfId="8974" priority="531" operator="greaterThan">
      <formula>0.00016</formula>
    </cfRule>
  </conditionalFormatting>
  <conditionalFormatting sqref="AA90:AA103">
    <cfRule type="cellIs" dxfId="8973" priority="528" operator="lessThan">
      <formula>-0.0001</formula>
    </cfRule>
    <cfRule type="cellIs" dxfId="8972" priority="529" operator="greaterThan">
      <formula>0.00016</formula>
    </cfRule>
  </conditionalFormatting>
  <conditionalFormatting sqref="AE90:AE103">
    <cfRule type="cellIs" dxfId="8971" priority="526" operator="lessThan">
      <formula>-0.0001</formula>
    </cfRule>
    <cfRule type="cellIs" dxfId="8970" priority="527" operator="greaterThan">
      <formula>0.00016</formula>
    </cfRule>
  </conditionalFormatting>
  <conditionalFormatting sqref="AC90:AC103">
    <cfRule type="cellIs" dxfId="8969" priority="524" operator="lessThan">
      <formula>-0.0001</formula>
    </cfRule>
    <cfRule type="cellIs" dxfId="8968" priority="525" operator="greaterThan">
      <formula>0.00016</formula>
    </cfRule>
  </conditionalFormatting>
  <conditionalFormatting sqref="AC90:AC103">
    <cfRule type="cellIs" dxfId="8967" priority="522" operator="lessThan">
      <formula>-0.0001</formula>
    </cfRule>
    <cfRule type="cellIs" dxfId="8966" priority="523" operator="greaterThan">
      <formula>0.00016</formula>
    </cfRule>
  </conditionalFormatting>
  <conditionalFormatting sqref="AE90:AE103">
    <cfRule type="cellIs" dxfId="8965" priority="520" operator="lessThan">
      <formula>-0.0001</formula>
    </cfRule>
    <cfRule type="cellIs" dxfId="8964" priority="521" operator="greaterThan">
      <formula>0.00016</formula>
    </cfRule>
  </conditionalFormatting>
  <conditionalFormatting sqref="AE90:AE103">
    <cfRule type="cellIs" dxfId="8963" priority="518" operator="lessThan">
      <formula>-0.0001</formula>
    </cfRule>
    <cfRule type="cellIs" dxfId="8962" priority="519" operator="greaterThan">
      <formula>0.00016</formula>
    </cfRule>
  </conditionalFormatting>
  <conditionalFormatting sqref="AE90:AE103">
    <cfRule type="cellIs" dxfId="8961" priority="516" operator="lessThan">
      <formula>-0.0001</formula>
    </cfRule>
    <cfRule type="cellIs" dxfId="8960" priority="517" operator="greaterThan">
      <formula>0.00016</formula>
    </cfRule>
  </conditionalFormatting>
  <conditionalFormatting sqref="AC90:AC103">
    <cfRule type="cellIs" dxfId="8959" priority="514" operator="lessThan">
      <formula>-0.0001</formula>
    </cfRule>
    <cfRule type="cellIs" dxfId="8958" priority="515" operator="greaterThan">
      <formula>0.00016</formula>
    </cfRule>
  </conditionalFormatting>
  <conditionalFormatting sqref="AE90:AE103">
    <cfRule type="cellIs" dxfId="8957" priority="512" operator="lessThan">
      <formula>-0.0001</formula>
    </cfRule>
    <cfRule type="cellIs" dxfId="8956" priority="513" operator="greaterThan">
      <formula>0.00016</formula>
    </cfRule>
  </conditionalFormatting>
  <conditionalFormatting sqref="AE90:AE103">
    <cfRule type="cellIs" dxfId="8955" priority="510" operator="lessThan">
      <formula>-0.0001</formula>
    </cfRule>
    <cfRule type="cellIs" dxfId="8954" priority="511" operator="greaterThan">
      <formula>0.00016</formula>
    </cfRule>
  </conditionalFormatting>
  <conditionalFormatting sqref="AE90:AE103">
    <cfRule type="cellIs" dxfId="8953" priority="508" operator="lessThan">
      <formula>-0.0001</formula>
    </cfRule>
    <cfRule type="cellIs" dxfId="8952" priority="509" operator="greaterThan">
      <formula>0.00016</formula>
    </cfRule>
  </conditionalFormatting>
  <conditionalFormatting sqref="AE90:AE103">
    <cfRule type="cellIs" dxfId="8951" priority="506" operator="lessThan">
      <formula>-0.0001</formula>
    </cfRule>
    <cfRule type="cellIs" dxfId="8950" priority="507" operator="greaterThan">
      <formula>0.00016</formula>
    </cfRule>
  </conditionalFormatting>
  <conditionalFormatting sqref="AC90:AC103">
    <cfRule type="cellIs" dxfId="8949" priority="504" operator="lessThan">
      <formula>-0.0001</formula>
    </cfRule>
    <cfRule type="cellIs" dxfId="8948" priority="505" operator="greaterThan">
      <formula>0.00016</formula>
    </cfRule>
  </conditionalFormatting>
  <conditionalFormatting sqref="AE90:AE103">
    <cfRule type="cellIs" dxfId="8947" priority="502" operator="lessThan">
      <formula>-0.0001</formula>
    </cfRule>
    <cfRule type="cellIs" dxfId="8946" priority="503" operator="greaterThan">
      <formula>0.00016</formula>
    </cfRule>
  </conditionalFormatting>
  <conditionalFormatting sqref="AE90:AE103">
    <cfRule type="cellIs" dxfId="8945" priority="500" operator="lessThan">
      <formula>-0.0001</formula>
    </cfRule>
    <cfRule type="cellIs" dxfId="8944" priority="501" operator="greaterThan">
      <formula>0.00016</formula>
    </cfRule>
  </conditionalFormatting>
  <conditionalFormatting sqref="AE90:AE103">
    <cfRule type="cellIs" dxfId="8943" priority="498" operator="lessThan">
      <formula>-0.0001</formula>
    </cfRule>
    <cfRule type="cellIs" dxfId="8942" priority="499" operator="greaterThan">
      <formula>0.00016</formula>
    </cfRule>
  </conditionalFormatting>
  <conditionalFormatting sqref="AE90:AE103">
    <cfRule type="cellIs" dxfId="8941" priority="496" operator="lessThan">
      <formula>-0.0001</formula>
    </cfRule>
    <cfRule type="cellIs" dxfId="8940" priority="497" operator="greaterThan">
      <formula>0.00016</formula>
    </cfRule>
  </conditionalFormatting>
  <conditionalFormatting sqref="AE90:AE103">
    <cfRule type="cellIs" dxfId="8939" priority="494" operator="lessThan">
      <formula>-0.0001</formula>
    </cfRule>
    <cfRule type="cellIs" dxfId="8938" priority="495" operator="greaterThan">
      <formula>0.00016</formula>
    </cfRule>
  </conditionalFormatting>
  <conditionalFormatting sqref="AE90:AE103">
    <cfRule type="cellIs" dxfId="8937" priority="492" operator="lessThan">
      <formula>-0.0001</formula>
    </cfRule>
    <cfRule type="cellIs" dxfId="8936" priority="493" operator="greaterThan">
      <formula>0.00016</formula>
    </cfRule>
  </conditionalFormatting>
  <conditionalFormatting sqref="AC90:AC103">
    <cfRule type="cellIs" dxfId="8935" priority="490" operator="lessThan">
      <formula>-0.0001</formula>
    </cfRule>
    <cfRule type="cellIs" dxfId="8934" priority="491" operator="greaterThan">
      <formula>0.00016</formula>
    </cfRule>
  </conditionalFormatting>
  <conditionalFormatting sqref="AE90:AE103">
    <cfRule type="cellIs" dxfId="8933" priority="488" operator="lessThan">
      <formula>-0.0001</formula>
    </cfRule>
    <cfRule type="cellIs" dxfId="8932" priority="489" operator="greaterThan">
      <formula>0.00016</formula>
    </cfRule>
  </conditionalFormatting>
  <conditionalFormatting sqref="AE90:AE103">
    <cfRule type="cellIs" dxfId="8931" priority="486" operator="lessThan">
      <formula>-0.0001</formula>
    </cfRule>
    <cfRule type="cellIs" dxfId="8930" priority="487" operator="greaterThan">
      <formula>0.00016</formula>
    </cfRule>
  </conditionalFormatting>
  <conditionalFormatting sqref="AE90:AE103">
    <cfRule type="cellIs" dxfId="8929" priority="484" operator="lessThan">
      <formula>-0.0001</formula>
    </cfRule>
    <cfRule type="cellIs" dxfId="8928" priority="485" operator="greaterThan">
      <formula>0.00016</formula>
    </cfRule>
  </conditionalFormatting>
  <conditionalFormatting sqref="AE90:AE103">
    <cfRule type="cellIs" dxfId="8927" priority="482" operator="lessThan">
      <formula>-0.0001</formula>
    </cfRule>
    <cfRule type="cellIs" dxfId="8926" priority="483" operator="greaterThan">
      <formula>0.00016</formula>
    </cfRule>
  </conditionalFormatting>
  <conditionalFormatting sqref="AE90:AE103">
    <cfRule type="cellIs" dxfId="8925" priority="480" operator="lessThan">
      <formula>-0.0001</formula>
    </cfRule>
    <cfRule type="cellIs" dxfId="8924" priority="481" operator="greaterThan">
      <formula>0.00016</formula>
    </cfRule>
  </conditionalFormatting>
  <conditionalFormatting sqref="AE90:AE103">
    <cfRule type="cellIs" dxfId="8923" priority="478" operator="lessThan">
      <formula>-0.0001</formula>
    </cfRule>
    <cfRule type="cellIs" dxfId="8922" priority="479" operator="greaterThan">
      <formula>0.00016</formula>
    </cfRule>
  </conditionalFormatting>
  <conditionalFormatting sqref="AE90:AE103">
    <cfRule type="cellIs" dxfId="8921" priority="476" operator="lessThan">
      <formula>-0.0001</formula>
    </cfRule>
    <cfRule type="cellIs" dxfId="8920" priority="477" operator="greaterThan">
      <formula>0.00016</formula>
    </cfRule>
  </conditionalFormatting>
  <conditionalFormatting sqref="AE90:AE103">
    <cfRule type="cellIs" dxfId="8919" priority="474" operator="lessThan">
      <formula>-0.0001</formula>
    </cfRule>
    <cfRule type="cellIs" dxfId="8918" priority="475" operator="greaterThan">
      <formula>0.00016</formula>
    </cfRule>
  </conditionalFormatting>
  <conditionalFormatting sqref="AE90:AE103">
    <cfRule type="cellIs" dxfId="8917" priority="472" operator="lessThan">
      <formula>-0.0001</formula>
    </cfRule>
    <cfRule type="cellIs" dxfId="8916" priority="473" operator="greaterThan">
      <formula>0.00016</formula>
    </cfRule>
  </conditionalFormatting>
  <conditionalFormatting sqref="AE90:AE103">
    <cfRule type="cellIs" dxfId="8915" priority="470" operator="lessThan">
      <formula>-0.0001</formula>
    </cfRule>
    <cfRule type="cellIs" dxfId="8914" priority="471" operator="greaterThan">
      <formula>0.00016</formula>
    </cfRule>
  </conditionalFormatting>
  <conditionalFormatting sqref="AE90:AE103">
    <cfRule type="cellIs" dxfId="8913" priority="468" operator="lessThan">
      <formula>-0.0001</formula>
    </cfRule>
    <cfRule type="cellIs" dxfId="8912" priority="469" operator="greaterThan">
      <formula>0.00016</formula>
    </cfRule>
  </conditionalFormatting>
  <conditionalFormatting sqref="AE90:AE103">
    <cfRule type="cellIs" dxfId="8911" priority="466" operator="lessThan">
      <formula>-0.0001</formula>
    </cfRule>
    <cfRule type="cellIs" dxfId="8910" priority="467" operator="greaterThan">
      <formula>0.00016</formula>
    </cfRule>
  </conditionalFormatting>
  <conditionalFormatting sqref="AE90:AE103">
    <cfRule type="cellIs" dxfId="8909" priority="464" operator="lessThan">
      <formula>-0.0001</formula>
    </cfRule>
    <cfRule type="cellIs" dxfId="8908" priority="465" operator="greaterThan">
      <formula>0.00016</formula>
    </cfRule>
  </conditionalFormatting>
  <conditionalFormatting sqref="AE90:AE103">
    <cfRule type="cellIs" dxfId="8907" priority="462" operator="lessThan">
      <formula>-0.0001</formula>
    </cfRule>
    <cfRule type="cellIs" dxfId="8906" priority="463" operator="greaterThan">
      <formula>0.00016</formula>
    </cfRule>
  </conditionalFormatting>
  <conditionalFormatting sqref="AE90:AE103">
    <cfRule type="cellIs" dxfId="8905" priority="460" operator="lessThan">
      <formula>-0.0001</formula>
    </cfRule>
    <cfRule type="cellIs" dxfId="8904" priority="461" operator="greaterThan">
      <formula>0.00016</formula>
    </cfRule>
  </conditionalFormatting>
  <conditionalFormatting sqref="AE90:AE103">
    <cfRule type="cellIs" dxfId="8903" priority="458" operator="lessThan">
      <formula>-0.0001</formula>
    </cfRule>
    <cfRule type="cellIs" dxfId="8902" priority="459" operator="greaterThan">
      <formula>0.00016</formula>
    </cfRule>
  </conditionalFormatting>
  <conditionalFormatting sqref="AE90:AE103">
    <cfRule type="cellIs" dxfId="8901" priority="456" operator="lessThan">
      <formula>-0.0001</formula>
    </cfRule>
    <cfRule type="cellIs" dxfId="8900" priority="457" operator="greaterThan">
      <formula>0.00016</formula>
    </cfRule>
  </conditionalFormatting>
  <conditionalFormatting sqref="AC90:AC103">
    <cfRule type="cellIs" dxfId="8899" priority="454" operator="lessThan">
      <formula>-0.0001</formula>
    </cfRule>
    <cfRule type="cellIs" dxfId="8898" priority="455" operator="greaterThan">
      <formula>0.00016</formula>
    </cfRule>
  </conditionalFormatting>
  <conditionalFormatting sqref="X43">
    <cfRule type="cellIs" dxfId="8897" priority="453" operator="greaterThan">
      <formula>Z43</formula>
    </cfRule>
  </conditionalFormatting>
  <conditionalFormatting sqref="X62">
    <cfRule type="cellIs" dxfId="8896" priority="452" operator="greaterThan">
      <formula>Z62</formula>
    </cfRule>
  </conditionalFormatting>
  <conditionalFormatting sqref="AA90:AA103">
    <cfRule type="cellIs" dxfId="8895" priority="450" operator="lessThan">
      <formula>-0.0001</formula>
    </cfRule>
    <cfRule type="cellIs" dxfId="8894" priority="451" operator="greaterThan">
      <formula>0.00016</formula>
    </cfRule>
  </conditionalFormatting>
  <conditionalFormatting sqref="AE90:AE103">
    <cfRule type="cellIs" dxfId="8893" priority="448" operator="lessThan">
      <formula>-0.0001</formula>
    </cfRule>
    <cfRule type="cellIs" dxfId="8892" priority="449" operator="greaterThan">
      <formula>0.00016</formula>
    </cfRule>
  </conditionalFormatting>
  <conditionalFormatting sqref="AC90:AC103">
    <cfRule type="cellIs" dxfId="8891" priority="446" operator="lessThan">
      <formula>-0.0001</formula>
    </cfRule>
    <cfRule type="cellIs" dxfId="8890" priority="447" operator="greaterThan">
      <formula>0.00016</formula>
    </cfRule>
  </conditionalFormatting>
  <conditionalFormatting sqref="AA90:AA103">
    <cfRule type="cellIs" dxfId="8889" priority="444" operator="lessThan">
      <formula>-0.0001</formula>
    </cfRule>
    <cfRule type="cellIs" dxfId="8888" priority="445" operator="greaterThan">
      <formula>0.00016</formula>
    </cfRule>
  </conditionalFormatting>
  <conditionalFormatting sqref="Y90:Y103">
    <cfRule type="cellIs" dxfId="8887" priority="442" operator="lessThan">
      <formula>-0.0001</formula>
    </cfRule>
    <cfRule type="cellIs" dxfId="8886" priority="443" operator="greaterThan">
      <formula>0.00016</formula>
    </cfRule>
  </conditionalFormatting>
  <conditionalFormatting sqref="Y90:Y103">
    <cfRule type="cellIs" dxfId="8885" priority="440" operator="lessThan">
      <formula>-0.0001</formula>
    </cfRule>
    <cfRule type="cellIs" dxfId="8884" priority="441" operator="greaterThan">
      <formula>0.00016</formula>
    </cfRule>
  </conditionalFormatting>
  <conditionalFormatting sqref="AC90:AC103">
    <cfRule type="cellIs" dxfId="8883" priority="438" operator="lessThan">
      <formula>-0.0001</formula>
    </cfRule>
    <cfRule type="cellIs" dxfId="8882" priority="439" operator="greaterThan">
      <formula>0.00016</formula>
    </cfRule>
  </conditionalFormatting>
  <conditionalFormatting sqref="AE90:AE103">
    <cfRule type="cellIs" dxfId="8881" priority="436" operator="lessThan">
      <formula>-0.0001</formula>
    </cfRule>
    <cfRule type="cellIs" dxfId="8880" priority="437" operator="greaterThan">
      <formula>0.00016</formula>
    </cfRule>
  </conditionalFormatting>
  <conditionalFormatting sqref="AC90:AC103">
    <cfRule type="cellIs" dxfId="8879" priority="434" operator="lessThan">
      <formula>-0.0001</formula>
    </cfRule>
    <cfRule type="cellIs" dxfId="8878" priority="435" operator="greaterThan">
      <formula>0.00016</formula>
    </cfRule>
  </conditionalFormatting>
  <conditionalFormatting sqref="AA90:AA103">
    <cfRule type="cellIs" dxfId="8877" priority="432" operator="lessThan">
      <formula>-0.0001</formula>
    </cfRule>
    <cfRule type="cellIs" dxfId="8876" priority="433" operator="greaterThan">
      <formula>0.00016</formula>
    </cfRule>
  </conditionalFormatting>
  <conditionalFormatting sqref="Y90:Y103">
    <cfRule type="cellIs" dxfId="8875" priority="430" operator="lessThan">
      <formula>-0.0001</formula>
    </cfRule>
    <cfRule type="cellIs" dxfId="8874" priority="431" operator="greaterThan">
      <formula>0.00016</formula>
    </cfRule>
  </conditionalFormatting>
  <conditionalFormatting sqref="AE90:AE103">
    <cfRule type="cellIs" dxfId="8873" priority="428" operator="lessThan">
      <formula>-0.0001</formula>
    </cfRule>
    <cfRule type="cellIs" dxfId="8872" priority="429" operator="greaterThan">
      <formula>0.00016</formula>
    </cfRule>
  </conditionalFormatting>
  <conditionalFormatting sqref="AC90:AC103">
    <cfRule type="cellIs" dxfId="8871" priority="426" operator="lessThan">
      <formula>-0.0001</formula>
    </cfRule>
    <cfRule type="cellIs" dxfId="8870" priority="427" operator="greaterThan">
      <formula>0.00016</formula>
    </cfRule>
  </conditionalFormatting>
  <conditionalFormatting sqref="AA90:AA103">
    <cfRule type="cellIs" dxfId="8869" priority="424" operator="lessThan">
      <formula>-0.0001</formula>
    </cfRule>
    <cfRule type="cellIs" dxfId="8868" priority="425" operator="greaterThan">
      <formula>0.00016</formula>
    </cfRule>
  </conditionalFormatting>
  <conditionalFormatting sqref="Y90:Y103">
    <cfRule type="cellIs" dxfId="8867" priority="422" operator="lessThan">
      <formula>-0.0001</formula>
    </cfRule>
    <cfRule type="cellIs" dxfId="8866" priority="423" operator="greaterThan">
      <formula>0.00016</formula>
    </cfRule>
  </conditionalFormatting>
  <conditionalFormatting sqref="AA90:AA103">
    <cfRule type="cellIs" dxfId="8865" priority="420" operator="lessThan">
      <formula>-0.0001</formula>
    </cfRule>
    <cfRule type="cellIs" dxfId="8864" priority="421" operator="greaterThan">
      <formula>0.00016</formula>
    </cfRule>
  </conditionalFormatting>
  <conditionalFormatting sqref="AE90:AE103">
    <cfRule type="cellIs" dxfId="8863" priority="418" operator="lessThan">
      <formula>-0.0001</formula>
    </cfRule>
    <cfRule type="cellIs" dxfId="8862" priority="419" operator="greaterThan">
      <formula>0.00016</formula>
    </cfRule>
  </conditionalFormatting>
  <conditionalFormatting sqref="AC90:AC103">
    <cfRule type="cellIs" dxfId="8861" priority="416" operator="lessThan">
      <formula>-0.0001</formula>
    </cfRule>
    <cfRule type="cellIs" dxfId="8860" priority="417" operator="greaterThan">
      <formula>0.00016</formula>
    </cfRule>
  </conditionalFormatting>
  <conditionalFormatting sqref="AA90:AA103">
    <cfRule type="cellIs" dxfId="8859" priority="414" operator="lessThan">
      <formula>-0.0001</formula>
    </cfRule>
    <cfRule type="cellIs" dxfId="8858" priority="415" operator="greaterThan">
      <formula>0.00016</formula>
    </cfRule>
  </conditionalFormatting>
  <conditionalFormatting sqref="AE90:AE103">
    <cfRule type="cellIs" dxfId="8857" priority="412" operator="lessThan">
      <formula>-0.0001</formula>
    </cfRule>
    <cfRule type="cellIs" dxfId="8856" priority="413" operator="greaterThan">
      <formula>0.00016</formula>
    </cfRule>
  </conditionalFormatting>
  <conditionalFormatting sqref="AC90:AC103">
    <cfRule type="cellIs" dxfId="8855" priority="410" operator="lessThan">
      <formula>-0.0001</formula>
    </cfRule>
    <cfRule type="cellIs" dxfId="8854" priority="411" operator="greaterThan">
      <formula>0.00016</formula>
    </cfRule>
  </conditionalFormatting>
  <conditionalFormatting sqref="AA90:AA103">
    <cfRule type="cellIs" dxfId="8853" priority="408" operator="lessThan">
      <formula>-0.0001</formula>
    </cfRule>
    <cfRule type="cellIs" dxfId="8852" priority="409" operator="greaterThan">
      <formula>0.00016</formula>
    </cfRule>
  </conditionalFormatting>
  <conditionalFormatting sqref="Y90:Y103">
    <cfRule type="cellIs" dxfId="8851" priority="406" operator="lessThan">
      <formula>-0.0001</formula>
    </cfRule>
    <cfRule type="cellIs" dxfId="8850" priority="407" operator="greaterThan">
      <formula>0.00016</formula>
    </cfRule>
  </conditionalFormatting>
  <conditionalFormatting sqref="AA90:AA103">
    <cfRule type="cellIs" dxfId="8849" priority="404" operator="lessThan">
      <formula>-0.0001</formula>
    </cfRule>
    <cfRule type="cellIs" dxfId="8848" priority="405" operator="greaterThan">
      <formula>0.00016</formula>
    </cfRule>
  </conditionalFormatting>
  <conditionalFormatting sqref="AE90:AE103">
    <cfRule type="cellIs" dxfId="8847" priority="402" operator="lessThan">
      <formula>-0.0001</formula>
    </cfRule>
    <cfRule type="cellIs" dxfId="8846" priority="403" operator="greaterThan">
      <formula>0.00016</formula>
    </cfRule>
  </conditionalFormatting>
  <conditionalFormatting sqref="AC90:AC103">
    <cfRule type="cellIs" dxfId="8845" priority="400" operator="lessThan">
      <formula>-0.0001</formula>
    </cfRule>
    <cfRule type="cellIs" dxfId="8844" priority="401" operator="greaterThan">
      <formula>0.00016</formula>
    </cfRule>
  </conditionalFormatting>
  <conditionalFormatting sqref="AE90:AE103">
    <cfRule type="cellIs" dxfId="8843" priority="398" operator="lessThan">
      <formula>-0.0001</formula>
    </cfRule>
    <cfRule type="cellIs" dxfId="8842" priority="399" operator="greaterThan">
      <formula>0.00016</formula>
    </cfRule>
  </conditionalFormatting>
  <conditionalFormatting sqref="AC90:AC103">
    <cfRule type="cellIs" dxfId="8841" priority="396" operator="lessThan">
      <formula>-0.0001</formula>
    </cfRule>
    <cfRule type="cellIs" dxfId="8840" priority="397" operator="greaterThan">
      <formula>0.00016</formula>
    </cfRule>
  </conditionalFormatting>
  <conditionalFormatting sqref="AE90:AE103">
    <cfRule type="cellIs" dxfId="8839" priority="394" operator="lessThan">
      <formula>-0.0001</formula>
    </cfRule>
    <cfRule type="cellIs" dxfId="8838" priority="395" operator="greaterThan">
      <formula>0.00016</formula>
    </cfRule>
  </conditionalFormatting>
  <conditionalFormatting sqref="AC90:AC103">
    <cfRule type="cellIs" dxfId="8837" priority="392" operator="lessThan">
      <formula>-0.0001</formula>
    </cfRule>
    <cfRule type="cellIs" dxfId="8836" priority="393" operator="greaterThan">
      <formula>0.00016</formula>
    </cfRule>
  </conditionalFormatting>
  <conditionalFormatting sqref="AE90:AE103">
    <cfRule type="cellIs" dxfId="8835" priority="390" operator="lessThan">
      <formula>-0.0001</formula>
    </cfRule>
    <cfRule type="cellIs" dxfId="8834" priority="391" operator="greaterThan">
      <formula>0.00016</formula>
    </cfRule>
  </conditionalFormatting>
  <conditionalFormatting sqref="AC90:AC103">
    <cfRule type="cellIs" dxfId="8833" priority="388" operator="lessThan">
      <formula>-0.0001</formula>
    </cfRule>
    <cfRule type="cellIs" dxfId="8832" priority="389" operator="greaterThan">
      <formula>0.00016</formula>
    </cfRule>
  </conditionalFormatting>
  <conditionalFormatting sqref="AA90:AA103">
    <cfRule type="cellIs" dxfId="8831" priority="386" operator="lessThan">
      <formula>-0.0001</formula>
    </cfRule>
    <cfRule type="cellIs" dxfId="8830" priority="387" operator="greaterThan">
      <formula>0.00016</formula>
    </cfRule>
  </conditionalFormatting>
  <conditionalFormatting sqref="AA90:AA103">
    <cfRule type="cellIs" dxfId="8829" priority="384" operator="lessThan">
      <formula>-0.0001</formula>
    </cfRule>
    <cfRule type="cellIs" dxfId="8828" priority="385" operator="greaterThan">
      <formula>0.00016</formula>
    </cfRule>
  </conditionalFormatting>
  <conditionalFormatting sqref="W90:W103">
    <cfRule type="cellIs" dxfId="8827" priority="382" operator="lessThan">
      <formula>-0.0001</formula>
    </cfRule>
    <cfRule type="cellIs" dxfId="8826" priority="383" operator="greaterThan">
      <formula>0.00016</formula>
    </cfRule>
  </conditionalFormatting>
  <conditionalFormatting sqref="AE90:AE103">
    <cfRule type="cellIs" dxfId="8825" priority="380" operator="lessThan">
      <formula>-0.0001</formula>
    </cfRule>
    <cfRule type="cellIs" dxfId="8824" priority="381" operator="greaterThan">
      <formula>0.00016</formula>
    </cfRule>
  </conditionalFormatting>
  <conditionalFormatting sqref="AC90:AC103">
    <cfRule type="cellIs" dxfId="8823" priority="378" operator="lessThan">
      <formula>-0.0001</formula>
    </cfRule>
    <cfRule type="cellIs" dxfId="8822" priority="379" operator="greaterThan">
      <formula>0.00016</formula>
    </cfRule>
  </conditionalFormatting>
  <conditionalFormatting sqref="AA90:AA103">
    <cfRule type="cellIs" dxfId="8821" priority="376" operator="lessThan">
      <formula>-0.0001</formula>
    </cfRule>
    <cfRule type="cellIs" dxfId="8820" priority="377" operator="greaterThan">
      <formula>0.00016</formula>
    </cfRule>
  </conditionalFormatting>
  <conditionalFormatting sqref="AE90:AE103">
    <cfRule type="cellIs" dxfId="8819" priority="374" operator="lessThan">
      <formula>-0.0001</formula>
    </cfRule>
    <cfRule type="cellIs" dxfId="8818" priority="375" operator="greaterThan">
      <formula>0.00016</formula>
    </cfRule>
  </conditionalFormatting>
  <conditionalFormatting sqref="AC90:AC103">
    <cfRule type="cellIs" dxfId="8817" priority="372" operator="lessThan">
      <formula>-0.0001</formula>
    </cfRule>
    <cfRule type="cellIs" dxfId="8816" priority="373" operator="greaterThan">
      <formula>0.00016</formula>
    </cfRule>
  </conditionalFormatting>
  <conditionalFormatting sqref="AC90:AC103">
    <cfRule type="cellIs" dxfId="8815" priority="370" operator="lessThan">
      <formula>-0.0001</formula>
    </cfRule>
    <cfRule type="cellIs" dxfId="8814" priority="371" operator="greaterThan">
      <formula>0.00016</formula>
    </cfRule>
  </conditionalFormatting>
  <conditionalFormatting sqref="AA90:AA103">
    <cfRule type="cellIs" dxfId="8813" priority="368" operator="lessThan">
      <formula>-0.0001</formula>
    </cfRule>
    <cfRule type="cellIs" dxfId="8812" priority="369" operator="greaterThan">
      <formula>0.00016</formula>
    </cfRule>
  </conditionalFormatting>
  <conditionalFormatting sqref="AE90:AE103">
    <cfRule type="cellIs" dxfId="8811" priority="366" operator="lessThan">
      <formula>-0.0001</formula>
    </cfRule>
    <cfRule type="cellIs" dxfId="8810" priority="367" operator="greaterThan">
      <formula>0.00016</formula>
    </cfRule>
  </conditionalFormatting>
  <conditionalFormatting sqref="AE90:AE103">
    <cfRule type="cellIs" dxfId="8809" priority="364" operator="lessThan">
      <formula>-0.0001</formula>
    </cfRule>
    <cfRule type="cellIs" dxfId="8808" priority="365" operator="greaterThan">
      <formula>0.00016</formula>
    </cfRule>
  </conditionalFormatting>
  <conditionalFormatting sqref="AE90:AE103">
    <cfRule type="cellIs" dxfId="8807" priority="362" operator="lessThan">
      <formula>-0.0001</formula>
    </cfRule>
    <cfRule type="cellIs" dxfId="8806" priority="363" operator="greaterThan">
      <formula>0.00016</formula>
    </cfRule>
  </conditionalFormatting>
  <conditionalFormatting sqref="AE90:AE103">
    <cfRule type="cellIs" dxfId="8805" priority="360" operator="lessThan">
      <formula>-0.0001</formula>
    </cfRule>
    <cfRule type="cellIs" dxfId="8804" priority="361" operator="greaterThan">
      <formula>0.00016</formula>
    </cfRule>
  </conditionalFormatting>
  <conditionalFormatting sqref="AC90:AC103">
    <cfRule type="cellIs" dxfId="8803" priority="358" operator="lessThan">
      <formula>-0.0001</formula>
    </cfRule>
    <cfRule type="cellIs" dxfId="8802" priority="359" operator="greaterThan">
      <formula>0.00016</formula>
    </cfRule>
  </conditionalFormatting>
  <conditionalFormatting sqref="AA90:AA103">
    <cfRule type="cellIs" dxfId="8801" priority="356" operator="lessThan">
      <formula>-0.0001</formula>
    </cfRule>
    <cfRule type="cellIs" dxfId="8800" priority="357" operator="greaterThan">
      <formula>0.00016</formula>
    </cfRule>
  </conditionalFormatting>
  <conditionalFormatting sqref="AC90:AC103">
    <cfRule type="cellIs" dxfId="8799" priority="354" operator="lessThan">
      <formula>-0.0001</formula>
    </cfRule>
    <cfRule type="cellIs" dxfId="8798" priority="355" operator="greaterThan">
      <formula>0.00016</formula>
    </cfRule>
  </conditionalFormatting>
  <conditionalFormatting sqref="AE90:AE103">
    <cfRule type="cellIs" dxfId="8797" priority="352" operator="lessThan">
      <formula>-0.0001</formula>
    </cfRule>
    <cfRule type="cellIs" dxfId="8796" priority="353" operator="greaterThan">
      <formula>0.00016</formula>
    </cfRule>
  </conditionalFormatting>
  <conditionalFormatting sqref="AE90:AE103">
    <cfRule type="cellIs" dxfId="8795" priority="350" operator="lessThan">
      <formula>-0.0001</formula>
    </cfRule>
    <cfRule type="cellIs" dxfId="8794" priority="351" operator="greaterThan">
      <formula>0.00016</formula>
    </cfRule>
  </conditionalFormatting>
  <conditionalFormatting sqref="AE90:AE103">
    <cfRule type="cellIs" dxfId="8793" priority="348" operator="lessThan">
      <formula>-0.0001</formula>
    </cfRule>
    <cfRule type="cellIs" dxfId="8792" priority="349" operator="greaterThan">
      <formula>0.00016</formula>
    </cfRule>
  </conditionalFormatting>
  <conditionalFormatting sqref="AE90:AE103">
    <cfRule type="cellIs" dxfId="8791" priority="346" operator="lessThan">
      <formula>-0.0001</formula>
    </cfRule>
    <cfRule type="cellIs" dxfId="8790" priority="347" operator="greaterThan">
      <formula>0.00016</formula>
    </cfRule>
  </conditionalFormatting>
  <conditionalFormatting sqref="W90:W103">
    <cfRule type="cellIs" dxfId="8789" priority="344" operator="lessThan">
      <formula>-0.0001</formula>
    </cfRule>
    <cfRule type="cellIs" dxfId="8788" priority="345" operator="greaterThan">
      <formula>0.00016</formula>
    </cfRule>
  </conditionalFormatting>
  <conditionalFormatting sqref="AE90:AE103">
    <cfRule type="cellIs" dxfId="8787" priority="342" operator="lessThan">
      <formula>-0.0001</formula>
    </cfRule>
    <cfRule type="cellIs" dxfId="8786" priority="343" operator="greaterThan">
      <formula>0.00016</formula>
    </cfRule>
  </conditionalFormatting>
  <conditionalFormatting sqref="AC90:AC103">
    <cfRule type="cellIs" dxfId="8785" priority="340" operator="lessThan">
      <formula>-0.0001</formula>
    </cfRule>
    <cfRule type="cellIs" dxfId="8784" priority="341" operator="greaterThan">
      <formula>0.00016</formula>
    </cfRule>
  </conditionalFormatting>
  <conditionalFormatting sqref="AA90:AA103">
    <cfRule type="cellIs" dxfId="8783" priority="338" operator="lessThan">
      <formula>-0.0001</formula>
    </cfRule>
    <cfRule type="cellIs" dxfId="8782" priority="339" operator="greaterThan">
      <formula>0.00016</formula>
    </cfRule>
  </conditionalFormatting>
  <conditionalFormatting sqref="AE90:AE103">
    <cfRule type="cellIs" dxfId="8781" priority="336" operator="lessThan">
      <formula>-0.0001</formula>
    </cfRule>
    <cfRule type="cellIs" dxfId="8780" priority="337" operator="greaterThan">
      <formula>0.00016</formula>
    </cfRule>
  </conditionalFormatting>
  <conditionalFormatting sqref="AC90:AC103">
    <cfRule type="cellIs" dxfId="8779" priority="334" operator="lessThan">
      <formula>-0.0001</formula>
    </cfRule>
    <cfRule type="cellIs" dxfId="8778" priority="335" operator="greaterThan">
      <formula>0.00016</formula>
    </cfRule>
  </conditionalFormatting>
  <conditionalFormatting sqref="AE90:AE103">
    <cfRule type="cellIs" dxfId="8777" priority="332" operator="lessThan">
      <formula>-0.0001</formula>
    </cfRule>
    <cfRule type="cellIs" dxfId="8776" priority="333" operator="greaterThan">
      <formula>0.00016</formula>
    </cfRule>
  </conditionalFormatting>
  <conditionalFormatting sqref="AC90:AC103">
    <cfRule type="cellIs" dxfId="8775" priority="330" operator="lessThan">
      <formula>-0.0001</formula>
    </cfRule>
    <cfRule type="cellIs" dxfId="8774" priority="331" operator="greaterThan">
      <formula>0.00016</formula>
    </cfRule>
  </conditionalFormatting>
  <conditionalFormatting sqref="AA90:AA103">
    <cfRule type="cellIs" dxfId="8773" priority="328" operator="lessThan">
      <formula>-0.0001</formula>
    </cfRule>
    <cfRule type="cellIs" dxfId="8772" priority="329" operator="greaterThan">
      <formula>0.00016</formula>
    </cfRule>
  </conditionalFormatting>
  <conditionalFormatting sqref="AC90:AC103">
    <cfRule type="cellIs" dxfId="8771" priority="326" operator="lessThan">
      <formula>-0.0001</formula>
    </cfRule>
    <cfRule type="cellIs" dxfId="8770" priority="327" operator="greaterThan">
      <formula>0.00016</formula>
    </cfRule>
  </conditionalFormatting>
  <conditionalFormatting sqref="AE90:AE103">
    <cfRule type="cellIs" dxfId="8769" priority="324" operator="lessThan">
      <formula>-0.0001</formula>
    </cfRule>
    <cfRule type="cellIs" dxfId="8768" priority="325" operator="greaterThan">
      <formula>0.00016</formula>
    </cfRule>
  </conditionalFormatting>
  <conditionalFormatting sqref="AE90:AE103">
    <cfRule type="cellIs" dxfId="8767" priority="322" operator="lessThan">
      <formula>-0.0001</formula>
    </cfRule>
    <cfRule type="cellIs" dxfId="8766" priority="323" operator="greaterThan">
      <formula>0.00016</formula>
    </cfRule>
  </conditionalFormatting>
  <conditionalFormatting sqref="AE90:AE103">
    <cfRule type="cellIs" dxfId="8765" priority="320" operator="lessThan">
      <formula>-0.0001</formula>
    </cfRule>
    <cfRule type="cellIs" dxfId="8764" priority="321" operator="greaterThan">
      <formula>0.00016</formula>
    </cfRule>
  </conditionalFormatting>
  <conditionalFormatting sqref="AC90:AC103">
    <cfRule type="cellIs" dxfId="8763" priority="318" operator="lessThan">
      <formula>-0.0001</formula>
    </cfRule>
    <cfRule type="cellIs" dxfId="8762" priority="319" operator="greaterThan">
      <formula>0.00016</formula>
    </cfRule>
  </conditionalFormatting>
  <conditionalFormatting sqref="AC90:AC103">
    <cfRule type="cellIs" dxfId="8761" priority="316" operator="lessThan">
      <formula>-0.0001</formula>
    </cfRule>
    <cfRule type="cellIs" dxfId="8760" priority="317" operator="greaterThan">
      <formula>0.00016</formula>
    </cfRule>
  </conditionalFormatting>
  <conditionalFormatting sqref="AE90:AE103">
    <cfRule type="cellIs" dxfId="8759" priority="314" operator="lessThan">
      <formula>-0.0001</formula>
    </cfRule>
    <cfRule type="cellIs" dxfId="8758" priority="315" operator="greaterThan">
      <formula>0.00016</formula>
    </cfRule>
  </conditionalFormatting>
  <conditionalFormatting sqref="AE90:AE103">
    <cfRule type="cellIs" dxfId="8757" priority="312" operator="lessThan">
      <formula>-0.0001</formula>
    </cfRule>
    <cfRule type="cellIs" dxfId="8756" priority="313" operator="greaterThan">
      <formula>0.00016</formula>
    </cfRule>
  </conditionalFormatting>
  <conditionalFormatting sqref="AC90:AC103">
    <cfRule type="cellIs" dxfId="8755" priority="310" operator="lessThan">
      <formula>-0.0001</formula>
    </cfRule>
    <cfRule type="cellIs" dxfId="8754" priority="311" operator="greaterThan">
      <formula>0.00016</formula>
    </cfRule>
  </conditionalFormatting>
  <conditionalFormatting sqref="AC90:AC103">
    <cfRule type="cellIs" dxfId="8753" priority="308" operator="lessThan">
      <formula>-0.0001</formula>
    </cfRule>
    <cfRule type="cellIs" dxfId="8752" priority="309" operator="greaterThan">
      <formula>0.00016</formula>
    </cfRule>
  </conditionalFormatting>
  <conditionalFormatting sqref="AA90:AA103">
    <cfRule type="cellIs" dxfId="8751" priority="306" operator="lessThan">
      <formula>-0.0001</formula>
    </cfRule>
    <cfRule type="cellIs" dxfId="8750" priority="307" operator="greaterThan">
      <formula>0.00016</formula>
    </cfRule>
  </conditionalFormatting>
  <conditionalFormatting sqref="AC90:AC103">
    <cfRule type="cellIs" dxfId="8749" priority="304" operator="lessThan">
      <formula>-0.0001</formula>
    </cfRule>
    <cfRule type="cellIs" dxfId="8748" priority="305" operator="greaterThan">
      <formula>0.00016</formula>
    </cfRule>
  </conditionalFormatting>
  <conditionalFormatting sqref="AE90:AE103">
    <cfRule type="cellIs" dxfId="8747" priority="302" operator="lessThan">
      <formula>-0.0001</formula>
    </cfRule>
    <cfRule type="cellIs" dxfId="8746" priority="303" operator="greaterThan">
      <formula>0.00016</formula>
    </cfRule>
  </conditionalFormatting>
  <conditionalFormatting sqref="AE90:AE103">
    <cfRule type="cellIs" dxfId="8745" priority="300" operator="lessThan">
      <formula>-0.0001</formula>
    </cfRule>
    <cfRule type="cellIs" dxfId="8744" priority="301" operator="greaterThan">
      <formula>0.00016</formula>
    </cfRule>
  </conditionalFormatting>
  <conditionalFormatting sqref="AC90:AC103">
    <cfRule type="cellIs" dxfId="8743" priority="298" operator="lessThan">
      <formula>-0.0001</formula>
    </cfRule>
    <cfRule type="cellIs" dxfId="8742" priority="299" operator="greaterThan">
      <formula>0.00016</formula>
    </cfRule>
  </conditionalFormatting>
  <conditionalFormatting sqref="AE90:AE103">
    <cfRule type="cellIs" dxfId="8741" priority="296" operator="lessThan">
      <formula>-0.0001</formula>
    </cfRule>
    <cfRule type="cellIs" dxfId="8740" priority="297" operator="greaterThan">
      <formula>0.00016</formula>
    </cfRule>
  </conditionalFormatting>
  <conditionalFormatting sqref="AC90:AC103">
    <cfRule type="cellIs" dxfId="8739" priority="294" operator="lessThan">
      <formula>-0.0001</formula>
    </cfRule>
    <cfRule type="cellIs" dxfId="8738" priority="295" operator="greaterThan">
      <formula>0.00016</formula>
    </cfRule>
  </conditionalFormatting>
  <conditionalFormatting sqref="AE90:AE103">
    <cfRule type="cellIs" dxfId="8737" priority="292" operator="lessThan">
      <formula>-0.0001</formula>
    </cfRule>
    <cfRule type="cellIs" dxfId="8736" priority="293" operator="greaterThan">
      <formula>0.00016</formula>
    </cfRule>
  </conditionalFormatting>
  <conditionalFormatting sqref="AE90:AE103">
    <cfRule type="cellIs" dxfId="8735" priority="290" operator="lessThan">
      <formula>-0.0001</formula>
    </cfRule>
    <cfRule type="cellIs" dxfId="8734" priority="291" operator="greaterThan">
      <formula>0.00016</formula>
    </cfRule>
  </conditionalFormatting>
  <conditionalFormatting sqref="Y90:Y103">
    <cfRule type="cellIs" dxfId="8733" priority="288" operator="lessThan">
      <formula>-0.0001</formula>
    </cfRule>
    <cfRule type="cellIs" dxfId="8732" priority="289" operator="greaterThan">
      <formula>0.00016</formula>
    </cfRule>
  </conditionalFormatting>
  <conditionalFormatting sqref="AC90:AC103">
    <cfRule type="cellIs" dxfId="8731" priority="286" operator="lessThan">
      <formula>-0.0001</formula>
    </cfRule>
    <cfRule type="cellIs" dxfId="8730" priority="287" operator="greaterThan">
      <formula>0.00016</formula>
    </cfRule>
  </conditionalFormatting>
  <conditionalFormatting sqref="AC90:AC103">
    <cfRule type="cellIs" dxfId="8729" priority="284" operator="lessThan">
      <formula>-0.0001</formula>
    </cfRule>
    <cfRule type="cellIs" dxfId="8728" priority="285" operator="greaterThan">
      <formula>0.00016</formula>
    </cfRule>
  </conditionalFormatting>
  <conditionalFormatting sqref="AA90:AA103">
    <cfRule type="cellIs" dxfId="8727" priority="282" operator="lessThan">
      <formula>-0.0001</formula>
    </cfRule>
    <cfRule type="cellIs" dxfId="8726" priority="283" operator="greaterThan">
      <formula>0.00016</formula>
    </cfRule>
  </conditionalFormatting>
  <conditionalFormatting sqref="AA90:AA103">
    <cfRule type="cellIs" dxfId="8725" priority="280" operator="lessThan">
      <formula>-0.0001</formula>
    </cfRule>
    <cfRule type="cellIs" dxfId="8724" priority="281" operator="greaterThan">
      <formula>0.00016</formula>
    </cfRule>
  </conditionalFormatting>
  <conditionalFormatting sqref="AE90:AE103">
    <cfRule type="cellIs" dxfId="8723" priority="278" operator="lessThan">
      <formula>-0.0001</formula>
    </cfRule>
    <cfRule type="cellIs" dxfId="8722" priority="279" operator="greaterThan">
      <formula>0.00016</formula>
    </cfRule>
  </conditionalFormatting>
  <conditionalFormatting sqref="AC90:AC103">
    <cfRule type="cellIs" dxfId="8721" priority="276" operator="lessThan">
      <formula>-0.0001</formula>
    </cfRule>
    <cfRule type="cellIs" dxfId="8720" priority="277" operator="greaterThan">
      <formula>0.00016</formula>
    </cfRule>
  </conditionalFormatting>
  <conditionalFormatting sqref="AE90:AE103">
    <cfRule type="cellIs" dxfId="8719" priority="274" operator="lessThan">
      <formula>-0.0001</formula>
    </cfRule>
    <cfRule type="cellIs" dxfId="8718" priority="275" operator="greaterThan">
      <formula>0.00016</formula>
    </cfRule>
  </conditionalFormatting>
  <conditionalFormatting sqref="AE90:AE103">
    <cfRule type="cellIs" dxfId="8717" priority="272" operator="lessThan">
      <formula>-0.0001</formula>
    </cfRule>
    <cfRule type="cellIs" dxfId="8716" priority="273" operator="greaterThan">
      <formula>0.00016</formula>
    </cfRule>
  </conditionalFormatting>
  <conditionalFormatting sqref="AC90:AC103">
    <cfRule type="cellIs" dxfId="8715" priority="270" operator="lessThan">
      <formula>-0.0001</formula>
    </cfRule>
    <cfRule type="cellIs" dxfId="8714" priority="271" operator="greaterThan">
      <formula>0.00016</formula>
    </cfRule>
  </conditionalFormatting>
  <conditionalFormatting sqref="AA90:AA103">
    <cfRule type="cellIs" dxfId="8713" priority="268" operator="lessThan">
      <formula>-0.0001</formula>
    </cfRule>
    <cfRule type="cellIs" dxfId="8712" priority="269" operator="greaterThan">
      <formula>0.00016</formula>
    </cfRule>
  </conditionalFormatting>
  <conditionalFormatting sqref="AC90:AC103">
    <cfRule type="cellIs" dxfId="8711" priority="266" operator="lessThan">
      <formula>-0.0001</formula>
    </cfRule>
    <cfRule type="cellIs" dxfId="8710" priority="267" operator="greaterThan">
      <formula>0.00016</formula>
    </cfRule>
  </conditionalFormatting>
  <conditionalFormatting sqref="AE90:AE103">
    <cfRule type="cellIs" dxfId="8709" priority="264" operator="lessThan">
      <formula>-0.0001</formula>
    </cfRule>
    <cfRule type="cellIs" dxfId="8708" priority="265" operator="greaterThan">
      <formula>0.00016</formula>
    </cfRule>
  </conditionalFormatting>
  <conditionalFormatting sqref="AE90:AE103">
    <cfRule type="cellIs" dxfId="8707" priority="262" operator="lessThan">
      <formula>-0.0001</formula>
    </cfRule>
    <cfRule type="cellIs" dxfId="8706" priority="263" operator="greaterThan">
      <formula>0.00016</formula>
    </cfRule>
  </conditionalFormatting>
  <conditionalFormatting sqref="AE90:AE103">
    <cfRule type="cellIs" dxfId="8705" priority="260" operator="lessThan">
      <formula>-0.0001</formula>
    </cfRule>
    <cfRule type="cellIs" dxfId="8704" priority="261" operator="greaterThan">
      <formula>0.00016</formula>
    </cfRule>
  </conditionalFormatting>
  <conditionalFormatting sqref="AC90:AC103">
    <cfRule type="cellIs" dxfId="8703" priority="258" operator="lessThan">
      <formula>-0.0001</formula>
    </cfRule>
    <cfRule type="cellIs" dxfId="8702" priority="259" operator="greaterThan">
      <formula>0.00016</formula>
    </cfRule>
  </conditionalFormatting>
  <conditionalFormatting sqref="AA90:AA103">
    <cfRule type="cellIs" dxfId="8701" priority="256" operator="lessThan">
      <formula>-0.0001</formula>
    </cfRule>
    <cfRule type="cellIs" dxfId="8700" priority="257" operator="greaterThan">
      <formula>0.00016</formula>
    </cfRule>
  </conditionalFormatting>
  <conditionalFormatting sqref="AC90:AC103">
    <cfRule type="cellIs" dxfId="8699" priority="254" operator="lessThan">
      <formula>-0.0001</formula>
    </cfRule>
    <cfRule type="cellIs" dxfId="8698" priority="255" operator="greaterThan">
      <formula>0.00016</formula>
    </cfRule>
  </conditionalFormatting>
  <conditionalFormatting sqref="AC90:AC103">
    <cfRule type="cellIs" dxfId="8697" priority="252" operator="lessThan">
      <formula>-0.0001</formula>
    </cfRule>
    <cfRule type="cellIs" dxfId="8696" priority="253" operator="greaterThan">
      <formula>0.00016</formula>
    </cfRule>
  </conditionalFormatting>
  <conditionalFormatting sqref="AE90:AE103">
    <cfRule type="cellIs" dxfId="8695" priority="250" operator="lessThan">
      <formula>-0.0001</formula>
    </cfRule>
    <cfRule type="cellIs" dxfId="8694" priority="251" operator="greaterThan">
      <formula>0.00016</formula>
    </cfRule>
  </conditionalFormatting>
  <conditionalFormatting sqref="AE90:AE103">
    <cfRule type="cellIs" dxfId="8693" priority="248" operator="lessThan">
      <formula>-0.0001</formula>
    </cfRule>
    <cfRule type="cellIs" dxfId="8692" priority="249" operator="greaterThan">
      <formula>0.00016</formula>
    </cfRule>
  </conditionalFormatting>
  <conditionalFormatting sqref="AE90:AE103">
    <cfRule type="cellIs" dxfId="8691" priority="246" operator="lessThan">
      <formula>-0.0001</formula>
    </cfRule>
    <cfRule type="cellIs" dxfId="8690" priority="247" operator="greaterThan">
      <formula>0.00016</formula>
    </cfRule>
  </conditionalFormatting>
  <conditionalFormatting sqref="AC90:AC103">
    <cfRule type="cellIs" dxfId="8689" priority="244" operator="lessThan">
      <formula>-0.0001</formula>
    </cfRule>
    <cfRule type="cellIs" dxfId="8688" priority="245" operator="greaterThan">
      <formula>0.00016</formula>
    </cfRule>
  </conditionalFormatting>
  <conditionalFormatting sqref="AE90:AE103">
    <cfRule type="cellIs" dxfId="8687" priority="242" operator="lessThan">
      <formula>-0.0001</formula>
    </cfRule>
    <cfRule type="cellIs" dxfId="8686" priority="243" operator="greaterThan">
      <formula>0.00016</formula>
    </cfRule>
  </conditionalFormatting>
  <conditionalFormatting sqref="AC90:AC103">
    <cfRule type="cellIs" dxfId="8685" priority="240" operator="lessThan">
      <formula>-0.0001</formula>
    </cfRule>
    <cfRule type="cellIs" dxfId="8684" priority="241" operator="greaterThan">
      <formula>0.00016</formula>
    </cfRule>
  </conditionalFormatting>
  <conditionalFormatting sqref="AA90:AA103">
    <cfRule type="cellIs" dxfId="8683" priority="238" operator="lessThan">
      <formula>-0.0001</formula>
    </cfRule>
    <cfRule type="cellIs" dxfId="8682" priority="239" operator="greaterThan">
      <formula>0.00016</formula>
    </cfRule>
  </conditionalFormatting>
  <conditionalFormatting sqref="AC90:AC103">
    <cfRule type="cellIs" dxfId="8681" priority="236" operator="lessThan">
      <formula>-0.0001</formula>
    </cfRule>
    <cfRule type="cellIs" dxfId="8680" priority="237" operator="greaterThan">
      <formula>0.00016</formula>
    </cfRule>
  </conditionalFormatting>
  <conditionalFormatting sqref="AE90:AE103">
    <cfRule type="cellIs" dxfId="8679" priority="234" operator="lessThan">
      <formula>-0.0001</formula>
    </cfRule>
    <cfRule type="cellIs" dxfId="8678" priority="235" operator="greaterThan">
      <formula>0.00016</formula>
    </cfRule>
  </conditionalFormatting>
  <conditionalFormatting sqref="AE90:AE103">
    <cfRule type="cellIs" dxfId="8677" priority="232" operator="lessThan">
      <formula>-0.0001</formula>
    </cfRule>
    <cfRule type="cellIs" dxfId="8676" priority="233" operator="greaterThan">
      <formula>0.00016</formula>
    </cfRule>
  </conditionalFormatting>
  <conditionalFormatting sqref="AE90:AE103">
    <cfRule type="cellIs" dxfId="8675" priority="230" operator="lessThan">
      <formula>-0.0001</formula>
    </cfRule>
    <cfRule type="cellIs" dxfId="8674" priority="231" operator="greaterThan">
      <formula>0.00016</formula>
    </cfRule>
  </conditionalFormatting>
  <conditionalFormatting sqref="AE90:AE103">
    <cfRule type="cellIs" dxfId="8673" priority="228" operator="lessThan">
      <formula>-0.0001</formula>
    </cfRule>
    <cfRule type="cellIs" dxfId="8672" priority="229" operator="greaterThan">
      <formula>0.00016</formula>
    </cfRule>
  </conditionalFormatting>
  <conditionalFormatting sqref="AE90:AE103">
    <cfRule type="cellIs" dxfId="8671" priority="226" operator="lessThan">
      <formula>-0.0001</formula>
    </cfRule>
    <cfRule type="cellIs" dxfId="8670" priority="227" operator="greaterThan">
      <formula>0.00016</formula>
    </cfRule>
  </conditionalFormatting>
  <conditionalFormatting sqref="AC90:AC103">
    <cfRule type="cellIs" dxfId="8669" priority="224" operator="lessThan">
      <formula>-0.0001</formula>
    </cfRule>
    <cfRule type="cellIs" dxfId="8668" priority="225" operator="greaterThan">
      <formula>0.00016</formula>
    </cfRule>
  </conditionalFormatting>
  <conditionalFormatting sqref="AE90:AE103">
    <cfRule type="cellIs" dxfId="8667" priority="222" operator="lessThan">
      <formula>-0.0001</formula>
    </cfRule>
    <cfRule type="cellIs" dxfId="8666" priority="223" operator="greaterThan">
      <formula>0.00016</formula>
    </cfRule>
  </conditionalFormatting>
  <conditionalFormatting sqref="AE90:AE103">
    <cfRule type="cellIs" dxfId="8665" priority="220" operator="lessThan">
      <formula>-0.0001</formula>
    </cfRule>
    <cfRule type="cellIs" dxfId="8664" priority="221" operator="greaterThan">
      <formula>0.00016</formula>
    </cfRule>
  </conditionalFormatting>
  <conditionalFormatting sqref="AC90:AC103">
    <cfRule type="cellIs" dxfId="8663" priority="218" operator="lessThan">
      <formula>-0.0001</formula>
    </cfRule>
    <cfRule type="cellIs" dxfId="8662" priority="219" operator="greaterThan">
      <formula>0.00016</formula>
    </cfRule>
  </conditionalFormatting>
  <conditionalFormatting sqref="AC90:AC103">
    <cfRule type="cellIs" dxfId="8661" priority="216" operator="lessThan">
      <formula>-0.0001</formula>
    </cfRule>
    <cfRule type="cellIs" dxfId="8660" priority="217" operator="greaterThan">
      <formula>0.00016</formula>
    </cfRule>
  </conditionalFormatting>
  <conditionalFormatting sqref="AE90:AE103">
    <cfRule type="cellIs" dxfId="8659" priority="214" operator="lessThan">
      <formula>-0.0001</formula>
    </cfRule>
    <cfRule type="cellIs" dxfId="8658" priority="215" operator="greaterThan">
      <formula>0.00016</formula>
    </cfRule>
  </conditionalFormatting>
  <conditionalFormatting sqref="AE90:AE103">
    <cfRule type="cellIs" dxfId="8657" priority="212" operator="lessThan">
      <formula>-0.0001</formula>
    </cfRule>
    <cfRule type="cellIs" dxfId="8656" priority="213" operator="greaterThan">
      <formula>0.00016</formula>
    </cfRule>
  </conditionalFormatting>
  <conditionalFormatting sqref="AE90:AE103">
    <cfRule type="cellIs" dxfId="8655" priority="210" operator="lessThan">
      <formula>-0.0001</formula>
    </cfRule>
    <cfRule type="cellIs" dxfId="8654" priority="211" operator="greaterThan">
      <formula>0.00016</formula>
    </cfRule>
  </conditionalFormatting>
  <conditionalFormatting sqref="AC90:AC103">
    <cfRule type="cellIs" dxfId="8653" priority="208" operator="lessThan">
      <formula>-0.0001</formula>
    </cfRule>
    <cfRule type="cellIs" dxfId="8652" priority="209" operator="greaterThan">
      <formula>0.00016</formula>
    </cfRule>
  </conditionalFormatting>
  <conditionalFormatting sqref="AE90:AE103">
    <cfRule type="cellIs" dxfId="8651" priority="206" operator="lessThan">
      <formula>-0.0001</formula>
    </cfRule>
    <cfRule type="cellIs" dxfId="8650" priority="207" operator="greaterThan">
      <formula>0.00016</formula>
    </cfRule>
  </conditionalFormatting>
  <conditionalFormatting sqref="AE90:AE103">
    <cfRule type="cellIs" dxfId="8649" priority="204" operator="lessThan">
      <formula>-0.0001</formula>
    </cfRule>
    <cfRule type="cellIs" dxfId="8648" priority="205" operator="greaterThan">
      <formula>0.00016</formula>
    </cfRule>
  </conditionalFormatting>
  <conditionalFormatting sqref="AE90:AE103">
    <cfRule type="cellIs" dxfId="8647" priority="202" operator="lessThan">
      <formula>-0.0001</formula>
    </cfRule>
    <cfRule type="cellIs" dxfId="8646" priority="203" operator="greaterThan">
      <formula>0.00016</formula>
    </cfRule>
  </conditionalFormatting>
  <conditionalFormatting sqref="AC90:AC103">
    <cfRule type="cellIs" dxfId="8645" priority="200" operator="lessThan">
      <formula>-0.0001</formula>
    </cfRule>
    <cfRule type="cellIs" dxfId="8644" priority="201" operator="greaterThan">
      <formula>0.00016</formula>
    </cfRule>
  </conditionalFormatting>
  <conditionalFormatting sqref="AE90:AE103">
    <cfRule type="cellIs" dxfId="8643" priority="198" operator="lessThan">
      <formula>-0.0001</formula>
    </cfRule>
    <cfRule type="cellIs" dxfId="8642" priority="199" operator="greaterThan">
      <formula>0.00016</formula>
    </cfRule>
  </conditionalFormatting>
  <conditionalFormatting sqref="AE90:AE103">
    <cfRule type="cellIs" dxfId="8641" priority="196" operator="lessThan">
      <formula>-0.0001</formula>
    </cfRule>
    <cfRule type="cellIs" dxfId="8640" priority="197" operator="greaterThan">
      <formula>0.00016</formula>
    </cfRule>
  </conditionalFormatting>
  <conditionalFormatting sqref="AA90:AA103">
    <cfRule type="cellIs" dxfId="8639" priority="194" operator="lessThan">
      <formula>-0.0001</formula>
    </cfRule>
    <cfRule type="cellIs" dxfId="8638" priority="195" operator="greaterThan">
      <formula>0.00016</formula>
    </cfRule>
  </conditionalFormatting>
  <conditionalFormatting sqref="V43">
    <cfRule type="cellIs" dxfId="8637" priority="193" operator="greaterThan">
      <formula>X43</formula>
    </cfRule>
  </conditionalFormatting>
  <conditionalFormatting sqref="V62">
    <cfRule type="cellIs" dxfId="8636" priority="192" operator="greaterThan">
      <formula>X62</formula>
    </cfRule>
  </conditionalFormatting>
  <conditionalFormatting sqref="AC90:AC103">
    <cfRule type="cellIs" dxfId="8635" priority="190" operator="lessThan">
      <formula>-0.0001</formula>
    </cfRule>
    <cfRule type="cellIs" dxfId="8634" priority="191" operator="greaterThan">
      <formula>0.00016</formula>
    </cfRule>
  </conditionalFormatting>
  <conditionalFormatting sqref="AE90:AE103">
    <cfRule type="cellIs" dxfId="8633" priority="188" operator="lessThan">
      <formula>-0.0001</formula>
    </cfRule>
    <cfRule type="cellIs" dxfId="8632" priority="189" operator="greaterThan">
      <formula>0.00016</formula>
    </cfRule>
  </conditionalFormatting>
  <conditionalFormatting sqref="AC90:AC103">
    <cfRule type="cellIs" dxfId="8631" priority="186" operator="lessThan">
      <formula>-0.0001</formula>
    </cfRule>
    <cfRule type="cellIs" dxfId="8630" priority="187" operator="greaterThan">
      <formula>0.00016</formula>
    </cfRule>
  </conditionalFormatting>
  <conditionalFormatting sqref="AA90:AA103">
    <cfRule type="cellIs" dxfId="8629" priority="184" operator="lessThan">
      <formula>-0.0001</formula>
    </cfRule>
    <cfRule type="cellIs" dxfId="8628" priority="185" operator="greaterThan">
      <formula>0.00016</formula>
    </cfRule>
  </conditionalFormatting>
  <conditionalFormatting sqref="AA90:AA103">
    <cfRule type="cellIs" dxfId="8627" priority="182" operator="lessThan">
      <formula>-0.0001</formula>
    </cfRule>
    <cfRule type="cellIs" dxfId="8626" priority="183" operator="greaterThan">
      <formula>0.00016</formula>
    </cfRule>
  </conditionalFormatting>
  <conditionalFormatting sqref="AE90:AE103">
    <cfRule type="cellIs" dxfId="8625" priority="180" operator="lessThan">
      <formula>-0.0001</formula>
    </cfRule>
    <cfRule type="cellIs" dxfId="8624" priority="181" operator="greaterThan">
      <formula>0.00016</formula>
    </cfRule>
  </conditionalFormatting>
  <conditionalFormatting sqref="AE90:AE103">
    <cfRule type="cellIs" dxfId="8623" priority="178" operator="lessThan">
      <formula>-0.0001</formula>
    </cfRule>
    <cfRule type="cellIs" dxfId="8622" priority="179" operator="greaterThan">
      <formula>0.00016</formula>
    </cfRule>
  </conditionalFormatting>
  <conditionalFormatting sqref="AC90:AC103">
    <cfRule type="cellIs" dxfId="8621" priority="176" operator="lessThan">
      <formula>-0.0001</formula>
    </cfRule>
    <cfRule type="cellIs" dxfId="8620" priority="177" operator="greaterThan">
      <formula>0.00016</formula>
    </cfRule>
  </conditionalFormatting>
  <conditionalFormatting sqref="AA90:AA103">
    <cfRule type="cellIs" dxfId="8619" priority="174" operator="lessThan">
      <formula>-0.0001</formula>
    </cfRule>
    <cfRule type="cellIs" dxfId="8618" priority="175" operator="greaterThan">
      <formula>0.00016</formula>
    </cfRule>
  </conditionalFormatting>
  <conditionalFormatting sqref="AE90:AE103">
    <cfRule type="cellIs" dxfId="8617" priority="172" operator="lessThan">
      <formula>-0.0001</formula>
    </cfRule>
    <cfRule type="cellIs" dxfId="8616" priority="173" operator="greaterThan">
      <formula>0.00016</formula>
    </cfRule>
  </conditionalFormatting>
  <conditionalFormatting sqref="AC90:AC103">
    <cfRule type="cellIs" dxfId="8615" priority="170" operator="lessThan">
      <formula>-0.0001</formula>
    </cfRule>
    <cfRule type="cellIs" dxfId="8614" priority="171" operator="greaterThan">
      <formula>0.00016</formula>
    </cfRule>
  </conditionalFormatting>
  <conditionalFormatting sqref="AA90:AA103">
    <cfRule type="cellIs" dxfId="8613" priority="168" operator="lessThan">
      <formula>-0.0001</formula>
    </cfRule>
    <cfRule type="cellIs" dxfId="8612" priority="169" operator="greaterThan">
      <formula>0.00016</formula>
    </cfRule>
  </conditionalFormatting>
  <conditionalFormatting sqref="AC90:AC103">
    <cfRule type="cellIs" dxfId="8611" priority="166" operator="lessThan">
      <formula>-0.0001</formula>
    </cfRule>
    <cfRule type="cellIs" dxfId="8610" priority="167" operator="greaterThan">
      <formula>0.00016</formula>
    </cfRule>
  </conditionalFormatting>
  <conditionalFormatting sqref="AE90:AE103">
    <cfRule type="cellIs" dxfId="8609" priority="164" operator="lessThan">
      <formula>-0.0001</formula>
    </cfRule>
    <cfRule type="cellIs" dxfId="8608" priority="165" operator="greaterThan">
      <formula>0.00016</formula>
    </cfRule>
  </conditionalFormatting>
  <conditionalFormatting sqref="AC90:AC103">
    <cfRule type="cellIs" dxfId="8607" priority="162" operator="lessThan">
      <formula>-0.0001</formula>
    </cfRule>
    <cfRule type="cellIs" dxfId="8606" priority="163" operator="greaterThan">
      <formula>0.00016</formula>
    </cfRule>
  </conditionalFormatting>
  <conditionalFormatting sqref="AE90:AE103">
    <cfRule type="cellIs" dxfId="8605" priority="160" operator="lessThan">
      <formula>-0.0001</formula>
    </cfRule>
    <cfRule type="cellIs" dxfId="8604" priority="161" operator="greaterThan">
      <formula>0.00016</formula>
    </cfRule>
  </conditionalFormatting>
  <conditionalFormatting sqref="AC90:AC103">
    <cfRule type="cellIs" dxfId="8603" priority="158" operator="lessThan">
      <formula>-0.0001</formula>
    </cfRule>
    <cfRule type="cellIs" dxfId="8602" priority="159" operator="greaterThan">
      <formula>0.00016</formula>
    </cfRule>
  </conditionalFormatting>
  <conditionalFormatting sqref="AA90:AA103">
    <cfRule type="cellIs" dxfId="8601" priority="156" operator="lessThan">
      <formula>-0.0001</formula>
    </cfRule>
    <cfRule type="cellIs" dxfId="8600" priority="157" operator="greaterThan">
      <formula>0.00016</formula>
    </cfRule>
  </conditionalFormatting>
  <conditionalFormatting sqref="AC90:AC103">
    <cfRule type="cellIs" dxfId="8599" priority="154" operator="lessThan">
      <formula>-0.0001</formula>
    </cfRule>
    <cfRule type="cellIs" dxfId="8598" priority="155" operator="greaterThan">
      <formula>0.00016</formula>
    </cfRule>
  </conditionalFormatting>
  <conditionalFormatting sqref="AE90:AE103">
    <cfRule type="cellIs" dxfId="8597" priority="152" operator="lessThan">
      <formula>-0.0001</formula>
    </cfRule>
    <cfRule type="cellIs" dxfId="8596" priority="153" operator="greaterThan">
      <formula>0.00016</formula>
    </cfRule>
  </conditionalFormatting>
  <conditionalFormatting sqref="AE90:AE103">
    <cfRule type="cellIs" dxfId="8595" priority="150" operator="lessThan">
      <formula>-0.0001</formula>
    </cfRule>
    <cfRule type="cellIs" dxfId="8594" priority="151" operator="greaterThan">
      <formula>0.00016</formula>
    </cfRule>
  </conditionalFormatting>
  <conditionalFormatting sqref="AE90:AE103">
    <cfRule type="cellIs" dxfId="8593" priority="148" operator="lessThan">
      <formula>-0.0001</formula>
    </cfRule>
    <cfRule type="cellIs" dxfId="8592" priority="149" operator="greaterThan">
      <formula>0.00016</formula>
    </cfRule>
  </conditionalFormatting>
  <conditionalFormatting sqref="AE90:AE103">
    <cfRule type="cellIs" dxfId="8591" priority="146" operator="lessThan">
      <formula>-0.0001</formula>
    </cfRule>
    <cfRule type="cellIs" dxfId="8590" priority="147" operator="greaterThan">
      <formula>0.00016</formula>
    </cfRule>
  </conditionalFormatting>
  <conditionalFormatting sqref="AC90:AC103">
    <cfRule type="cellIs" dxfId="8589" priority="144" operator="lessThan">
      <formula>-0.0001</formula>
    </cfRule>
    <cfRule type="cellIs" dxfId="8588" priority="145" operator="greaterThan">
      <formula>0.00016</formula>
    </cfRule>
  </conditionalFormatting>
  <conditionalFormatting sqref="AC90:AC103">
    <cfRule type="cellIs" dxfId="8587" priority="142" operator="lessThan">
      <formula>-0.0001</formula>
    </cfRule>
    <cfRule type="cellIs" dxfId="8586" priority="143" operator="greaterThan">
      <formula>0.00016</formula>
    </cfRule>
  </conditionalFormatting>
  <conditionalFormatting sqref="Y90:Y103">
    <cfRule type="cellIs" dxfId="8585" priority="140" operator="lessThan">
      <formula>-0.0001</formula>
    </cfRule>
    <cfRule type="cellIs" dxfId="8584" priority="141" operator="greaterThan">
      <formula>0.00016</formula>
    </cfRule>
  </conditionalFormatting>
  <conditionalFormatting sqref="AE90:AE103">
    <cfRule type="cellIs" dxfId="8583" priority="138" operator="lessThan">
      <formula>-0.0001</formula>
    </cfRule>
    <cfRule type="cellIs" dxfId="8582" priority="139" operator="greaterThan">
      <formula>0.00016</formula>
    </cfRule>
  </conditionalFormatting>
  <conditionalFormatting sqref="AC90:AC103">
    <cfRule type="cellIs" dxfId="8581" priority="136" operator="lessThan">
      <formula>-0.0001</formula>
    </cfRule>
    <cfRule type="cellIs" dxfId="8580" priority="137" operator="greaterThan">
      <formula>0.00016</formula>
    </cfRule>
  </conditionalFormatting>
  <conditionalFormatting sqref="AE90:AE103">
    <cfRule type="cellIs" dxfId="8579" priority="134" operator="lessThan">
      <formula>-0.0001</formula>
    </cfRule>
    <cfRule type="cellIs" dxfId="8578" priority="135" operator="greaterThan">
      <formula>0.00016</formula>
    </cfRule>
  </conditionalFormatting>
  <conditionalFormatting sqref="AE90:AE103">
    <cfRule type="cellIs" dxfId="8577" priority="132" operator="lessThan">
      <formula>-0.0001</formula>
    </cfRule>
    <cfRule type="cellIs" dxfId="8576" priority="133" operator="greaterThan">
      <formula>0.00016</formula>
    </cfRule>
  </conditionalFormatting>
  <conditionalFormatting sqref="AC90:AC103">
    <cfRule type="cellIs" dxfId="8575" priority="130" operator="lessThan">
      <formula>-0.0001</formula>
    </cfRule>
    <cfRule type="cellIs" dxfId="8574" priority="131" operator="greaterThan">
      <formula>0.00016</formula>
    </cfRule>
  </conditionalFormatting>
  <conditionalFormatting sqref="AE90:AE103">
    <cfRule type="cellIs" dxfId="8573" priority="128" operator="lessThan">
      <formula>-0.0001</formula>
    </cfRule>
    <cfRule type="cellIs" dxfId="8572" priority="129" operator="greaterThan">
      <formula>0.00016</formula>
    </cfRule>
  </conditionalFormatting>
  <conditionalFormatting sqref="AC90:AC103">
    <cfRule type="cellIs" dxfId="8571" priority="126" operator="lessThan">
      <formula>-0.0001</formula>
    </cfRule>
    <cfRule type="cellIs" dxfId="8570" priority="127" operator="greaterThan">
      <formula>0.00016</formula>
    </cfRule>
  </conditionalFormatting>
  <conditionalFormatting sqref="AE90:AE103">
    <cfRule type="cellIs" dxfId="8569" priority="124" operator="lessThan">
      <formula>-0.0001</formula>
    </cfRule>
    <cfRule type="cellIs" dxfId="8568" priority="125" operator="greaterThan">
      <formula>0.00016</formula>
    </cfRule>
  </conditionalFormatting>
  <conditionalFormatting sqref="Y90:Y103">
    <cfRule type="cellIs" dxfId="8567" priority="122" operator="lessThan">
      <formula>-0.0001</formula>
    </cfRule>
    <cfRule type="cellIs" dxfId="8566" priority="123" operator="greaterThan">
      <formula>0.00016</formula>
    </cfRule>
  </conditionalFormatting>
  <conditionalFormatting sqref="AE90:AE103">
    <cfRule type="cellIs" dxfId="8565" priority="120" operator="lessThan">
      <formula>-0.0001</formula>
    </cfRule>
    <cfRule type="cellIs" dxfId="8564" priority="121" operator="greaterThan">
      <formula>0.00016</formula>
    </cfRule>
  </conditionalFormatting>
  <conditionalFormatting sqref="AC90:AC103">
    <cfRule type="cellIs" dxfId="8563" priority="118" operator="lessThan">
      <formula>-0.0001</formula>
    </cfRule>
    <cfRule type="cellIs" dxfId="8562" priority="119" operator="greaterThan">
      <formula>0.00016</formula>
    </cfRule>
  </conditionalFormatting>
  <conditionalFormatting sqref="AE90:AE103">
    <cfRule type="cellIs" dxfId="8561" priority="116" operator="lessThan">
      <formula>-0.0001</formula>
    </cfRule>
    <cfRule type="cellIs" dxfId="8560" priority="117" operator="greaterThan">
      <formula>0.00016</formula>
    </cfRule>
  </conditionalFormatting>
  <conditionalFormatting sqref="AE90:AE103">
    <cfRule type="cellIs" dxfId="8559" priority="114" operator="lessThan">
      <formula>-0.0001</formula>
    </cfRule>
    <cfRule type="cellIs" dxfId="8558" priority="115" operator="greaterThan">
      <formula>0.00016</formula>
    </cfRule>
  </conditionalFormatting>
  <conditionalFormatting sqref="AC90:AC103">
    <cfRule type="cellIs" dxfId="8557" priority="112" operator="lessThan">
      <formula>-0.0001</formula>
    </cfRule>
    <cfRule type="cellIs" dxfId="8556" priority="113" operator="greaterThan">
      <formula>0.00016</formula>
    </cfRule>
  </conditionalFormatting>
  <conditionalFormatting sqref="AE90:AE103">
    <cfRule type="cellIs" dxfId="8555" priority="110" operator="lessThan">
      <formula>-0.0001</formula>
    </cfRule>
    <cfRule type="cellIs" dxfId="8554" priority="111" operator="greaterThan">
      <formula>0.00016</formula>
    </cfRule>
  </conditionalFormatting>
  <conditionalFormatting sqref="AE90:AE103">
    <cfRule type="cellIs" dxfId="8553" priority="108" operator="lessThan">
      <formula>-0.0001</formula>
    </cfRule>
    <cfRule type="cellIs" dxfId="8552" priority="109" operator="greaterThan">
      <formula>0.00016</formula>
    </cfRule>
  </conditionalFormatting>
  <conditionalFormatting sqref="AE90:AE103">
    <cfRule type="cellIs" dxfId="8551" priority="106" operator="lessThan">
      <formula>-0.0001</formula>
    </cfRule>
    <cfRule type="cellIs" dxfId="8550" priority="107" operator="greaterThan">
      <formula>0.00016</formula>
    </cfRule>
  </conditionalFormatting>
  <conditionalFormatting sqref="AE90:AE103">
    <cfRule type="cellIs" dxfId="8549" priority="104" operator="lessThan">
      <formula>-0.0001</formula>
    </cfRule>
    <cfRule type="cellIs" dxfId="8548" priority="105" operator="greaterThan">
      <formula>0.00016</formula>
    </cfRule>
  </conditionalFormatting>
  <conditionalFormatting sqref="AE90:AE103">
    <cfRule type="cellIs" dxfId="8547" priority="102" operator="lessThan">
      <formula>-0.0001</formula>
    </cfRule>
    <cfRule type="cellIs" dxfId="8546" priority="103" operator="greaterThan">
      <formula>0.00016</formula>
    </cfRule>
  </conditionalFormatting>
  <conditionalFormatting sqref="AC90:AC103">
    <cfRule type="cellIs" dxfId="8545" priority="100" operator="lessThan">
      <formula>-0.0001</formula>
    </cfRule>
    <cfRule type="cellIs" dxfId="8544" priority="101" operator="greaterThan">
      <formula>0.00016</formula>
    </cfRule>
  </conditionalFormatting>
  <conditionalFormatting sqref="AE90:AE103">
    <cfRule type="cellIs" dxfId="8543" priority="98" operator="lessThan">
      <formula>-0.0001</formula>
    </cfRule>
    <cfRule type="cellIs" dxfId="8542" priority="99" operator="greaterThan">
      <formula>0.00016</formula>
    </cfRule>
  </conditionalFormatting>
  <conditionalFormatting sqref="AE90:AE103">
    <cfRule type="cellIs" dxfId="8541" priority="96" operator="lessThan">
      <formula>-0.0001</formula>
    </cfRule>
    <cfRule type="cellIs" dxfId="8540" priority="97" operator="greaterThan">
      <formula>0.00016</formula>
    </cfRule>
  </conditionalFormatting>
  <conditionalFormatting sqref="AE90:AE103">
    <cfRule type="cellIs" dxfId="8539" priority="94" operator="lessThan">
      <formula>-0.0001</formula>
    </cfRule>
    <cfRule type="cellIs" dxfId="8538" priority="95" operator="greaterThan">
      <formula>0.00016</formula>
    </cfRule>
  </conditionalFormatting>
  <conditionalFormatting sqref="AA90:AA103">
    <cfRule type="cellIs" dxfId="8537" priority="92" operator="lessThan">
      <formula>-0.0001</formula>
    </cfRule>
    <cfRule type="cellIs" dxfId="8536" priority="93" operator="greaterThan">
      <formula>0.00016</formula>
    </cfRule>
  </conditionalFormatting>
  <conditionalFormatting sqref="AE90:AE103">
    <cfRule type="cellIs" dxfId="8535" priority="90" operator="lessThan">
      <formula>-0.0001</formula>
    </cfRule>
    <cfRule type="cellIs" dxfId="8534" priority="91" operator="greaterThan">
      <formula>0.00016</formula>
    </cfRule>
  </conditionalFormatting>
  <conditionalFormatting sqref="AE90:AE103">
    <cfRule type="cellIs" dxfId="8533" priority="88" operator="lessThan">
      <formula>-0.0001</formula>
    </cfRule>
    <cfRule type="cellIs" dxfId="8532" priority="89" operator="greaterThan">
      <formula>0.00016</formula>
    </cfRule>
  </conditionalFormatting>
  <conditionalFormatting sqref="AC90:AC103">
    <cfRule type="cellIs" dxfId="8531" priority="86" operator="lessThan">
      <formula>-0.0001</formula>
    </cfRule>
    <cfRule type="cellIs" dxfId="8530" priority="87" operator="greaterThan">
      <formula>0.00016</formula>
    </cfRule>
  </conditionalFormatting>
  <conditionalFormatting sqref="AC90:AC103">
    <cfRule type="cellIs" dxfId="8529" priority="84" operator="lessThan">
      <formula>-0.0001</formula>
    </cfRule>
    <cfRule type="cellIs" dxfId="8528" priority="85" operator="greaterThan">
      <formula>0.00016</formula>
    </cfRule>
  </conditionalFormatting>
  <conditionalFormatting sqref="AE90:AE103">
    <cfRule type="cellIs" dxfId="8527" priority="82" operator="lessThan">
      <formula>-0.0001</formula>
    </cfRule>
    <cfRule type="cellIs" dxfId="8526" priority="83" operator="greaterThan">
      <formula>0.00016</formula>
    </cfRule>
  </conditionalFormatting>
  <conditionalFormatting sqref="AE90:AE103">
    <cfRule type="cellIs" dxfId="8525" priority="80" operator="lessThan">
      <formula>-0.0001</formula>
    </cfRule>
    <cfRule type="cellIs" dxfId="8524" priority="81" operator="greaterThan">
      <formula>0.00016</formula>
    </cfRule>
  </conditionalFormatting>
  <conditionalFormatting sqref="AC90:AC103">
    <cfRule type="cellIs" dxfId="8523" priority="78" operator="lessThan">
      <formula>-0.0001</formula>
    </cfRule>
    <cfRule type="cellIs" dxfId="8522" priority="79" operator="greaterThan">
      <formula>0.00016</formula>
    </cfRule>
  </conditionalFormatting>
  <conditionalFormatting sqref="AE90:AE103">
    <cfRule type="cellIs" dxfId="8521" priority="76" operator="lessThan">
      <formula>-0.0001</formula>
    </cfRule>
    <cfRule type="cellIs" dxfId="8520" priority="77" operator="greaterThan">
      <formula>0.00016</formula>
    </cfRule>
  </conditionalFormatting>
  <conditionalFormatting sqref="AE90:AE103">
    <cfRule type="cellIs" dxfId="8519" priority="74" operator="lessThan">
      <formula>-0.0001</formula>
    </cfRule>
    <cfRule type="cellIs" dxfId="8518" priority="75" operator="greaterThan">
      <formula>0.00016</formula>
    </cfRule>
  </conditionalFormatting>
  <conditionalFormatting sqref="AC90:AC103">
    <cfRule type="cellIs" dxfId="8517" priority="72" operator="lessThan">
      <formula>-0.0001</formula>
    </cfRule>
    <cfRule type="cellIs" dxfId="8516" priority="73" operator="greaterThan">
      <formula>0.00016</formula>
    </cfRule>
  </conditionalFormatting>
  <conditionalFormatting sqref="AE90:AE103">
    <cfRule type="cellIs" dxfId="8515" priority="70" operator="lessThan">
      <formula>-0.0001</formula>
    </cfRule>
    <cfRule type="cellIs" dxfId="8514" priority="71" operator="greaterThan">
      <formula>0.00016</formula>
    </cfRule>
  </conditionalFormatting>
  <conditionalFormatting sqref="AE90:AE103">
    <cfRule type="cellIs" dxfId="8513" priority="68" operator="lessThan">
      <formula>-0.0001</formula>
    </cfRule>
    <cfRule type="cellIs" dxfId="8512" priority="69" operator="greaterThan">
      <formula>0.00016</formula>
    </cfRule>
  </conditionalFormatting>
  <conditionalFormatting sqref="AE90:AE103">
    <cfRule type="cellIs" dxfId="8511" priority="66" operator="lessThan">
      <formula>-0.0001</formula>
    </cfRule>
    <cfRule type="cellIs" dxfId="8510" priority="67" operator="greaterThan">
      <formula>0.00016</formula>
    </cfRule>
  </conditionalFormatting>
  <conditionalFormatting sqref="AE90:AE103">
    <cfRule type="cellIs" dxfId="8509" priority="64" operator="lessThan">
      <formula>-0.0001</formula>
    </cfRule>
    <cfRule type="cellIs" dxfId="8508" priority="65" operator="greaterThan">
      <formula>0.00016</formula>
    </cfRule>
  </conditionalFormatting>
  <conditionalFormatting sqref="AC90:AC103">
    <cfRule type="cellIs" dxfId="8507" priority="62" operator="lessThan">
      <formula>-0.0001</formula>
    </cfRule>
    <cfRule type="cellIs" dxfId="8506" priority="63" operator="greaterThan">
      <formula>0.00016</formula>
    </cfRule>
  </conditionalFormatting>
  <conditionalFormatting sqref="AE90:AE103">
    <cfRule type="cellIs" dxfId="8505" priority="60" operator="lessThan">
      <formula>-0.0001</formula>
    </cfRule>
    <cfRule type="cellIs" dxfId="8504" priority="61" operator="greaterThan">
      <formula>0.00016</formula>
    </cfRule>
  </conditionalFormatting>
  <conditionalFormatting sqref="AE90:AE103">
    <cfRule type="cellIs" dxfId="8503" priority="58" operator="lessThan">
      <formula>-0.0001</formula>
    </cfRule>
    <cfRule type="cellIs" dxfId="8502" priority="59" operator="greaterThan">
      <formula>0.00016</formula>
    </cfRule>
  </conditionalFormatting>
  <conditionalFormatting sqref="AE90:AE103">
    <cfRule type="cellIs" dxfId="8501" priority="56" operator="lessThan">
      <formula>-0.0001</formula>
    </cfRule>
    <cfRule type="cellIs" dxfId="8500" priority="57" operator="greaterThan">
      <formula>0.00016</formula>
    </cfRule>
  </conditionalFormatting>
  <conditionalFormatting sqref="AE90:AE103">
    <cfRule type="cellIs" dxfId="8499" priority="54" operator="lessThan">
      <formula>-0.0001</formula>
    </cfRule>
    <cfRule type="cellIs" dxfId="8498" priority="55" operator="greaterThan">
      <formula>0.00016</formula>
    </cfRule>
  </conditionalFormatting>
  <conditionalFormatting sqref="AE90:AE103">
    <cfRule type="cellIs" dxfId="8497" priority="52" operator="lessThan">
      <formula>-0.0001</formula>
    </cfRule>
    <cfRule type="cellIs" dxfId="8496" priority="53" operator="greaterThan">
      <formula>0.00016</formula>
    </cfRule>
  </conditionalFormatting>
  <conditionalFormatting sqref="AE90:AE103">
    <cfRule type="cellIs" dxfId="8495" priority="50" operator="lessThan">
      <formula>-0.0001</formula>
    </cfRule>
    <cfRule type="cellIs" dxfId="8494" priority="51" operator="greaterThan">
      <formula>0.00016</formula>
    </cfRule>
  </conditionalFormatting>
  <conditionalFormatting sqref="AC90:AC103">
    <cfRule type="cellIs" dxfId="8493" priority="48" operator="lessThan">
      <formula>-0.0001</formula>
    </cfRule>
    <cfRule type="cellIs" dxfId="8492" priority="49" operator="greaterThan">
      <formula>0.00016</formula>
    </cfRule>
  </conditionalFormatting>
  <conditionalFormatting sqref="X43">
    <cfRule type="cellIs" dxfId="8491" priority="47" operator="greaterThan">
      <formula>Z43</formula>
    </cfRule>
  </conditionalFormatting>
  <conditionalFormatting sqref="X62">
    <cfRule type="cellIs" dxfId="8490" priority="46" operator="greaterThan">
      <formula>Z62</formula>
    </cfRule>
  </conditionalFormatting>
  <conditionalFormatting sqref="AC90:AC103">
    <cfRule type="cellIs" dxfId="8489" priority="44" operator="lessThan">
      <formula>-0.0001</formula>
    </cfRule>
    <cfRule type="cellIs" dxfId="8488" priority="45" operator="greaterThan">
      <formula>0.00016</formula>
    </cfRule>
  </conditionalFormatting>
  <conditionalFormatting sqref="AE90:AE103">
    <cfRule type="cellIs" dxfId="8487" priority="42" operator="lessThan">
      <formula>-0.0001</formula>
    </cfRule>
    <cfRule type="cellIs" dxfId="8486" priority="43" operator="greaterThan">
      <formula>0.00016</formula>
    </cfRule>
  </conditionalFormatting>
  <conditionalFormatting sqref="AC90:AC103">
    <cfRule type="cellIs" dxfId="8485" priority="40" operator="lessThan">
      <formula>-0.0001</formula>
    </cfRule>
    <cfRule type="cellIs" dxfId="8484" priority="41" operator="greaterThan">
      <formula>0.00016</formula>
    </cfRule>
  </conditionalFormatting>
  <conditionalFormatting sqref="AA90:AA103">
    <cfRule type="cellIs" dxfId="8483" priority="38" operator="lessThan">
      <formula>-0.0001</formula>
    </cfRule>
    <cfRule type="cellIs" dxfId="8482" priority="39" operator="greaterThan">
      <formula>0.00016</formula>
    </cfRule>
  </conditionalFormatting>
  <conditionalFormatting sqref="AA90:AA103">
    <cfRule type="cellIs" dxfId="8481" priority="36" operator="lessThan">
      <formula>-0.0001</formula>
    </cfRule>
    <cfRule type="cellIs" dxfId="8480" priority="37" operator="greaterThan">
      <formula>0.00016</formula>
    </cfRule>
  </conditionalFormatting>
  <conditionalFormatting sqref="AE90:AE103">
    <cfRule type="cellIs" dxfId="8479" priority="34" operator="lessThan">
      <formula>-0.0001</formula>
    </cfRule>
    <cfRule type="cellIs" dxfId="8478" priority="35" operator="greaterThan">
      <formula>0.00016</formula>
    </cfRule>
  </conditionalFormatting>
  <conditionalFormatting sqref="AE90:AE103">
    <cfRule type="cellIs" dxfId="8477" priority="32" operator="lessThan">
      <formula>-0.0001</formula>
    </cfRule>
    <cfRule type="cellIs" dxfId="8476" priority="33" operator="greaterThan">
      <formula>0.00016</formula>
    </cfRule>
  </conditionalFormatting>
  <conditionalFormatting sqref="AC90:AC103">
    <cfRule type="cellIs" dxfId="8475" priority="30" operator="lessThan">
      <formula>-0.0001</formula>
    </cfRule>
    <cfRule type="cellIs" dxfId="8474" priority="31" operator="greaterThan">
      <formula>0.00016</formula>
    </cfRule>
  </conditionalFormatting>
  <conditionalFormatting sqref="AA90:AA103">
    <cfRule type="cellIs" dxfId="8473" priority="28" operator="lessThan">
      <formula>-0.0001</formula>
    </cfRule>
    <cfRule type="cellIs" dxfId="8472" priority="29" operator="greaterThan">
      <formula>0.00016</formula>
    </cfRule>
  </conditionalFormatting>
  <conditionalFormatting sqref="AE90:AE103">
    <cfRule type="cellIs" dxfId="8471" priority="26" operator="lessThan">
      <formula>-0.0001</formula>
    </cfRule>
    <cfRule type="cellIs" dxfId="8470" priority="27" operator="greaterThan">
      <formula>0.00016</formula>
    </cfRule>
  </conditionalFormatting>
  <conditionalFormatting sqref="AC90:AC103">
    <cfRule type="cellIs" dxfId="8469" priority="24" operator="lessThan">
      <formula>-0.0001</formula>
    </cfRule>
    <cfRule type="cellIs" dxfId="8468" priority="25" operator="greaterThan">
      <formula>0.00016</formula>
    </cfRule>
  </conditionalFormatting>
  <conditionalFormatting sqref="AA90:AA103">
    <cfRule type="cellIs" dxfId="8467" priority="22" operator="lessThan">
      <formula>-0.0001</formula>
    </cfRule>
    <cfRule type="cellIs" dxfId="8466" priority="23" operator="greaterThan">
      <formula>0.00016</formula>
    </cfRule>
  </conditionalFormatting>
  <conditionalFormatting sqref="AC90:AC103">
    <cfRule type="cellIs" dxfId="8465" priority="20" operator="lessThan">
      <formula>-0.0001</formula>
    </cfRule>
    <cfRule type="cellIs" dxfId="8464" priority="21" operator="greaterThan">
      <formula>0.00016</formula>
    </cfRule>
  </conditionalFormatting>
  <conditionalFormatting sqref="AE90:AE103">
    <cfRule type="cellIs" dxfId="8463" priority="18" operator="lessThan">
      <formula>-0.0001</formula>
    </cfRule>
    <cfRule type="cellIs" dxfId="8462" priority="19" operator="greaterThan">
      <formula>0.00016</formula>
    </cfRule>
  </conditionalFormatting>
  <conditionalFormatting sqref="AC90:AC103">
    <cfRule type="cellIs" dxfId="8461" priority="16" operator="lessThan">
      <formula>-0.0001</formula>
    </cfRule>
    <cfRule type="cellIs" dxfId="8460" priority="17" operator="greaterThan">
      <formula>0.00016</formula>
    </cfRule>
  </conditionalFormatting>
  <conditionalFormatting sqref="AE90:AE103">
    <cfRule type="cellIs" dxfId="8459" priority="14" operator="lessThan">
      <formula>-0.0001</formula>
    </cfRule>
    <cfRule type="cellIs" dxfId="8458" priority="15" operator="greaterThan">
      <formula>0.00016</formula>
    </cfRule>
  </conditionalFormatting>
  <conditionalFormatting sqref="AC90:AC103">
    <cfRule type="cellIs" dxfId="8457" priority="12" operator="lessThan">
      <formula>-0.0001</formula>
    </cfRule>
    <cfRule type="cellIs" dxfId="8456" priority="13" operator="greaterThan">
      <formula>0.00016</formula>
    </cfRule>
  </conditionalFormatting>
  <conditionalFormatting sqref="AA90:AA103">
    <cfRule type="cellIs" dxfId="8455" priority="10" operator="lessThan">
      <formula>-0.0001</formula>
    </cfRule>
    <cfRule type="cellIs" dxfId="8454" priority="11" operator="greaterThan">
      <formula>0.00016</formula>
    </cfRule>
  </conditionalFormatting>
  <conditionalFormatting sqref="N43">
    <cfRule type="cellIs" dxfId="8453" priority="9" operator="greaterThan">
      <formula>P43</formula>
    </cfRule>
  </conditionalFormatting>
  <conditionalFormatting sqref="N34">
    <cfRule type="cellIs" dxfId="8452" priority="8" operator="greaterThan">
      <formula>P34</formula>
    </cfRule>
  </conditionalFormatting>
  <conditionalFormatting sqref="N34">
    <cfRule type="cellIs" dxfId="8451" priority="7" operator="greaterThan">
      <formula>P34</formula>
    </cfRule>
  </conditionalFormatting>
  <conditionalFormatting sqref="N34">
    <cfRule type="cellIs" dxfId="8450" priority="6" operator="greaterThan">
      <formula>P34</formula>
    </cfRule>
  </conditionalFormatting>
  <conditionalFormatting sqref="N62">
    <cfRule type="cellIs" dxfId="8449" priority="5" operator="greaterThan">
      <formula>P62</formula>
    </cfRule>
  </conditionalFormatting>
  <conditionalFormatting sqref="O90:O103">
    <cfRule type="cellIs" dxfId="8448" priority="3" operator="lessThan">
      <formula>-0.0001</formula>
    </cfRule>
    <cfRule type="cellIs" dxfId="8447" priority="4" operator="greaterThan">
      <formula>0.00016</formula>
    </cfRule>
  </conditionalFormatting>
  <conditionalFormatting sqref="O90:O103">
    <cfRule type="cellIs" dxfId="8446" priority="1" operator="lessThan">
      <formula>-0.0001</formula>
    </cfRule>
    <cfRule type="cellIs" dxfId="8445" priority="2" operator="greaterThan">
      <formula>0.00016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104"/>
  <sheetViews>
    <sheetView topLeftCell="E4" workbookViewId="0">
      <selection activeCell="P18" sqref="P18"/>
    </sheetView>
  </sheetViews>
  <sheetFormatPr defaultRowHeight="15" x14ac:dyDescent="0.25"/>
  <cols>
    <col min="1" max="1" width="2.42578125" customWidth="1"/>
    <col min="2" max="2" width="9.42578125" style="8" customWidth="1"/>
    <col min="3" max="3" width="33.85546875" customWidth="1"/>
    <col min="4" max="4" width="5.85546875" customWidth="1"/>
    <col min="8" max="8" width="23.140625" customWidth="1"/>
    <col min="9" max="9" width="9.140625" hidden="1" customWidth="1"/>
    <col min="10" max="10" width="11.5703125" hidden="1" customWidth="1"/>
    <col min="11" max="11" width="7.5703125" style="13" customWidth="1"/>
    <col min="12" max="12" width="6.28515625" style="30" customWidth="1"/>
    <col min="13" max="13" width="6.85546875" style="30" customWidth="1"/>
    <col min="14" max="14" width="7" style="6" customWidth="1"/>
    <col min="15" max="15" width="5.7109375" style="6" customWidth="1"/>
    <col min="16" max="16" width="7" style="6" customWidth="1"/>
    <col min="17" max="17" width="5.7109375" style="6" customWidth="1"/>
    <col min="18" max="18" width="7" style="6" customWidth="1"/>
    <col min="19" max="19" width="5.7109375" style="6" customWidth="1"/>
    <col min="20" max="20" width="7" style="6" customWidth="1"/>
    <col min="21" max="21" width="5.7109375" style="6" customWidth="1"/>
    <col min="22" max="22" width="6.7109375" customWidth="1"/>
    <col min="23" max="24" width="5.85546875" customWidth="1"/>
    <col min="25" max="25" width="6.140625" customWidth="1"/>
    <col min="26" max="27" width="5.85546875" customWidth="1"/>
  </cols>
  <sheetData>
    <row r="1" spans="2:27" ht="15.75" hidden="1" customHeight="1" thickBot="1" x14ac:dyDescent="0.3"/>
    <row r="2" spans="2:27" ht="15.75" customHeight="1" thickBot="1" x14ac:dyDescent="0.3"/>
    <row r="3" spans="2:27" ht="15.75" thickBot="1" x14ac:dyDescent="0.3">
      <c r="C3" s="4" t="s">
        <v>198</v>
      </c>
    </row>
    <row r="4" spans="2:27" s="1" customFormat="1" x14ac:dyDescent="0.25">
      <c r="B4" s="45"/>
      <c r="C4" s="46"/>
      <c r="L4" s="47"/>
      <c r="M4" s="47"/>
      <c r="N4" s="7"/>
      <c r="O4" s="7"/>
      <c r="P4" s="7"/>
      <c r="Q4" s="7"/>
      <c r="R4" s="7"/>
      <c r="S4" s="7"/>
      <c r="T4" s="7"/>
      <c r="U4" s="7"/>
    </row>
    <row r="5" spans="2:27" s="48" customFormat="1" x14ac:dyDescent="0.25">
      <c r="B5" s="49"/>
      <c r="C5" s="50" t="s">
        <v>186</v>
      </c>
      <c r="L5" s="51"/>
      <c r="M5" s="51"/>
      <c r="N5" s="52"/>
      <c r="O5" s="52"/>
      <c r="P5" s="52"/>
      <c r="Q5" s="52"/>
      <c r="R5" s="52"/>
      <c r="S5" s="52"/>
      <c r="T5" s="52"/>
      <c r="U5" s="52"/>
    </row>
    <row r="6" spans="2:27" s="48" customFormat="1" x14ac:dyDescent="0.25">
      <c r="B6" s="49"/>
      <c r="C6" s="50"/>
      <c r="L6" s="51"/>
      <c r="M6" s="51"/>
      <c r="N6" s="52"/>
      <c r="O6" s="52"/>
      <c r="P6" s="52"/>
      <c r="Q6" s="52"/>
      <c r="R6" s="52"/>
      <c r="S6" s="52"/>
      <c r="T6" s="52"/>
      <c r="U6" s="52"/>
    </row>
    <row r="7" spans="2:27" s="165" customFormat="1" ht="15.75" thickBot="1" x14ac:dyDescent="0.3">
      <c r="B7" s="166"/>
      <c r="C7" s="167" t="s">
        <v>202</v>
      </c>
      <c r="L7" s="168"/>
      <c r="M7" s="168"/>
      <c r="N7" s="169"/>
      <c r="O7" s="169"/>
      <c r="P7" s="169"/>
      <c r="Q7" s="169"/>
      <c r="R7" s="169"/>
      <c r="S7" s="169"/>
      <c r="T7" s="169"/>
      <c r="U7" s="169"/>
    </row>
    <row r="8" spans="2:27" ht="15.75" thickBot="1" x14ac:dyDescent="0.3">
      <c r="N8" s="554">
        <v>42668</v>
      </c>
      <c r="O8" s="599"/>
      <c r="P8" s="554">
        <v>42478</v>
      </c>
      <c r="Q8" s="599"/>
      <c r="R8" s="554">
        <v>42473</v>
      </c>
      <c r="S8" s="599"/>
      <c r="T8" s="554">
        <v>42467</v>
      </c>
      <c r="U8" s="599"/>
      <c r="V8" s="554">
        <v>42383</v>
      </c>
      <c r="W8" s="599"/>
      <c r="X8" s="554">
        <v>42135</v>
      </c>
      <c r="Y8" s="599"/>
      <c r="Z8" s="554">
        <v>42102</v>
      </c>
      <c r="AA8" s="606"/>
    </row>
    <row r="9" spans="2:27" ht="23.25" thickBot="1" x14ac:dyDescent="0.3">
      <c r="B9" s="136" t="s">
        <v>3</v>
      </c>
      <c r="C9" s="589" t="s">
        <v>183</v>
      </c>
      <c r="D9" s="590"/>
      <c r="E9" s="590"/>
      <c r="F9" s="590"/>
      <c r="G9" s="590"/>
      <c r="H9" s="591"/>
      <c r="I9" s="160"/>
      <c r="J9" s="160"/>
      <c r="K9" s="138" t="s">
        <v>14</v>
      </c>
      <c r="L9" s="139" t="s">
        <v>16</v>
      </c>
      <c r="M9" s="71"/>
      <c r="N9" s="250" t="s">
        <v>226</v>
      </c>
      <c r="O9" s="251" t="s">
        <v>225</v>
      </c>
      <c r="P9" s="250" t="s">
        <v>226</v>
      </c>
      <c r="Q9" s="251" t="s">
        <v>225</v>
      </c>
      <c r="R9" s="250" t="s">
        <v>226</v>
      </c>
      <c r="S9" s="251" t="s">
        <v>225</v>
      </c>
      <c r="T9" s="250" t="s">
        <v>226</v>
      </c>
      <c r="U9" s="251" t="s">
        <v>225</v>
      </c>
      <c r="V9" s="250" t="s">
        <v>226</v>
      </c>
      <c r="W9" s="251" t="s">
        <v>225</v>
      </c>
      <c r="X9" s="250" t="s">
        <v>226</v>
      </c>
      <c r="Y9" s="251" t="s">
        <v>225</v>
      </c>
      <c r="Z9" s="250" t="s">
        <v>226</v>
      </c>
      <c r="AA9" s="251" t="s">
        <v>225</v>
      </c>
    </row>
    <row r="10" spans="2:27" s="12" customFormat="1" ht="12" customHeight="1" x14ac:dyDescent="0.2">
      <c r="B10" s="164" t="s">
        <v>15</v>
      </c>
      <c r="C10" s="158"/>
      <c r="D10" s="158"/>
      <c r="E10" s="159"/>
      <c r="F10" s="159"/>
      <c r="G10" s="159"/>
      <c r="H10" s="159"/>
      <c r="I10" s="159"/>
      <c r="J10" s="161"/>
      <c r="K10" s="162" t="s">
        <v>32</v>
      </c>
      <c r="L10" s="163"/>
      <c r="M10" s="72"/>
      <c r="N10" s="220"/>
      <c r="O10" s="221"/>
      <c r="P10" s="220"/>
      <c r="Q10" s="221"/>
      <c r="R10" s="220"/>
      <c r="S10" s="221"/>
      <c r="T10" s="220"/>
      <c r="U10" s="221"/>
      <c r="V10" s="220"/>
      <c r="W10" s="221"/>
      <c r="X10" s="220"/>
      <c r="Y10" s="221"/>
      <c r="Z10" s="220"/>
      <c r="AA10" s="221"/>
    </row>
    <row r="11" spans="2:27" s="37" customFormat="1" ht="11.25" customHeight="1" x14ac:dyDescent="0.25">
      <c r="B11" s="592" t="s">
        <v>182</v>
      </c>
      <c r="C11" s="593"/>
      <c r="D11" s="593"/>
      <c r="E11" s="593"/>
      <c r="F11" s="593"/>
      <c r="G11" s="593"/>
      <c r="H11" s="593"/>
      <c r="I11" s="593"/>
      <c r="J11" s="593"/>
      <c r="K11" s="593"/>
      <c r="L11" s="594"/>
      <c r="M11" s="98"/>
      <c r="N11" s="210"/>
      <c r="O11" s="211"/>
      <c r="P11" s="210"/>
      <c r="Q11" s="211"/>
      <c r="R11" s="210"/>
      <c r="S11" s="211"/>
      <c r="T11" s="210"/>
      <c r="U11" s="211"/>
      <c r="V11" s="210"/>
      <c r="W11" s="211"/>
      <c r="X11" s="210"/>
      <c r="Y11" s="211"/>
      <c r="Z11" s="210"/>
      <c r="AA11" s="211"/>
    </row>
    <row r="12" spans="2:27" s="10" customFormat="1" ht="31.5" customHeight="1" x14ac:dyDescent="0.25">
      <c r="B12" s="33" t="s">
        <v>83</v>
      </c>
      <c r="C12" s="421" t="s">
        <v>82</v>
      </c>
      <c r="D12" s="18"/>
      <c r="E12" s="595" t="s">
        <v>79</v>
      </c>
      <c r="F12" s="595"/>
      <c r="G12" s="595"/>
      <c r="H12" s="595"/>
      <c r="I12" s="595"/>
      <c r="J12" s="595"/>
      <c r="K12" s="418">
        <v>27</v>
      </c>
      <c r="L12" s="44" t="s">
        <v>7</v>
      </c>
      <c r="M12" s="73"/>
      <c r="N12" s="212"/>
      <c r="O12" s="213"/>
      <c r="P12" s="212"/>
      <c r="Q12" s="213"/>
      <c r="R12" s="212"/>
      <c r="S12" s="213"/>
      <c r="T12" s="212"/>
      <c r="U12" s="213"/>
      <c r="V12" s="212"/>
      <c r="W12" s="213"/>
      <c r="X12" s="212"/>
      <c r="Y12" s="213"/>
      <c r="Z12" s="212"/>
      <c r="AA12" s="213"/>
    </row>
    <row r="13" spans="2:27" s="10" customFormat="1" ht="30" customHeight="1" x14ac:dyDescent="0.25">
      <c r="B13" s="33" t="s">
        <v>188</v>
      </c>
      <c r="C13" s="421" t="s">
        <v>187</v>
      </c>
      <c r="D13" s="18"/>
      <c r="E13" s="596" t="s">
        <v>79</v>
      </c>
      <c r="F13" s="597"/>
      <c r="G13" s="597"/>
      <c r="H13" s="597"/>
      <c r="I13" s="597"/>
      <c r="J13" s="598"/>
      <c r="K13" s="418">
        <v>8</v>
      </c>
      <c r="L13" s="44" t="s">
        <v>7</v>
      </c>
      <c r="M13" s="73"/>
      <c r="N13" s="212"/>
      <c r="O13" s="213"/>
      <c r="P13" s="212"/>
      <c r="Q13" s="213"/>
      <c r="R13" s="212"/>
      <c r="S13" s="213"/>
      <c r="T13" s="212"/>
      <c r="U13" s="213"/>
      <c r="V13" s="212"/>
      <c r="W13" s="213"/>
      <c r="X13" s="212"/>
      <c r="Y13" s="213"/>
      <c r="Z13" s="212"/>
      <c r="AA13" s="213"/>
    </row>
    <row r="14" spans="2:27" s="199" customFormat="1" ht="20.25" customHeight="1" thickBot="1" x14ac:dyDescent="0.3">
      <c r="B14" s="193"/>
      <c r="C14" s="587" t="s">
        <v>220</v>
      </c>
      <c r="D14" s="588"/>
      <c r="E14" s="588"/>
      <c r="F14" s="588"/>
      <c r="G14" s="588"/>
      <c r="H14" s="588"/>
      <c r="I14" s="194"/>
      <c r="J14" s="195"/>
      <c r="K14" s="196"/>
      <c r="L14" s="197"/>
      <c r="M14" s="198"/>
      <c r="N14" s="222"/>
      <c r="O14" s="223"/>
      <c r="P14" s="222"/>
      <c r="Q14" s="223"/>
      <c r="R14" s="222"/>
      <c r="S14" s="223"/>
      <c r="T14" s="222"/>
      <c r="U14" s="223"/>
      <c r="V14" s="222"/>
      <c r="W14" s="223"/>
      <c r="X14" s="222"/>
      <c r="Y14" s="223"/>
      <c r="Z14" s="222"/>
      <c r="AA14" s="223"/>
    </row>
    <row r="15" spans="2:27" s="10" customFormat="1" ht="20.25" customHeight="1" x14ac:dyDescent="0.25">
      <c r="B15" s="33" t="s">
        <v>189</v>
      </c>
      <c r="C15" s="421" t="s">
        <v>201</v>
      </c>
      <c r="D15" s="21"/>
      <c r="E15" s="584" t="s">
        <v>85</v>
      </c>
      <c r="F15" s="584"/>
      <c r="G15" s="584"/>
      <c r="H15" s="584"/>
      <c r="I15" s="584"/>
      <c r="J15" s="584"/>
      <c r="K15" s="418">
        <v>13</v>
      </c>
      <c r="L15" s="44" t="s">
        <v>12</v>
      </c>
      <c r="M15" s="73"/>
      <c r="N15" s="228">
        <v>0</v>
      </c>
      <c r="O15" s="229">
        <v>0</v>
      </c>
      <c r="P15" s="228">
        <v>0</v>
      </c>
      <c r="Q15" s="229">
        <v>0</v>
      </c>
      <c r="R15" s="228">
        <v>0</v>
      </c>
      <c r="S15" s="229">
        <v>0</v>
      </c>
      <c r="T15" s="228">
        <v>0</v>
      </c>
      <c r="U15" s="229">
        <v>0</v>
      </c>
      <c r="V15" s="228">
        <v>0</v>
      </c>
      <c r="W15" s="229">
        <v>0</v>
      </c>
      <c r="X15" s="228">
        <v>0</v>
      </c>
      <c r="Y15" s="229">
        <v>0</v>
      </c>
      <c r="Z15" s="228">
        <v>0</v>
      </c>
      <c r="AA15" s="229">
        <v>0</v>
      </c>
    </row>
    <row r="16" spans="2:27" s="10" customFormat="1" ht="16.5" customHeight="1" x14ac:dyDescent="0.25">
      <c r="B16" s="33" t="s">
        <v>86</v>
      </c>
      <c r="C16" s="421" t="s">
        <v>87</v>
      </c>
      <c r="D16" s="93"/>
      <c r="E16" s="603" t="s">
        <v>26</v>
      </c>
      <c r="F16" s="603"/>
      <c r="G16" s="603"/>
      <c r="H16" s="603"/>
      <c r="I16" s="603"/>
      <c r="J16" s="603"/>
      <c r="K16" s="418">
        <v>5.9999999999999929</v>
      </c>
      <c r="L16" s="44" t="s">
        <v>10</v>
      </c>
      <c r="M16" s="73"/>
      <c r="N16" s="228">
        <v>0</v>
      </c>
      <c r="O16" s="231">
        <v>0</v>
      </c>
      <c r="P16" s="228">
        <v>0</v>
      </c>
      <c r="Q16" s="231">
        <v>0</v>
      </c>
      <c r="R16" s="228">
        <v>0</v>
      </c>
      <c r="S16" s="231">
        <v>0</v>
      </c>
      <c r="T16" s="228">
        <v>0</v>
      </c>
      <c r="U16" s="231">
        <v>0</v>
      </c>
      <c r="V16" s="228">
        <v>0</v>
      </c>
      <c r="W16" s="231">
        <v>0</v>
      </c>
      <c r="X16" s="228">
        <v>0</v>
      </c>
      <c r="Y16" s="231">
        <v>0</v>
      </c>
      <c r="Z16" s="230">
        <v>0</v>
      </c>
      <c r="AA16" s="231">
        <v>0</v>
      </c>
    </row>
    <row r="17" spans="2:27" s="10" customFormat="1" ht="26.25" customHeight="1" x14ac:dyDescent="0.25">
      <c r="B17" s="33" t="s">
        <v>90</v>
      </c>
      <c r="C17" s="421" t="s">
        <v>89</v>
      </c>
      <c r="D17" s="92"/>
      <c r="E17" s="578" t="s">
        <v>92</v>
      </c>
      <c r="F17" s="578"/>
      <c r="G17" s="578"/>
      <c r="H17" s="578"/>
      <c r="I17" s="578"/>
      <c r="J17" s="578"/>
      <c r="K17" s="418">
        <v>64</v>
      </c>
      <c r="L17" s="44" t="s">
        <v>91</v>
      </c>
      <c r="M17" s="185"/>
      <c r="N17" s="228">
        <v>37</v>
      </c>
      <c r="O17" s="231">
        <v>0</v>
      </c>
      <c r="P17" s="228">
        <v>37</v>
      </c>
      <c r="Q17" s="231">
        <v>0</v>
      </c>
      <c r="R17" s="228">
        <v>37</v>
      </c>
      <c r="S17" s="231">
        <v>0</v>
      </c>
      <c r="T17" s="228">
        <v>37</v>
      </c>
      <c r="U17" s="231">
        <v>0</v>
      </c>
      <c r="V17" s="232">
        <v>37</v>
      </c>
      <c r="W17" s="231">
        <v>0</v>
      </c>
      <c r="X17" s="232">
        <v>37</v>
      </c>
      <c r="Y17" s="231">
        <v>0</v>
      </c>
      <c r="Z17" s="232">
        <v>30</v>
      </c>
      <c r="AA17" s="231">
        <v>0</v>
      </c>
    </row>
    <row r="18" spans="2:27" s="10" customFormat="1" ht="30" customHeight="1" x14ac:dyDescent="0.25">
      <c r="B18" s="33" t="s">
        <v>93</v>
      </c>
      <c r="C18" s="421" t="s">
        <v>94</v>
      </c>
      <c r="D18" s="93"/>
      <c r="E18" s="603" t="s">
        <v>26</v>
      </c>
      <c r="F18" s="603"/>
      <c r="G18" s="603"/>
      <c r="H18" s="603"/>
      <c r="I18" s="603"/>
      <c r="J18" s="603"/>
      <c r="K18" s="418">
        <v>20</v>
      </c>
      <c r="L18" s="44" t="s">
        <v>10</v>
      </c>
      <c r="M18" s="73"/>
      <c r="N18" s="228">
        <v>0</v>
      </c>
      <c r="O18" s="233">
        <v>0</v>
      </c>
      <c r="P18" s="228">
        <v>0</v>
      </c>
      <c r="Q18" s="233">
        <v>0</v>
      </c>
      <c r="R18" s="228">
        <v>0</v>
      </c>
      <c r="S18" s="233">
        <v>0</v>
      </c>
      <c r="T18" s="228">
        <v>0</v>
      </c>
      <c r="U18" s="233">
        <v>0</v>
      </c>
      <c r="V18" s="228">
        <v>0</v>
      </c>
      <c r="W18" s="233">
        <v>0</v>
      </c>
      <c r="X18" s="228">
        <v>0</v>
      </c>
      <c r="Y18" s="233">
        <v>0</v>
      </c>
      <c r="Z18" s="230">
        <v>0</v>
      </c>
      <c r="AA18" s="233">
        <v>0</v>
      </c>
    </row>
    <row r="19" spans="2:27" s="10" customFormat="1" ht="26.25" customHeight="1" x14ac:dyDescent="0.25">
      <c r="B19" s="33" t="s">
        <v>95</v>
      </c>
      <c r="C19" s="421" t="s">
        <v>96</v>
      </c>
      <c r="D19" s="92"/>
      <c r="E19" s="578" t="s">
        <v>92</v>
      </c>
      <c r="F19" s="578"/>
      <c r="G19" s="578"/>
      <c r="H19" s="578"/>
      <c r="I19" s="578"/>
      <c r="J19" s="578"/>
      <c r="K19" s="418">
        <v>228</v>
      </c>
      <c r="L19" s="44" t="s">
        <v>91</v>
      </c>
      <c r="M19" s="73"/>
      <c r="N19" s="228">
        <v>28</v>
      </c>
      <c r="O19" s="233">
        <v>0</v>
      </c>
      <c r="P19" s="228">
        <v>22</v>
      </c>
      <c r="Q19" s="233">
        <v>0</v>
      </c>
      <c r="R19" s="228">
        <v>22</v>
      </c>
      <c r="S19" s="233">
        <v>0</v>
      </c>
      <c r="T19" s="228">
        <v>22</v>
      </c>
      <c r="U19" s="233">
        <v>0</v>
      </c>
      <c r="V19" s="228">
        <v>11</v>
      </c>
      <c r="W19" s="233">
        <v>0</v>
      </c>
      <c r="X19" s="228">
        <v>20</v>
      </c>
      <c r="Y19" s="233">
        <v>0</v>
      </c>
      <c r="Z19" s="230">
        <v>0</v>
      </c>
      <c r="AA19" s="233">
        <v>0</v>
      </c>
    </row>
    <row r="20" spans="2:27" s="10" customFormat="1" ht="11.25" customHeight="1" x14ac:dyDescent="0.25">
      <c r="B20" s="33" t="s">
        <v>98</v>
      </c>
      <c r="C20" s="421" t="s">
        <v>97</v>
      </c>
      <c r="D20" s="93"/>
      <c r="E20" s="603" t="s">
        <v>26</v>
      </c>
      <c r="F20" s="603"/>
      <c r="G20" s="603"/>
      <c r="H20" s="603"/>
      <c r="I20" s="603"/>
      <c r="J20" s="603"/>
      <c r="K20" s="418">
        <v>5.9999999999999432</v>
      </c>
      <c r="L20" s="44" t="s">
        <v>10</v>
      </c>
      <c r="M20" s="73"/>
      <c r="N20" s="228">
        <v>0</v>
      </c>
      <c r="O20" s="233">
        <v>0</v>
      </c>
      <c r="P20" s="228">
        <v>0</v>
      </c>
      <c r="Q20" s="233">
        <v>0</v>
      </c>
      <c r="R20" s="228">
        <v>0</v>
      </c>
      <c r="S20" s="233">
        <v>0</v>
      </c>
      <c r="T20" s="228">
        <v>0</v>
      </c>
      <c r="U20" s="233">
        <v>0</v>
      </c>
      <c r="V20" s="232">
        <v>0</v>
      </c>
      <c r="W20" s="233">
        <v>0</v>
      </c>
      <c r="X20" s="232">
        <v>0</v>
      </c>
      <c r="Y20" s="233">
        <v>0</v>
      </c>
      <c r="Z20" s="230">
        <v>0</v>
      </c>
      <c r="AA20" s="233">
        <v>0</v>
      </c>
    </row>
    <row r="21" spans="2:27" s="10" customFormat="1" ht="23.25" customHeight="1" x14ac:dyDescent="0.25">
      <c r="B21" s="33" t="s">
        <v>100</v>
      </c>
      <c r="C21" s="421" t="s">
        <v>99</v>
      </c>
      <c r="D21" s="93"/>
      <c r="E21" s="603" t="s">
        <v>26</v>
      </c>
      <c r="F21" s="603"/>
      <c r="G21" s="603"/>
      <c r="H21" s="603"/>
      <c r="I21" s="603"/>
      <c r="J21" s="603"/>
      <c r="K21" s="418">
        <v>234.00000000000006</v>
      </c>
      <c r="L21" s="44" t="s">
        <v>10</v>
      </c>
      <c r="M21" s="73"/>
      <c r="N21" s="228">
        <v>0</v>
      </c>
      <c r="O21" s="233">
        <v>0</v>
      </c>
      <c r="P21" s="228">
        <v>0</v>
      </c>
      <c r="Q21" s="233">
        <v>0</v>
      </c>
      <c r="R21" s="228">
        <v>0</v>
      </c>
      <c r="S21" s="233">
        <v>0</v>
      </c>
      <c r="T21" s="228">
        <v>0</v>
      </c>
      <c r="U21" s="233">
        <v>0</v>
      </c>
      <c r="V21" s="228">
        <v>0</v>
      </c>
      <c r="W21" s="233">
        <v>0</v>
      </c>
      <c r="X21" s="228">
        <v>0</v>
      </c>
      <c r="Y21" s="233">
        <v>0</v>
      </c>
      <c r="Z21" s="230">
        <v>0</v>
      </c>
      <c r="AA21" s="233">
        <v>0</v>
      </c>
    </row>
    <row r="22" spans="2:27" s="10" customFormat="1" ht="17.25" customHeight="1" x14ac:dyDescent="0.25">
      <c r="B22" s="33" t="s">
        <v>102</v>
      </c>
      <c r="C22" s="421" t="s">
        <v>101</v>
      </c>
      <c r="D22" s="93"/>
      <c r="E22" s="603" t="s">
        <v>26</v>
      </c>
      <c r="F22" s="603"/>
      <c r="G22" s="603"/>
      <c r="H22" s="603"/>
      <c r="I22" s="603"/>
      <c r="J22" s="603"/>
      <c r="K22" s="418">
        <v>6</v>
      </c>
      <c r="L22" s="44" t="s">
        <v>10</v>
      </c>
      <c r="M22" s="73"/>
      <c r="N22" s="228">
        <v>0</v>
      </c>
      <c r="O22" s="233">
        <v>0</v>
      </c>
      <c r="P22" s="228">
        <v>0</v>
      </c>
      <c r="Q22" s="233">
        <v>0</v>
      </c>
      <c r="R22" s="228">
        <v>0</v>
      </c>
      <c r="S22" s="233">
        <v>0</v>
      </c>
      <c r="T22" s="228">
        <v>0</v>
      </c>
      <c r="U22" s="233">
        <v>0</v>
      </c>
      <c r="V22" s="228">
        <v>0</v>
      </c>
      <c r="W22" s="233">
        <v>0</v>
      </c>
      <c r="X22" s="228">
        <v>0</v>
      </c>
      <c r="Y22" s="233">
        <v>0</v>
      </c>
      <c r="Z22" s="230">
        <v>0</v>
      </c>
      <c r="AA22" s="233">
        <v>0</v>
      </c>
    </row>
    <row r="23" spans="2:27" s="10" customFormat="1" ht="27.75" customHeight="1" x14ac:dyDescent="0.25">
      <c r="B23" s="33" t="s">
        <v>104</v>
      </c>
      <c r="C23" s="420" t="s">
        <v>103</v>
      </c>
      <c r="D23" s="93"/>
      <c r="E23" s="603" t="s">
        <v>105</v>
      </c>
      <c r="F23" s="603"/>
      <c r="G23" s="603"/>
      <c r="H23" s="603"/>
      <c r="I23" s="603"/>
      <c r="J23" s="603"/>
      <c r="K23" s="418">
        <v>48</v>
      </c>
      <c r="L23" s="44" t="s">
        <v>10</v>
      </c>
      <c r="M23" s="73"/>
      <c r="N23" s="228">
        <v>0</v>
      </c>
      <c r="O23" s="233">
        <v>0</v>
      </c>
      <c r="P23" s="228">
        <v>0</v>
      </c>
      <c r="Q23" s="233">
        <v>0</v>
      </c>
      <c r="R23" s="228">
        <v>0</v>
      </c>
      <c r="S23" s="233">
        <v>0</v>
      </c>
      <c r="T23" s="228">
        <v>0</v>
      </c>
      <c r="U23" s="233">
        <v>0</v>
      </c>
      <c r="V23" s="228">
        <v>0</v>
      </c>
      <c r="W23" s="233">
        <v>0</v>
      </c>
      <c r="X23" s="228">
        <v>0</v>
      </c>
      <c r="Y23" s="233">
        <v>0</v>
      </c>
      <c r="Z23" s="230">
        <v>0</v>
      </c>
      <c r="AA23" s="233">
        <v>0</v>
      </c>
    </row>
    <row r="24" spans="2:27" s="10" customFormat="1" ht="9.75" customHeight="1" x14ac:dyDescent="0.25">
      <c r="B24" s="33" t="s">
        <v>106</v>
      </c>
      <c r="C24" s="418" t="s">
        <v>101</v>
      </c>
      <c r="D24" s="93"/>
      <c r="E24" s="603" t="s">
        <v>26</v>
      </c>
      <c r="F24" s="603"/>
      <c r="G24" s="603"/>
      <c r="H24" s="603"/>
      <c r="I24" s="603"/>
      <c r="J24" s="603"/>
      <c r="K24" s="418">
        <v>6</v>
      </c>
      <c r="L24" s="44" t="s">
        <v>10</v>
      </c>
      <c r="M24" s="73"/>
      <c r="N24" s="228">
        <v>0</v>
      </c>
      <c r="O24" s="233">
        <v>0</v>
      </c>
      <c r="P24" s="228">
        <v>0</v>
      </c>
      <c r="Q24" s="233">
        <v>0</v>
      </c>
      <c r="R24" s="228">
        <v>0</v>
      </c>
      <c r="S24" s="233">
        <v>0</v>
      </c>
      <c r="T24" s="228">
        <v>0</v>
      </c>
      <c r="U24" s="233">
        <v>0</v>
      </c>
      <c r="V24" s="228">
        <v>0</v>
      </c>
      <c r="W24" s="233">
        <v>0</v>
      </c>
      <c r="X24" s="228">
        <v>0</v>
      </c>
      <c r="Y24" s="233">
        <v>0</v>
      </c>
      <c r="Z24" s="230">
        <v>0</v>
      </c>
      <c r="AA24" s="233">
        <v>0</v>
      </c>
    </row>
    <row r="25" spans="2:27" s="10" customFormat="1" ht="29.25" customHeight="1" x14ac:dyDescent="0.25">
      <c r="B25" s="32" t="s">
        <v>108</v>
      </c>
      <c r="C25" s="421" t="s">
        <v>107</v>
      </c>
      <c r="D25" s="93"/>
      <c r="E25" s="603" t="s">
        <v>26</v>
      </c>
      <c r="F25" s="603"/>
      <c r="G25" s="603"/>
      <c r="H25" s="603"/>
      <c r="I25" s="603"/>
      <c r="J25" s="603"/>
      <c r="K25" s="131">
        <v>49</v>
      </c>
      <c r="L25" s="44" t="s">
        <v>10</v>
      </c>
      <c r="M25" s="73"/>
      <c r="N25" s="228">
        <v>0</v>
      </c>
      <c r="O25" s="233">
        <v>0</v>
      </c>
      <c r="P25" s="228">
        <v>0</v>
      </c>
      <c r="Q25" s="233">
        <v>0</v>
      </c>
      <c r="R25" s="228">
        <v>0</v>
      </c>
      <c r="S25" s="233">
        <v>0</v>
      </c>
      <c r="T25" s="228">
        <v>0</v>
      </c>
      <c r="U25" s="233">
        <v>0</v>
      </c>
      <c r="V25" s="228">
        <v>0</v>
      </c>
      <c r="W25" s="233">
        <v>0</v>
      </c>
      <c r="X25" s="228">
        <v>0</v>
      </c>
      <c r="Y25" s="233">
        <v>0</v>
      </c>
      <c r="Z25" s="230">
        <v>0</v>
      </c>
      <c r="AA25" s="233">
        <v>0</v>
      </c>
    </row>
    <row r="26" spans="2:27" s="10" customFormat="1" ht="15" customHeight="1" x14ac:dyDescent="0.25">
      <c r="B26" s="33" t="s">
        <v>109</v>
      </c>
      <c r="C26" s="418" t="s">
        <v>110</v>
      </c>
      <c r="D26" s="93"/>
      <c r="E26" s="578" t="s">
        <v>26</v>
      </c>
      <c r="F26" s="578"/>
      <c r="G26" s="578"/>
      <c r="H26" s="578"/>
      <c r="I26" s="578"/>
      <c r="J26" s="578"/>
      <c r="K26" s="418">
        <v>6</v>
      </c>
      <c r="L26" s="44" t="s">
        <v>10</v>
      </c>
      <c r="M26" s="73"/>
      <c r="N26" s="228">
        <v>0</v>
      </c>
      <c r="O26" s="233">
        <v>0</v>
      </c>
      <c r="P26" s="228">
        <v>0</v>
      </c>
      <c r="Q26" s="233">
        <v>0</v>
      </c>
      <c r="R26" s="228">
        <v>0</v>
      </c>
      <c r="S26" s="233">
        <v>0</v>
      </c>
      <c r="T26" s="228">
        <v>0</v>
      </c>
      <c r="U26" s="233">
        <v>0</v>
      </c>
      <c r="V26" s="228">
        <v>0</v>
      </c>
      <c r="W26" s="233">
        <v>0</v>
      </c>
      <c r="X26" s="228">
        <v>0</v>
      </c>
      <c r="Y26" s="233">
        <v>0</v>
      </c>
      <c r="Z26" s="230">
        <v>0</v>
      </c>
      <c r="AA26" s="233">
        <v>0</v>
      </c>
    </row>
    <row r="27" spans="2:27" s="10" customFormat="1" ht="24.75" customHeight="1" x14ac:dyDescent="0.25">
      <c r="B27" s="33" t="s">
        <v>111</v>
      </c>
      <c r="C27" s="421" t="s">
        <v>178</v>
      </c>
      <c r="D27" s="96"/>
      <c r="E27" s="578" t="s">
        <v>26</v>
      </c>
      <c r="F27" s="578"/>
      <c r="G27" s="578"/>
      <c r="H27" s="578"/>
      <c r="I27" s="578"/>
      <c r="J27" s="578"/>
      <c r="K27" s="418">
        <v>19</v>
      </c>
      <c r="L27" s="44" t="s">
        <v>10</v>
      </c>
      <c r="M27" s="73"/>
      <c r="N27" s="228">
        <v>0</v>
      </c>
      <c r="O27" s="233">
        <v>0</v>
      </c>
      <c r="P27" s="228">
        <v>0</v>
      </c>
      <c r="Q27" s="233">
        <v>0</v>
      </c>
      <c r="R27" s="228">
        <v>0</v>
      </c>
      <c r="S27" s="233">
        <v>0</v>
      </c>
      <c r="T27" s="228">
        <v>0</v>
      </c>
      <c r="U27" s="233">
        <v>0</v>
      </c>
      <c r="V27" s="228">
        <v>0</v>
      </c>
      <c r="W27" s="233">
        <v>0</v>
      </c>
      <c r="X27" s="228">
        <v>0</v>
      </c>
      <c r="Y27" s="233">
        <v>0</v>
      </c>
      <c r="Z27" s="230">
        <v>0</v>
      </c>
      <c r="AA27" s="233">
        <v>0</v>
      </c>
    </row>
    <row r="28" spans="2:27" s="10" customFormat="1" ht="31.5" customHeight="1" thickBot="1" x14ac:dyDescent="0.3">
      <c r="B28" s="33" t="s">
        <v>112</v>
      </c>
      <c r="C28" s="421" t="s">
        <v>179</v>
      </c>
      <c r="D28" s="93"/>
      <c r="E28" s="578" t="s">
        <v>254</v>
      </c>
      <c r="F28" s="578"/>
      <c r="G28" s="578"/>
      <c r="H28" s="578"/>
      <c r="I28" s="578"/>
      <c r="J28" s="578"/>
      <c r="K28" s="418">
        <v>133</v>
      </c>
      <c r="L28" s="44" t="s">
        <v>10</v>
      </c>
      <c r="M28" s="73"/>
      <c r="N28" s="308">
        <v>0</v>
      </c>
      <c r="O28" s="235">
        <v>0</v>
      </c>
      <c r="P28" s="308">
        <v>0</v>
      </c>
      <c r="Q28" s="235">
        <v>0</v>
      </c>
      <c r="R28" s="308">
        <v>0</v>
      </c>
      <c r="S28" s="235">
        <v>0</v>
      </c>
      <c r="T28" s="308">
        <v>0</v>
      </c>
      <c r="U28" s="235">
        <v>0</v>
      </c>
      <c r="V28" s="308">
        <v>0</v>
      </c>
      <c r="W28" s="235">
        <v>0</v>
      </c>
      <c r="X28" s="308">
        <v>0</v>
      </c>
      <c r="Y28" s="235">
        <v>0</v>
      </c>
      <c r="Z28" s="234">
        <v>0</v>
      </c>
      <c r="AA28" s="235">
        <v>0</v>
      </c>
    </row>
    <row r="29" spans="2:27" s="10" customFormat="1" ht="16.5" customHeight="1" thickBot="1" x14ac:dyDescent="0.3">
      <c r="B29" s="224"/>
      <c r="C29" s="225"/>
      <c r="D29" s="226"/>
      <c r="E29" s="417"/>
      <c r="F29" s="417"/>
      <c r="G29" s="417"/>
      <c r="H29" s="417"/>
      <c r="I29" s="417"/>
      <c r="J29" s="417"/>
      <c r="K29" s="417"/>
      <c r="L29" s="227"/>
      <c r="M29" s="39" t="s">
        <v>228</v>
      </c>
      <c r="N29" s="381">
        <f>SUM(N15:N28)</f>
        <v>65</v>
      </c>
      <c r="O29" s="373">
        <f>SUM(O14:O27)</f>
        <v>0</v>
      </c>
      <c r="P29" s="381">
        <f>SUM(P15:P28)</f>
        <v>59</v>
      </c>
      <c r="Q29" s="373">
        <f>SUM(Q14:Q27)</f>
        <v>0</v>
      </c>
      <c r="R29" s="381">
        <v>59</v>
      </c>
      <c r="S29" s="373">
        <v>0</v>
      </c>
      <c r="T29" s="381">
        <v>59</v>
      </c>
      <c r="U29" s="373">
        <v>0</v>
      </c>
      <c r="V29" s="242">
        <v>57</v>
      </c>
      <c r="W29" s="237">
        <v>0</v>
      </c>
      <c r="X29" s="242">
        <f>SUM(X15:X28)</f>
        <v>57</v>
      </c>
      <c r="Y29" s="237">
        <f>SUM(Y14:Y27)</f>
        <v>0</v>
      </c>
      <c r="Z29" s="236">
        <f>SUM(Z14:Z27)</f>
        <v>30</v>
      </c>
      <c r="AA29" s="237">
        <f>SUM(AA14:AA27)</f>
        <v>0</v>
      </c>
    </row>
    <row r="30" spans="2:27" s="37" customFormat="1" ht="11.25" customHeight="1" thickBot="1" x14ac:dyDescent="0.3">
      <c r="B30" s="558" t="s">
        <v>160</v>
      </c>
      <c r="C30" s="559"/>
      <c r="D30" s="559"/>
      <c r="E30" s="559"/>
      <c r="F30" s="559"/>
      <c r="G30" s="559"/>
      <c r="H30" s="559"/>
      <c r="I30" s="559"/>
      <c r="J30" s="559"/>
      <c r="K30" s="559"/>
      <c r="L30" s="560"/>
      <c r="M30" s="98"/>
      <c r="N30" s="349"/>
      <c r="O30" s="350"/>
      <c r="P30" s="349"/>
      <c r="Q30" s="350"/>
      <c r="R30" s="349"/>
      <c r="S30" s="350"/>
      <c r="T30" s="349"/>
      <c r="U30" s="350"/>
      <c r="V30" s="349"/>
      <c r="W30" s="350"/>
      <c r="X30" s="349"/>
      <c r="Y30" s="350"/>
      <c r="Z30" s="349"/>
      <c r="AA30" s="350"/>
    </row>
    <row r="31" spans="2:27" s="9" customFormat="1" ht="18.75" customHeight="1" x14ac:dyDescent="0.25">
      <c r="B31" s="33" t="s">
        <v>114</v>
      </c>
      <c r="C31" s="421" t="s">
        <v>204</v>
      </c>
      <c r="D31" s="93"/>
      <c r="E31" s="578" t="s">
        <v>26</v>
      </c>
      <c r="F31" s="578"/>
      <c r="G31" s="578"/>
      <c r="H31" s="578"/>
      <c r="I31" s="578"/>
      <c r="J31" s="578"/>
      <c r="K31" s="418">
        <v>198</v>
      </c>
      <c r="L31" s="44" t="s">
        <v>10</v>
      </c>
      <c r="M31" s="73"/>
      <c r="N31" s="228">
        <v>0</v>
      </c>
      <c r="O31" s="229">
        <v>0</v>
      </c>
      <c r="P31" s="228">
        <v>0</v>
      </c>
      <c r="Q31" s="229">
        <v>0</v>
      </c>
      <c r="R31" s="228">
        <v>0</v>
      </c>
      <c r="S31" s="229">
        <v>0</v>
      </c>
      <c r="T31" s="228">
        <v>0</v>
      </c>
      <c r="U31" s="229">
        <v>0</v>
      </c>
      <c r="V31" s="228">
        <v>0</v>
      </c>
      <c r="W31" s="229">
        <v>0</v>
      </c>
      <c r="X31" s="228">
        <v>0</v>
      </c>
      <c r="Y31" s="229">
        <v>0</v>
      </c>
      <c r="Z31" s="228">
        <v>0</v>
      </c>
      <c r="AA31" s="229">
        <v>0</v>
      </c>
    </row>
    <row r="32" spans="2:27" s="9" customFormat="1" ht="15" customHeight="1" x14ac:dyDescent="0.25">
      <c r="B32" s="32" t="s">
        <v>116</v>
      </c>
      <c r="C32" s="418" t="s">
        <v>115</v>
      </c>
      <c r="D32" s="93"/>
      <c r="E32" s="578" t="s">
        <v>26</v>
      </c>
      <c r="F32" s="578"/>
      <c r="G32" s="578"/>
      <c r="H32" s="578"/>
      <c r="I32" s="578"/>
      <c r="J32" s="578"/>
      <c r="K32" s="418">
        <v>10</v>
      </c>
      <c r="L32" s="44" t="s">
        <v>10</v>
      </c>
      <c r="M32" s="73"/>
      <c r="N32" s="228">
        <v>0</v>
      </c>
      <c r="O32" s="233">
        <v>0</v>
      </c>
      <c r="P32" s="228">
        <v>0</v>
      </c>
      <c r="Q32" s="233">
        <v>0</v>
      </c>
      <c r="R32" s="228">
        <v>0</v>
      </c>
      <c r="S32" s="233">
        <v>0</v>
      </c>
      <c r="T32" s="228">
        <v>0</v>
      </c>
      <c r="U32" s="233">
        <v>0</v>
      </c>
      <c r="V32" s="230">
        <v>0</v>
      </c>
      <c r="W32" s="233">
        <v>0</v>
      </c>
      <c r="X32" s="230">
        <v>0</v>
      </c>
      <c r="Y32" s="233">
        <v>0</v>
      </c>
      <c r="Z32" s="230">
        <v>0</v>
      </c>
      <c r="AA32" s="233">
        <v>0</v>
      </c>
    </row>
    <row r="33" spans="2:27" s="9" customFormat="1" ht="15" customHeight="1" x14ac:dyDescent="0.25">
      <c r="B33" s="32" t="s">
        <v>117</v>
      </c>
      <c r="C33" s="418" t="s">
        <v>118</v>
      </c>
      <c r="D33" s="93"/>
      <c r="E33" s="578" t="s">
        <v>26</v>
      </c>
      <c r="F33" s="578"/>
      <c r="G33" s="578"/>
      <c r="H33" s="578"/>
      <c r="I33" s="578"/>
      <c r="J33" s="578"/>
      <c r="K33" s="418">
        <v>6</v>
      </c>
      <c r="L33" s="44" t="s">
        <v>10</v>
      </c>
      <c r="M33" s="73"/>
      <c r="N33" s="228">
        <v>0</v>
      </c>
      <c r="O33" s="233">
        <v>0</v>
      </c>
      <c r="P33" s="228">
        <v>0</v>
      </c>
      <c r="Q33" s="233">
        <v>0</v>
      </c>
      <c r="R33" s="228">
        <v>0</v>
      </c>
      <c r="S33" s="233">
        <v>0</v>
      </c>
      <c r="T33" s="228">
        <v>0</v>
      </c>
      <c r="U33" s="233">
        <v>0</v>
      </c>
      <c r="V33" s="230">
        <v>0</v>
      </c>
      <c r="W33" s="233">
        <v>0</v>
      </c>
      <c r="X33" s="230">
        <v>0</v>
      </c>
      <c r="Y33" s="233">
        <v>0</v>
      </c>
      <c r="Z33" s="230">
        <v>0</v>
      </c>
      <c r="AA33" s="233">
        <v>0</v>
      </c>
    </row>
    <row r="34" spans="2:27" s="9" customFormat="1" ht="27" customHeight="1" x14ac:dyDescent="0.25">
      <c r="B34" s="32" t="s">
        <v>120</v>
      </c>
      <c r="C34" s="421" t="s">
        <v>119</v>
      </c>
      <c r="D34" s="24"/>
      <c r="E34" s="578" t="s">
        <v>255</v>
      </c>
      <c r="F34" s="578"/>
      <c r="G34" s="578"/>
      <c r="H34" s="578"/>
      <c r="I34" s="578"/>
      <c r="J34" s="578"/>
      <c r="K34" s="418">
        <v>152</v>
      </c>
      <c r="L34" s="44" t="s">
        <v>25</v>
      </c>
      <c r="M34" s="73"/>
      <c r="N34" s="436">
        <v>50</v>
      </c>
      <c r="O34" s="437">
        <v>21</v>
      </c>
      <c r="P34" s="228">
        <v>86</v>
      </c>
      <c r="Q34" s="239">
        <v>0</v>
      </c>
      <c r="R34" s="228">
        <v>86</v>
      </c>
      <c r="S34" s="239">
        <v>0</v>
      </c>
      <c r="T34" s="228">
        <v>86</v>
      </c>
      <c r="U34" s="239">
        <v>0</v>
      </c>
      <c r="V34" s="310">
        <v>86</v>
      </c>
      <c r="W34" s="348">
        <v>0</v>
      </c>
      <c r="X34" s="310">
        <v>86</v>
      </c>
      <c r="Y34" s="239">
        <v>0</v>
      </c>
      <c r="Z34" s="232">
        <v>68</v>
      </c>
      <c r="AA34" s="239">
        <v>0</v>
      </c>
    </row>
    <row r="35" spans="2:27" s="9" customFormat="1" ht="16.5" customHeight="1" x14ac:dyDescent="0.25">
      <c r="B35" s="32" t="s">
        <v>121</v>
      </c>
      <c r="C35" s="418" t="s">
        <v>122</v>
      </c>
      <c r="D35" s="96"/>
      <c r="E35" s="578" t="s">
        <v>26</v>
      </c>
      <c r="F35" s="578"/>
      <c r="G35" s="578"/>
      <c r="H35" s="578"/>
      <c r="I35" s="578"/>
      <c r="J35" s="578"/>
      <c r="K35" s="418">
        <v>6</v>
      </c>
      <c r="L35" s="44" t="s">
        <v>10</v>
      </c>
      <c r="M35" s="73"/>
      <c r="N35" s="228">
        <v>0</v>
      </c>
      <c r="O35" s="239">
        <v>0</v>
      </c>
      <c r="P35" s="228">
        <v>0</v>
      </c>
      <c r="Q35" s="239">
        <v>0</v>
      </c>
      <c r="R35" s="228">
        <v>0</v>
      </c>
      <c r="S35" s="239">
        <v>0</v>
      </c>
      <c r="T35" s="228">
        <v>0</v>
      </c>
      <c r="U35" s="239">
        <v>0</v>
      </c>
      <c r="V35" s="232">
        <v>0</v>
      </c>
      <c r="W35" s="239">
        <v>0</v>
      </c>
      <c r="X35" s="232">
        <v>0</v>
      </c>
      <c r="Y35" s="239">
        <v>0</v>
      </c>
      <c r="Z35" s="232">
        <v>0</v>
      </c>
      <c r="AA35" s="239">
        <v>0</v>
      </c>
    </row>
    <row r="36" spans="2:27" s="9" customFormat="1" ht="24.75" customHeight="1" x14ac:dyDescent="0.25">
      <c r="B36" s="32" t="s">
        <v>123</v>
      </c>
      <c r="C36" s="421" t="s">
        <v>124</v>
      </c>
      <c r="D36" s="92"/>
      <c r="E36" s="578" t="s">
        <v>92</v>
      </c>
      <c r="F36" s="578"/>
      <c r="G36" s="578"/>
      <c r="H36" s="578"/>
      <c r="I36" s="578"/>
      <c r="J36" s="578"/>
      <c r="K36" s="418">
        <v>118</v>
      </c>
      <c r="L36" s="44" t="s">
        <v>91</v>
      </c>
      <c r="M36" s="73"/>
      <c r="N36" s="436">
        <v>47</v>
      </c>
      <c r="O36" s="239">
        <v>0</v>
      </c>
      <c r="P36" s="228">
        <v>40</v>
      </c>
      <c r="Q36" s="239">
        <v>0</v>
      </c>
      <c r="R36" s="228">
        <v>40</v>
      </c>
      <c r="S36" s="239">
        <v>0</v>
      </c>
      <c r="T36" s="228">
        <v>40</v>
      </c>
      <c r="U36" s="239">
        <v>0</v>
      </c>
      <c r="V36" s="232">
        <v>40</v>
      </c>
      <c r="W36" s="239">
        <v>0</v>
      </c>
      <c r="X36" s="232">
        <v>40</v>
      </c>
      <c r="Y36" s="239">
        <v>0</v>
      </c>
      <c r="Z36" s="232">
        <v>40</v>
      </c>
      <c r="AA36" s="239">
        <v>0</v>
      </c>
    </row>
    <row r="37" spans="2:27" s="9" customFormat="1" ht="15" customHeight="1" x14ac:dyDescent="0.25">
      <c r="B37" s="32" t="s">
        <v>125</v>
      </c>
      <c r="C37" s="418" t="s">
        <v>126</v>
      </c>
      <c r="D37" s="93"/>
      <c r="E37" s="578" t="s">
        <v>26</v>
      </c>
      <c r="F37" s="578"/>
      <c r="G37" s="578"/>
      <c r="H37" s="578"/>
      <c r="I37" s="578"/>
      <c r="J37" s="578"/>
      <c r="K37" s="418">
        <v>6</v>
      </c>
      <c r="L37" s="44" t="s">
        <v>10</v>
      </c>
      <c r="M37" s="73"/>
      <c r="N37" s="228">
        <v>0</v>
      </c>
      <c r="O37" s="239">
        <v>0</v>
      </c>
      <c r="P37" s="228">
        <v>0</v>
      </c>
      <c r="Q37" s="239">
        <v>0</v>
      </c>
      <c r="R37" s="228">
        <v>0</v>
      </c>
      <c r="S37" s="239">
        <v>0</v>
      </c>
      <c r="T37" s="228">
        <v>0</v>
      </c>
      <c r="U37" s="239">
        <v>0</v>
      </c>
      <c r="V37" s="232">
        <v>0</v>
      </c>
      <c r="W37" s="239">
        <v>0</v>
      </c>
      <c r="X37" s="232">
        <v>0</v>
      </c>
      <c r="Y37" s="239">
        <v>0</v>
      </c>
      <c r="Z37" s="232">
        <v>0</v>
      </c>
      <c r="AA37" s="239">
        <v>0</v>
      </c>
    </row>
    <row r="38" spans="2:27" s="9" customFormat="1" ht="26.25" customHeight="1" x14ac:dyDescent="0.25">
      <c r="B38" s="32" t="s">
        <v>127</v>
      </c>
      <c r="C38" s="421" t="s">
        <v>128</v>
      </c>
      <c r="D38" s="24"/>
      <c r="E38" s="578" t="s">
        <v>255</v>
      </c>
      <c r="F38" s="578"/>
      <c r="G38" s="578"/>
      <c r="H38" s="578"/>
      <c r="I38" s="578"/>
      <c r="J38" s="578"/>
      <c r="K38" s="418">
        <v>155</v>
      </c>
      <c r="L38" s="44" t="s">
        <v>25</v>
      </c>
      <c r="M38" s="73"/>
      <c r="N38" s="436">
        <v>34</v>
      </c>
      <c r="O38" s="437">
        <v>5</v>
      </c>
      <c r="P38" s="228">
        <v>89</v>
      </c>
      <c r="Q38" s="348">
        <v>4</v>
      </c>
      <c r="R38" s="228">
        <v>89</v>
      </c>
      <c r="S38" s="348">
        <v>4</v>
      </c>
      <c r="T38" s="228">
        <v>89</v>
      </c>
      <c r="U38" s="348">
        <v>4</v>
      </c>
      <c r="V38" s="232">
        <v>89</v>
      </c>
      <c r="W38" s="239">
        <v>4</v>
      </c>
      <c r="X38" s="232">
        <v>89</v>
      </c>
      <c r="Y38" s="239">
        <v>0</v>
      </c>
      <c r="Z38" s="232">
        <v>84</v>
      </c>
      <c r="AA38" s="239">
        <v>0</v>
      </c>
    </row>
    <row r="39" spans="2:27" s="9" customFormat="1" ht="15.75" customHeight="1" x14ac:dyDescent="0.25">
      <c r="B39" s="32" t="s">
        <v>129</v>
      </c>
      <c r="C39" s="421" t="s">
        <v>130</v>
      </c>
      <c r="D39" s="92"/>
      <c r="E39" s="578" t="s">
        <v>92</v>
      </c>
      <c r="F39" s="578"/>
      <c r="G39" s="578"/>
      <c r="H39" s="578"/>
      <c r="I39" s="578"/>
      <c r="J39" s="578"/>
      <c r="K39" s="418">
        <v>6</v>
      </c>
      <c r="L39" s="44" t="s">
        <v>10</v>
      </c>
      <c r="M39" s="73"/>
      <c r="N39" s="228">
        <v>1</v>
      </c>
      <c r="O39" s="239">
        <v>0</v>
      </c>
      <c r="P39" s="228">
        <v>1</v>
      </c>
      <c r="Q39" s="239">
        <v>0</v>
      </c>
      <c r="R39" s="228">
        <v>1</v>
      </c>
      <c r="S39" s="239">
        <v>0</v>
      </c>
      <c r="T39" s="228">
        <v>1</v>
      </c>
      <c r="U39" s="239">
        <v>0</v>
      </c>
      <c r="V39" s="232">
        <v>1</v>
      </c>
      <c r="W39" s="239">
        <v>0</v>
      </c>
      <c r="X39" s="232">
        <v>1</v>
      </c>
      <c r="Y39" s="239">
        <v>0</v>
      </c>
      <c r="Z39" s="232">
        <v>0</v>
      </c>
      <c r="AA39" s="239">
        <v>0</v>
      </c>
    </row>
    <row r="40" spans="2:27" s="9" customFormat="1" ht="26.25" customHeight="1" x14ac:dyDescent="0.25">
      <c r="B40" s="32" t="s">
        <v>131</v>
      </c>
      <c r="C40" s="421" t="s">
        <v>132</v>
      </c>
      <c r="D40" s="92"/>
      <c r="E40" s="578" t="s">
        <v>92</v>
      </c>
      <c r="F40" s="578"/>
      <c r="G40" s="578"/>
      <c r="H40" s="578"/>
      <c r="I40" s="578"/>
      <c r="J40" s="578"/>
      <c r="K40" s="418">
        <v>239</v>
      </c>
      <c r="L40" s="44" t="s">
        <v>91</v>
      </c>
      <c r="M40" s="73"/>
      <c r="N40" s="436">
        <v>57</v>
      </c>
      <c r="O40" s="239">
        <v>0</v>
      </c>
      <c r="P40" s="228">
        <v>116</v>
      </c>
      <c r="Q40" s="239">
        <v>0</v>
      </c>
      <c r="R40" s="228">
        <v>116</v>
      </c>
      <c r="S40" s="239">
        <v>0</v>
      </c>
      <c r="T40" s="228">
        <v>116</v>
      </c>
      <c r="U40" s="239">
        <v>0</v>
      </c>
      <c r="V40" s="310">
        <v>85</v>
      </c>
      <c r="W40" s="348">
        <v>0</v>
      </c>
      <c r="X40" s="310">
        <v>85</v>
      </c>
      <c r="Y40" s="239">
        <v>0</v>
      </c>
      <c r="Z40" s="232">
        <v>62</v>
      </c>
      <c r="AA40" s="239">
        <v>0</v>
      </c>
    </row>
    <row r="41" spans="2:27" s="9" customFormat="1" ht="15" customHeight="1" x14ac:dyDescent="0.25">
      <c r="B41" s="32" t="s">
        <v>133</v>
      </c>
      <c r="C41" s="421" t="s">
        <v>134</v>
      </c>
      <c r="D41" s="93"/>
      <c r="E41" s="578" t="s">
        <v>26</v>
      </c>
      <c r="F41" s="578"/>
      <c r="G41" s="578"/>
      <c r="H41" s="578"/>
      <c r="I41" s="578"/>
      <c r="J41" s="578"/>
      <c r="K41" s="418">
        <v>6</v>
      </c>
      <c r="L41" s="44" t="s">
        <v>10</v>
      </c>
      <c r="M41" s="73"/>
      <c r="N41" s="228">
        <v>0</v>
      </c>
      <c r="O41" s="233">
        <v>0</v>
      </c>
      <c r="P41" s="228">
        <v>0</v>
      </c>
      <c r="Q41" s="233">
        <v>0</v>
      </c>
      <c r="R41" s="228">
        <v>0</v>
      </c>
      <c r="S41" s="233">
        <v>0</v>
      </c>
      <c r="T41" s="228">
        <v>0</v>
      </c>
      <c r="U41" s="233">
        <v>0</v>
      </c>
      <c r="V41" s="230">
        <v>0</v>
      </c>
      <c r="W41" s="233">
        <v>0</v>
      </c>
      <c r="X41" s="230">
        <v>0</v>
      </c>
      <c r="Y41" s="233">
        <v>0</v>
      </c>
      <c r="Z41" s="230">
        <v>0</v>
      </c>
      <c r="AA41" s="233">
        <v>0</v>
      </c>
    </row>
    <row r="42" spans="2:27" s="9" customFormat="1" ht="26.25" customHeight="1" x14ac:dyDescent="0.25">
      <c r="B42" s="32" t="s">
        <v>135</v>
      </c>
      <c r="C42" s="421" t="s">
        <v>136</v>
      </c>
      <c r="D42" s="92"/>
      <c r="E42" s="578" t="s">
        <v>92</v>
      </c>
      <c r="F42" s="578"/>
      <c r="G42" s="578"/>
      <c r="H42" s="578"/>
      <c r="I42" s="578"/>
      <c r="J42" s="578"/>
      <c r="K42" s="418">
        <v>173</v>
      </c>
      <c r="L42" s="44" t="s">
        <v>91</v>
      </c>
      <c r="M42" s="73"/>
      <c r="N42" s="436">
        <v>43</v>
      </c>
      <c r="O42" s="233">
        <v>0</v>
      </c>
      <c r="P42" s="228">
        <v>24</v>
      </c>
      <c r="Q42" s="233">
        <v>0</v>
      </c>
      <c r="R42" s="228">
        <v>24</v>
      </c>
      <c r="S42" s="233">
        <v>0</v>
      </c>
      <c r="T42" s="228">
        <v>24</v>
      </c>
      <c r="U42" s="233">
        <v>0</v>
      </c>
      <c r="V42" s="230">
        <v>24</v>
      </c>
      <c r="W42" s="233">
        <v>0</v>
      </c>
      <c r="X42" s="230">
        <v>0</v>
      </c>
      <c r="Y42" s="233">
        <v>0</v>
      </c>
      <c r="Z42" s="230">
        <v>0</v>
      </c>
      <c r="AA42" s="233">
        <v>0</v>
      </c>
    </row>
    <row r="43" spans="2:27" s="9" customFormat="1" ht="17.25" customHeight="1" x14ac:dyDescent="0.25">
      <c r="B43" s="32" t="s">
        <v>137</v>
      </c>
      <c r="C43" s="421" t="s">
        <v>138</v>
      </c>
      <c r="D43" s="92"/>
      <c r="E43" s="578" t="s">
        <v>92</v>
      </c>
      <c r="F43" s="578"/>
      <c r="G43" s="578"/>
      <c r="H43" s="578"/>
      <c r="I43" s="578"/>
      <c r="J43" s="578"/>
      <c r="K43" s="418">
        <v>6</v>
      </c>
      <c r="L43" s="44" t="s">
        <v>91</v>
      </c>
      <c r="M43" s="73"/>
      <c r="N43" s="228">
        <v>2</v>
      </c>
      <c r="O43" s="233">
        <v>0</v>
      </c>
      <c r="P43" s="228">
        <v>2</v>
      </c>
      <c r="Q43" s="233">
        <v>0</v>
      </c>
      <c r="R43" s="228">
        <v>2</v>
      </c>
      <c r="S43" s="233">
        <v>0</v>
      </c>
      <c r="T43" s="228">
        <v>0</v>
      </c>
      <c r="U43" s="233">
        <v>0</v>
      </c>
      <c r="V43" s="230">
        <v>0</v>
      </c>
      <c r="W43" s="233">
        <v>0</v>
      </c>
      <c r="X43" s="230">
        <v>0</v>
      </c>
      <c r="Y43" s="233">
        <v>0</v>
      </c>
      <c r="Z43" s="230">
        <v>0</v>
      </c>
      <c r="AA43" s="233">
        <v>0</v>
      </c>
    </row>
    <row r="44" spans="2:27" s="9" customFormat="1" ht="21.75" customHeight="1" thickBot="1" x14ac:dyDescent="0.3">
      <c r="B44" s="32" t="s">
        <v>139</v>
      </c>
      <c r="C44" s="421" t="s">
        <v>140</v>
      </c>
      <c r="D44" s="92"/>
      <c r="E44" s="578" t="s">
        <v>92</v>
      </c>
      <c r="F44" s="578"/>
      <c r="G44" s="578"/>
      <c r="H44" s="578"/>
      <c r="I44" s="578"/>
      <c r="J44" s="578"/>
      <c r="K44" s="418">
        <v>69</v>
      </c>
      <c r="L44" s="44" t="s">
        <v>91</v>
      </c>
      <c r="M44" s="73"/>
      <c r="N44" s="436">
        <v>9</v>
      </c>
      <c r="O44" s="235">
        <v>0</v>
      </c>
      <c r="P44" s="228">
        <v>4</v>
      </c>
      <c r="Q44" s="235">
        <v>0</v>
      </c>
      <c r="R44" s="228">
        <v>4</v>
      </c>
      <c r="S44" s="235">
        <v>0</v>
      </c>
      <c r="T44" s="228">
        <v>1</v>
      </c>
      <c r="U44" s="235">
        <v>0</v>
      </c>
      <c r="V44" s="234">
        <v>0</v>
      </c>
      <c r="W44" s="235">
        <v>0</v>
      </c>
      <c r="X44" s="234">
        <v>0</v>
      </c>
      <c r="Y44" s="235">
        <v>0</v>
      </c>
      <c r="Z44" s="234">
        <v>0</v>
      </c>
      <c r="AA44" s="235">
        <v>0</v>
      </c>
    </row>
    <row r="45" spans="2:27" s="9" customFormat="1" ht="15.75" customHeight="1" thickBot="1" x14ac:dyDescent="0.3">
      <c r="B45" s="238"/>
      <c r="C45" s="225"/>
      <c r="D45" s="226"/>
      <c r="E45" s="417"/>
      <c r="F45" s="417"/>
      <c r="G45" s="417"/>
      <c r="H45" s="417"/>
      <c r="I45" s="417"/>
      <c r="J45" s="417"/>
      <c r="K45" s="417"/>
      <c r="L45" s="227"/>
      <c r="M45" s="39" t="s">
        <v>228</v>
      </c>
      <c r="N45" s="436">
        <f>SUM(N31:N44)</f>
        <v>243</v>
      </c>
      <c r="O45" s="438">
        <f>SUM(O31:O44)</f>
        <v>26</v>
      </c>
      <c r="P45" s="228">
        <f>SUM(P31:P44)</f>
        <v>362</v>
      </c>
      <c r="Q45" s="241">
        <f>SUM(Q31:Q44)</f>
        <v>4</v>
      </c>
      <c r="R45" s="228">
        <v>362</v>
      </c>
      <c r="S45" s="241">
        <v>4</v>
      </c>
      <c r="T45" s="228">
        <v>357</v>
      </c>
      <c r="U45" s="241">
        <v>4</v>
      </c>
      <c r="V45" s="240">
        <v>301</v>
      </c>
      <c r="W45" s="241">
        <v>4</v>
      </c>
      <c r="X45" s="240">
        <f>SUM(X31:X44)</f>
        <v>301</v>
      </c>
      <c r="Y45" s="241">
        <f>SUM(Y31:Y44)</f>
        <v>0</v>
      </c>
      <c r="Z45" s="240">
        <f>SUM(Z31:Z44)</f>
        <v>254</v>
      </c>
      <c r="AA45" s="241">
        <f>SUM(AA31:AA44)</f>
        <v>0</v>
      </c>
    </row>
    <row r="46" spans="2:27" s="37" customFormat="1" ht="10.5" customHeight="1" x14ac:dyDescent="0.25">
      <c r="B46" s="558" t="s">
        <v>161</v>
      </c>
      <c r="C46" s="559"/>
      <c r="D46" s="559"/>
      <c r="E46" s="559"/>
      <c r="F46" s="559"/>
      <c r="G46" s="559"/>
      <c r="H46" s="559"/>
      <c r="I46" s="559"/>
      <c r="J46" s="559"/>
      <c r="K46" s="559"/>
      <c r="L46" s="560"/>
      <c r="M46" s="98"/>
      <c r="N46" s="351"/>
      <c r="O46" s="352"/>
      <c r="P46" s="351"/>
      <c r="Q46" s="352"/>
      <c r="R46" s="351"/>
      <c r="S46" s="352"/>
      <c r="T46" s="351"/>
      <c r="U46" s="352"/>
      <c r="V46" s="351"/>
      <c r="W46" s="352"/>
      <c r="X46" s="351"/>
      <c r="Y46" s="352"/>
      <c r="Z46" s="351"/>
      <c r="AA46" s="352"/>
    </row>
    <row r="47" spans="2:27" s="9" customFormat="1" ht="20.25" customHeight="1" x14ac:dyDescent="0.25">
      <c r="B47" s="32" t="s">
        <v>142</v>
      </c>
      <c r="C47" s="421" t="s">
        <v>141</v>
      </c>
      <c r="D47" s="29"/>
      <c r="E47" s="579" t="s">
        <v>2</v>
      </c>
      <c r="F47" s="579"/>
      <c r="G47" s="579"/>
      <c r="H47" s="579"/>
      <c r="I47" s="579"/>
      <c r="J47" s="580"/>
      <c r="K47" s="418">
        <v>491</v>
      </c>
      <c r="L47" s="44" t="s">
        <v>4</v>
      </c>
      <c r="M47" s="73"/>
      <c r="N47" s="218"/>
      <c r="O47" s="219"/>
      <c r="P47" s="218"/>
      <c r="Q47" s="219"/>
      <c r="R47" s="218"/>
      <c r="S47" s="219"/>
      <c r="T47" s="218"/>
      <c r="U47" s="219"/>
      <c r="V47" s="218"/>
      <c r="W47" s="219"/>
      <c r="X47" s="218"/>
      <c r="Y47" s="219"/>
      <c r="Z47" s="218"/>
      <c r="AA47" s="219"/>
    </row>
    <row r="48" spans="2:27" s="84" customFormat="1" ht="11.25" customHeight="1" thickBot="1" x14ac:dyDescent="0.3">
      <c r="B48" s="558" t="s">
        <v>181</v>
      </c>
      <c r="C48" s="559"/>
      <c r="D48" s="559"/>
      <c r="E48" s="559"/>
      <c r="F48" s="559"/>
      <c r="G48" s="559"/>
      <c r="H48" s="559"/>
      <c r="I48" s="559"/>
      <c r="J48" s="559"/>
      <c r="K48" s="559"/>
      <c r="L48" s="560"/>
      <c r="M48" s="98"/>
      <c r="N48" s="353"/>
      <c r="O48" s="354"/>
      <c r="P48" s="353"/>
      <c r="Q48" s="354"/>
      <c r="R48" s="353"/>
      <c r="S48" s="354"/>
      <c r="T48" s="353"/>
      <c r="U48" s="354"/>
      <c r="V48" s="353"/>
      <c r="W48" s="354"/>
      <c r="X48" s="353"/>
      <c r="Y48" s="354"/>
      <c r="Z48" s="355"/>
      <c r="AA48" s="356"/>
    </row>
    <row r="49" spans="2:27" s="9" customFormat="1" ht="23.25" customHeight="1" x14ac:dyDescent="0.25">
      <c r="B49" s="32" t="s">
        <v>190</v>
      </c>
      <c r="C49" s="421" t="s">
        <v>193</v>
      </c>
      <c r="D49" s="86"/>
      <c r="E49" s="578" t="s">
        <v>26</v>
      </c>
      <c r="F49" s="578"/>
      <c r="G49" s="578"/>
      <c r="H49" s="578"/>
      <c r="I49" s="578"/>
      <c r="J49" s="578"/>
      <c r="K49" s="418">
        <v>348</v>
      </c>
      <c r="L49" s="44" t="s">
        <v>10</v>
      </c>
      <c r="M49" s="73"/>
      <c r="N49" s="228">
        <v>0</v>
      </c>
      <c r="O49" s="233">
        <v>0</v>
      </c>
      <c r="P49" s="228">
        <v>0</v>
      </c>
      <c r="Q49" s="233">
        <v>0</v>
      </c>
      <c r="R49" s="228">
        <v>0</v>
      </c>
      <c r="S49" s="233">
        <v>0</v>
      </c>
      <c r="T49" s="228">
        <v>0</v>
      </c>
      <c r="U49" s="233">
        <v>0</v>
      </c>
      <c r="V49" s="230">
        <v>0</v>
      </c>
      <c r="W49" s="233">
        <v>0</v>
      </c>
      <c r="X49" s="230">
        <v>0</v>
      </c>
      <c r="Y49" s="233">
        <v>0</v>
      </c>
      <c r="Z49" s="228">
        <v>0</v>
      </c>
      <c r="AA49" s="229">
        <v>0</v>
      </c>
    </row>
    <row r="50" spans="2:27" s="9" customFormat="1" ht="21" customHeight="1" x14ac:dyDescent="0.25">
      <c r="B50" s="32" t="s">
        <v>191</v>
      </c>
      <c r="C50" s="421" t="s">
        <v>192</v>
      </c>
      <c r="D50" s="86"/>
      <c r="E50" s="578" t="s">
        <v>26</v>
      </c>
      <c r="F50" s="578"/>
      <c r="G50" s="578"/>
      <c r="H50" s="578"/>
      <c r="I50" s="578"/>
      <c r="J50" s="578"/>
      <c r="K50" s="418">
        <v>6</v>
      </c>
      <c r="L50" s="44" t="s">
        <v>10</v>
      </c>
      <c r="M50" s="73"/>
      <c r="N50" s="228">
        <v>0</v>
      </c>
      <c r="O50" s="233">
        <v>0</v>
      </c>
      <c r="P50" s="228">
        <v>0</v>
      </c>
      <c r="Q50" s="233">
        <v>0</v>
      </c>
      <c r="R50" s="228">
        <v>0</v>
      </c>
      <c r="S50" s="233">
        <v>0</v>
      </c>
      <c r="T50" s="228">
        <v>0</v>
      </c>
      <c r="U50" s="233">
        <v>0</v>
      </c>
      <c r="V50" s="230">
        <v>0</v>
      </c>
      <c r="W50" s="233">
        <v>0</v>
      </c>
      <c r="X50" s="230">
        <v>0</v>
      </c>
      <c r="Y50" s="233">
        <v>0</v>
      </c>
      <c r="Z50" s="230">
        <v>0</v>
      </c>
      <c r="AA50" s="233">
        <v>0</v>
      </c>
    </row>
    <row r="51" spans="2:27" s="9" customFormat="1" ht="21" customHeight="1" x14ac:dyDescent="0.25">
      <c r="B51" s="32" t="s">
        <v>147</v>
      </c>
      <c r="C51" s="421" t="s">
        <v>146</v>
      </c>
      <c r="D51" s="86"/>
      <c r="E51" s="578" t="s">
        <v>26</v>
      </c>
      <c r="F51" s="578"/>
      <c r="G51" s="578"/>
      <c r="H51" s="578"/>
      <c r="I51" s="578"/>
      <c r="J51" s="578"/>
      <c r="K51" s="418">
        <v>175</v>
      </c>
      <c r="L51" s="44" t="s">
        <v>10</v>
      </c>
      <c r="M51" s="73"/>
      <c r="N51" s="228">
        <v>0</v>
      </c>
      <c r="O51" s="233">
        <v>0</v>
      </c>
      <c r="P51" s="228">
        <v>0</v>
      </c>
      <c r="Q51" s="233">
        <v>0</v>
      </c>
      <c r="R51" s="228">
        <v>0</v>
      </c>
      <c r="S51" s="233">
        <v>0</v>
      </c>
      <c r="T51" s="228">
        <v>0</v>
      </c>
      <c r="U51" s="233">
        <v>0</v>
      </c>
      <c r="V51" s="230">
        <v>0</v>
      </c>
      <c r="W51" s="233">
        <v>0</v>
      </c>
      <c r="X51" s="230">
        <v>0</v>
      </c>
      <c r="Y51" s="233">
        <v>0</v>
      </c>
      <c r="Z51" s="230">
        <v>0</v>
      </c>
      <c r="AA51" s="233">
        <v>0</v>
      </c>
    </row>
    <row r="52" spans="2:27" s="9" customFormat="1" ht="21" customHeight="1" x14ac:dyDescent="0.25">
      <c r="B52" s="32" t="s">
        <v>149</v>
      </c>
      <c r="C52" s="421" t="s">
        <v>148</v>
      </c>
      <c r="D52" s="86"/>
      <c r="E52" s="578" t="s">
        <v>26</v>
      </c>
      <c r="F52" s="578"/>
      <c r="G52" s="578"/>
      <c r="H52" s="578"/>
      <c r="I52" s="578"/>
      <c r="J52" s="578"/>
      <c r="K52" s="418">
        <v>87</v>
      </c>
      <c r="L52" s="44" t="s">
        <v>10</v>
      </c>
      <c r="M52" s="73"/>
      <c r="N52" s="228">
        <v>0</v>
      </c>
      <c r="O52" s="233">
        <v>0</v>
      </c>
      <c r="P52" s="228">
        <v>0</v>
      </c>
      <c r="Q52" s="233">
        <v>0</v>
      </c>
      <c r="R52" s="228">
        <v>0</v>
      </c>
      <c r="S52" s="233">
        <v>0</v>
      </c>
      <c r="T52" s="228">
        <v>0</v>
      </c>
      <c r="U52" s="233">
        <v>0</v>
      </c>
      <c r="V52" s="230">
        <v>0</v>
      </c>
      <c r="W52" s="233">
        <v>0</v>
      </c>
      <c r="X52" s="230">
        <v>0</v>
      </c>
      <c r="Y52" s="233">
        <v>0</v>
      </c>
      <c r="Z52" s="230">
        <v>0</v>
      </c>
      <c r="AA52" s="233">
        <v>0</v>
      </c>
    </row>
    <row r="53" spans="2:27" s="9" customFormat="1" ht="23.25" customHeight="1" x14ac:dyDescent="0.25">
      <c r="B53" s="32" t="s">
        <v>151</v>
      </c>
      <c r="C53" s="421" t="s">
        <v>150</v>
      </c>
      <c r="D53" s="86"/>
      <c r="E53" s="578" t="s">
        <v>26</v>
      </c>
      <c r="F53" s="578"/>
      <c r="G53" s="578"/>
      <c r="H53" s="578"/>
      <c r="I53" s="578"/>
      <c r="J53" s="578"/>
      <c r="K53" s="418">
        <v>466</v>
      </c>
      <c r="L53" s="44" t="s">
        <v>10</v>
      </c>
      <c r="M53" s="73"/>
      <c r="N53" s="228">
        <v>0</v>
      </c>
      <c r="O53" s="233">
        <v>0</v>
      </c>
      <c r="P53" s="228">
        <v>0</v>
      </c>
      <c r="Q53" s="233">
        <v>0</v>
      </c>
      <c r="R53" s="228">
        <v>0</v>
      </c>
      <c r="S53" s="233">
        <v>0</v>
      </c>
      <c r="T53" s="228">
        <v>0</v>
      </c>
      <c r="U53" s="233">
        <v>0</v>
      </c>
      <c r="V53" s="230">
        <v>0</v>
      </c>
      <c r="W53" s="233">
        <v>0</v>
      </c>
      <c r="X53" s="230">
        <v>0</v>
      </c>
      <c r="Y53" s="233">
        <v>0</v>
      </c>
      <c r="Z53" s="230">
        <v>0</v>
      </c>
      <c r="AA53" s="233">
        <v>0</v>
      </c>
    </row>
    <row r="54" spans="2:27" s="9" customFormat="1" ht="23.25" customHeight="1" x14ac:dyDescent="0.25">
      <c r="B54" s="32" t="s">
        <v>153</v>
      </c>
      <c r="C54" s="421" t="s">
        <v>152</v>
      </c>
      <c r="D54" s="97"/>
      <c r="E54" s="578" t="s">
        <v>26</v>
      </c>
      <c r="F54" s="578"/>
      <c r="G54" s="578"/>
      <c r="H54" s="578"/>
      <c r="I54" s="578"/>
      <c r="J54" s="578"/>
      <c r="K54" s="418">
        <v>12</v>
      </c>
      <c r="L54" s="44" t="s">
        <v>10</v>
      </c>
      <c r="M54" s="73"/>
      <c r="N54" s="228">
        <v>0</v>
      </c>
      <c r="O54" s="233">
        <v>0</v>
      </c>
      <c r="P54" s="228">
        <v>0</v>
      </c>
      <c r="Q54" s="233">
        <v>0</v>
      </c>
      <c r="R54" s="228">
        <v>0</v>
      </c>
      <c r="S54" s="233">
        <v>0</v>
      </c>
      <c r="T54" s="228">
        <v>0</v>
      </c>
      <c r="U54" s="233">
        <v>0</v>
      </c>
      <c r="V54" s="230">
        <v>0</v>
      </c>
      <c r="W54" s="233">
        <v>0</v>
      </c>
      <c r="X54" s="230">
        <v>0</v>
      </c>
      <c r="Y54" s="233">
        <v>0</v>
      </c>
      <c r="Z54" s="230">
        <v>0</v>
      </c>
      <c r="AA54" s="233">
        <v>0</v>
      </c>
    </row>
    <row r="55" spans="2:27" s="9" customFormat="1" ht="21" customHeight="1" x14ac:dyDescent="0.25">
      <c r="B55" s="32" t="s">
        <v>155</v>
      </c>
      <c r="C55" s="421" t="s">
        <v>154</v>
      </c>
      <c r="D55" s="97"/>
      <c r="E55" s="578" t="s">
        <v>26</v>
      </c>
      <c r="F55" s="578"/>
      <c r="G55" s="578"/>
      <c r="H55" s="578"/>
      <c r="I55" s="578"/>
      <c r="J55" s="578"/>
      <c r="K55" s="418">
        <v>149</v>
      </c>
      <c r="L55" s="44" t="s">
        <v>10</v>
      </c>
      <c r="M55" s="73"/>
      <c r="N55" s="228">
        <v>0</v>
      </c>
      <c r="O55" s="233">
        <v>0</v>
      </c>
      <c r="P55" s="228">
        <v>0</v>
      </c>
      <c r="Q55" s="233">
        <v>0</v>
      </c>
      <c r="R55" s="228">
        <v>0</v>
      </c>
      <c r="S55" s="233">
        <v>0</v>
      </c>
      <c r="T55" s="228">
        <v>0</v>
      </c>
      <c r="U55" s="233">
        <v>0</v>
      </c>
      <c r="V55" s="230">
        <v>0</v>
      </c>
      <c r="W55" s="233">
        <v>0</v>
      </c>
      <c r="X55" s="230">
        <v>0</v>
      </c>
      <c r="Y55" s="233">
        <v>0</v>
      </c>
      <c r="Z55" s="230">
        <v>0</v>
      </c>
      <c r="AA55" s="233">
        <v>0</v>
      </c>
    </row>
    <row r="56" spans="2:27" s="9" customFormat="1" ht="21" customHeight="1" x14ac:dyDescent="0.25">
      <c r="B56" s="32" t="s">
        <v>157</v>
      </c>
      <c r="C56" s="421" t="s">
        <v>156</v>
      </c>
      <c r="D56" s="97"/>
      <c r="E56" s="578" t="s">
        <v>26</v>
      </c>
      <c r="F56" s="578"/>
      <c r="G56" s="578"/>
      <c r="H56" s="578"/>
      <c r="I56" s="578"/>
      <c r="J56" s="578"/>
      <c r="K56" s="418">
        <v>6</v>
      </c>
      <c r="L56" s="44" t="s">
        <v>10</v>
      </c>
      <c r="M56" s="73"/>
      <c r="N56" s="228">
        <v>0</v>
      </c>
      <c r="O56" s="233">
        <v>0</v>
      </c>
      <c r="P56" s="228">
        <v>0</v>
      </c>
      <c r="Q56" s="233">
        <v>0</v>
      </c>
      <c r="R56" s="228">
        <v>0</v>
      </c>
      <c r="S56" s="233">
        <v>0</v>
      </c>
      <c r="T56" s="228">
        <v>0</v>
      </c>
      <c r="U56" s="233">
        <v>0</v>
      </c>
      <c r="V56" s="230">
        <v>0</v>
      </c>
      <c r="W56" s="233">
        <v>0</v>
      </c>
      <c r="X56" s="230">
        <v>0</v>
      </c>
      <c r="Y56" s="233">
        <v>0</v>
      </c>
      <c r="Z56" s="230">
        <v>0</v>
      </c>
      <c r="AA56" s="233">
        <v>0</v>
      </c>
    </row>
    <row r="57" spans="2:27" s="9" customFormat="1" ht="21" customHeight="1" thickBot="1" x14ac:dyDescent="0.3">
      <c r="B57" s="140" t="s">
        <v>159</v>
      </c>
      <c r="C57" s="141" t="s">
        <v>158</v>
      </c>
      <c r="D57" s="142"/>
      <c r="E57" s="604" t="s">
        <v>26</v>
      </c>
      <c r="F57" s="604"/>
      <c r="G57" s="604"/>
      <c r="H57" s="604"/>
      <c r="I57" s="604"/>
      <c r="J57" s="604"/>
      <c r="K57" s="419">
        <v>94</v>
      </c>
      <c r="L57" s="144" t="s">
        <v>10</v>
      </c>
      <c r="M57" s="73"/>
      <c r="N57" s="308">
        <v>0</v>
      </c>
      <c r="O57" s="235">
        <v>0</v>
      </c>
      <c r="P57" s="308">
        <v>0</v>
      </c>
      <c r="Q57" s="235">
        <v>0</v>
      </c>
      <c r="R57" s="308">
        <v>0</v>
      </c>
      <c r="S57" s="235">
        <v>0</v>
      </c>
      <c r="T57" s="308">
        <v>0</v>
      </c>
      <c r="U57" s="235">
        <v>0</v>
      </c>
      <c r="V57" s="230">
        <v>0</v>
      </c>
      <c r="W57" s="235">
        <v>0</v>
      </c>
      <c r="X57" s="234">
        <v>0</v>
      </c>
      <c r="Y57" s="235">
        <v>0</v>
      </c>
      <c r="Z57" s="234">
        <v>0</v>
      </c>
      <c r="AA57" s="235">
        <v>0</v>
      </c>
    </row>
    <row r="58" spans="2:27" s="6" customFormat="1" ht="12.75" customHeight="1" thickBot="1" x14ac:dyDescent="0.3">
      <c r="B58" s="145"/>
      <c r="C58" s="26"/>
      <c r="D58" s="146"/>
      <c r="E58" s="146"/>
      <c r="F58" s="26"/>
      <c r="G58" s="26"/>
      <c r="H58" s="26"/>
      <c r="I58" s="26"/>
      <c r="J58" s="156" t="s">
        <v>31</v>
      </c>
      <c r="K58" s="147">
        <f>SUM(K11:K57)</f>
        <v>3857</v>
      </c>
      <c r="L58" s="157"/>
      <c r="M58" s="39" t="s">
        <v>228</v>
      </c>
      <c r="N58" s="372">
        <f>SUM(N49:N57)</f>
        <v>0</v>
      </c>
      <c r="O58" s="242">
        <f>SUM(O49:O57)</f>
        <v>0</v>
      </c>
      <c r="P58" s="372">
        <f>SUM(P49:P57)</f>
        <v>0</v>
      </c>
      <c r="Q58" s="242">
        <f>SUM(Q49:Q57)</f>
        <v>0</v>
      </c>
      <c r="R58" s="372">
        <v>0</v>
      </c>
      <c r="S58" s="242">
        <v>0</v>
      </c>
      <c r="T58" s="372">
        <v>0</v>
      </c>
      <c r="U58" s="242">
        <v>0</v>
      </c>
      <c r="V58" s="242">
        <v>0</v>
      </c>
      <c r="W58" s="242">
        <v>0</v>
      </c>
      <c r="X58" s="242">
        <f>SUM(X49:X57)</f>
        <v>0</v>
      </c>
      <c r="Y58" s="242">
        <f>SUM(Y49:Y57)</f>
        <v>0</v>
      </c>
      <c r="Z58" s="242">
        <f>SUM(Z49:Z57)</f>
        <v>0</v>
      </c>
      <c r="AA58" s="242">
        <f>SUM(AA49:AA57)</f>
        <v>0</v>
      </c>
    </row>
    <row r="59" spans="2:27" s="6" customFormat="1" ht="12.75" customHeight="1" thickBot="1" x14ac:dyDescent="0.3">
      <c r="B59" s="153"/>
      <c r="C59" s="3"/>
      <c r="D59" s="2"/>
      <c r="E59" s="2"/>
      <c r="F59" s="3"/>
      <c r="G59" s="3"/>
      <c r="H59" s="3"/>
      <c r="I59" s="3"/>
      <c r="J59" s="154"/>
      <c r="K59" s="155"/>
      <c r="L59" s="74"/>
      <c r="M59" s="74"/>
      <c r="N59" s="218"/>
      <c r="O59" s="219"/>
      <c r="P59" s="218"/>
      <c r="Q59" s="219"/>
      <c r="R59" s="218"/>
      <c r="S59" s="219"/>
      <c r="T59" s="218"/>
      <c r="U59" s="219"/>
      <c r="V59" s="218"/>
      <c r="W59" s="219"/>
      <c r="X59" s="218"/>
      <c r="Y59" s="219"/>
      <c r="Z59" s="218"/>
      <c r="AA59" s="219"/>
    </row>
    <row r="60" spans="2:27" s="6" customFormat="1" ht="23.25" thickBot="1" x14ac:dyDescent="0.3">
      <c r="B60" s="136" t="s">
        <v>3</v>
      </c>
      <c r="C60" s="570" t="s">
        <v>185</v>
      </c>
      <c r="D60" s="571"/>
      <c r="E60" s="571"/>
      <c r="F60" s="571"/>
      <c r="G60" s="571"/>
      <c r="H60" s="571"/>
      <c r="I60" s="137"/>
      <c r="J60" s="137"/>
      <c r="K60" s="138" t="s">
        <v>14</v>
      </c>
      <c r="L60" s="139" t="s">
        <v>16</v>
      </c>
      <c r="M60" s="71"/>
      <c r="N60" s="250" t="s">
        <v>226</v>
      </c>
      <c r="O60" s="251" t="s">
        <v>225</v>
      </c>
      <c r="P60" s="250" t="s">
        <v>226</v>
      </c>
      <c r="Q60" s="251" t="s">
        <v>225</v>
      </c>
      <c r="R60" s="250" t="s">
        <v>226</v>
      </c>
      <c r="S60" s="251" t="s">
        <v>225</v>
      </c>
      <c r="T60" s="250" t="s">
        <v>226</v>
      </c>
      <c r="U60" s="251" t="s">
        <v>225</v>
      </c>
      <c r="V60" s="250" t="s">
        <v>226</v>
      </c>
      <c r="W60" s="251" t="s">
        <v>225</v>
      </c>
      <c r="X60" s="250" t="s">
        <v>226</v>
      </c>
      <c r="Y60" s="251" t="s">
        <v>225</v>
      </c>
      <c r="Z60" s="250" t="s">
        <v>226</v>
      </c>
      <c r="AA60" s="251" t="s">
        <v>225</v>
      </c>
    </row>
    <row r="61" spans="2:27" s="11" customFormat="1" ht="11.25" x14ac:dyDescent="0.2">
      <c r="B61" s="132" t="s">
        <v>15</v>
      </c>
      <c r="C61" s="572"/>
      <c r="D61" s="573"/>
      <c r="E61" s="573"/>
      <c r="F61" s="573"/>
      <c r="G61" s="573"/>
      <c r="H61" s="574"/>
      <c r="I61" s="133"/>
      <c r="J61" s="133"/>
      <c r="K61" s="134" t="s">
        <v>32</v>
      </c>
      <c r="L61" s="135"/>
      <c r="M61" s="72"/>
      <c r="N61" s="228">
        <v>0</v>
      </c>
      <c r="O61" s="215">
        <v>0</v>
      </c>
      <c r="P61" s="228">
        <v>0</v>
      </c>
      <c r="Q61" s="215">
        <v>0</v>
      </c>
      <c r="R61" s="228">
        <v>0</v>
      </c>
      <c r="S61" s="215">
        <v>0</v>
      </c>
      <c r="T61" s="228">
        <v>0</v>
      </c>
      <c r="U61" s="215">
        <v>0</v>
      </c>
      <c r="V61" s="214">
        <v>0</v>
      </c>
      <c r="W61" s="215">
        <v>0</v>
      </c>
      <c r="X61" s="214">
        <v>0</v>
      </c>
      <c r="Y61" s="215">
        <v>0</v>
      </c>
      <c r="Z61" s="214">
        <v>0</v>
      </c>
      <c r="AA61" s="215">
        <v>0</v>
      </c>
    </row>
    <row r="62" spans="2:27" s="37" customFormat="1" ht="10.5" customHeight="1" x14ac:dyDescent="0.25">
      <c r="B62" s="558" t="s">
        <v>184</v>
      </c>
      <c r="C62" s="559"/>
      <c r="D62" s="559"/>
      <c r="E62" s="559"/>
      <c r="F62" s="559"/>
      <c r="G62" s="559"/>
      <c r="H62" s="559"/>
      <c r="I62" s="559"/>
      <c r="J62" s="559"/>
      <c r="K62" s="559"/>
      <c r="L62" s="560"/>
      <c r="M62" s="98"/>
      <c r="N62" s="374"/>
      <c r="O62" s="358"/>
      <c r="P62" s="374"/>
      <c r="Q62" s="358"/>
      <c r="R62" s="374"/>
      <c r="S62" s="358"/>
      <c r="T62" s="374"/>
      <c r="U62" s="358"/>
      <c r="V62" s="357"/>
      <c r="W62" s="358"/>
      <c r="X62" s="357"/>
      <c r="Y62" s="358"/>
      <c r="Z62" s="357"/>
      <c r="AA62" s="358"/>
    </row>
    <row r="63" spans="2:27" s="37" customFormat="1" ht="12.75" customHeight="1" x14ac:dyDescent="0.25">
      <c r="B63" s="33" t="s">
        <v>196</v>
      </c>
      <c r="C63" s="418" t="s">
        <v>197</v>
      </c>
      <c r="D63" s="130"/>
      <c r="E63" s="567" t="s">
        <v>26</v>
      </c>
      <c r="F63" s="568"/>
      <c r="G63" s="568"/>
      <c r="H63" s="568"/>
      <c r="I63" s="568"/>
      <c r="J63" s="569"/>
      <c r="K63" s="418">
        <v>143</v>
      </c>
      <c r="L63" s="44" t="s">
        <v>10</v>
      </c>
      <c r="M63" s="98"/>
      <c r="N63" s="228">
        <v>0</v>
      </c>
      <c r="O63" s="215">
        <v>0</v>
      </c>
      <c r="P63" s="228">
        <v>0</v>
      </c>
      <c r="Q63" s="215">
        <v>0</v>
      </c>
      <c r="R63" s="228">
        <v>0</v>
      </c>
      <c r="S63" s="215">
        <v>0</v>
      </c>
      <c r="T63" s="228">
        <v>0</v>
      </c>
      <c r="U63" s="215">
        <v>0</v>
      </c>
      <c r="V63" s="214">
        <v>0</v>
      </c>
      <c r="W63" s="215">
        <v>0</v>
      </c>
      <c r="X63" s="214">
        <v>0</v>
      </c>
      <c r="Y63" s="215">
        <v>0</v>
      </c>
      <c r="Z63" s="214">
        <v>0</v>
      </c>
      <c r="AA63" s="215">
        <v>0</v>
      </c>
    </row>
    <row r="64" spans="2:27" s="9" customFormat="1" ht="15" customHeight="1" x14ac:dyDescent="0.25">
      <c r="B64" s="33" t="s">
        <v>162</v>
      </c>
      <c r="C64" s="418" t="s">
        <v>163</v>
      </c>
      <c r="D64" s="130"/>
      <c r="E64" s="567" t="s">
        <v>26</v>
      </c>
      <c r="F64" s="568"/>
      <c r="G64" s="568"/>
      <c r="H64" s="568"/>
      <c r="I64" s="568"/>
      <c r="J64" s="569"/>
      <c r="K64" s="418">
        <v>6</v>
      </c>
      <c r="L64" s="44" t="s">
        <v>10</v>
      </c>
      <c r="M64" s="73"/>
      <c r="N64" s="228">
        <v>0</v>
      </c>
      <c r="O64" s="215">
        <v>0</v>
      </c>
      <c r="P64" s="228">
        <v>0</v>
      </c>
      <c r="Q64" s="215">
        <v>0</v>
      </c>
      <c r="R64" s="228">
        <v>0</v>
      </c>
      <c r="S64" s="215">
        <v>0</v>
      </c>
      <c r="T64" s="228">
        <v>0</v>
      </c>
      <c r="U64" s="215">
        <v>0</v>
      </c>
      <c r="V64" s="214">
        <v>0</v>
      </c>
      <c r="W64" s="215">
        <v>0</v>
      </c>
      <c r="X64" s="214">
        <v>0</v>
      </c>
      <c r="Y64" s="215">
        <v>0</v>
      </c>
      <c r="Z64" s="214">
        <v>0</v>
      </c>
      <c r="AA64" s="215">
        <v>0</v>
      </c>
    </row>
    <row r="65" spans="2:27" s="9" customFormat="1" ht="14.25" customHeight="1" x14ac:dyDescent="0.25">
      <c r="B65" s="33" t="s">
        <v>164</v>
      </c>
      <c r="C65" s="418" t="s">
        <v>165</v>
      </c>
      <c r="D65" s="28"/>
      <c r="E65" s="567" t="s">
        <v>26</v>
      </c>
      <c r="F65" s="568"/>
      <c r="G65" s="568"/>
      <c r="H65" s="568"/>
      <c r="I65" s="568"/>
      <c r="J65" s="569"/>
      <c r="K65" s="418">
        <v>150</v>
      </c>
      <c r="L65" s="44" t="s">
        <v>10</v>
      </c>
      <c r="M65" s="73"/>
      <c r="N65" s="228">
        <v>0</v>
      </c>
      <c r="O65" s="215">
        <v>0</v>
      </c>
      <c r="P65" s="228">
        <v>0</v>
      </c>
      <c r="Q65" s="215">
        <v>0</v>
      </c>
      <c r="R65" s="228">
        <v>0</v>
      </c>
      <c r="S65" s="215">
        <v>0</v>
      </c>
      <c r="T65" s="228">
        <v>0</v>
      </c>
      <c r="U65" s="215">
        <v>0</v>
      </c>
      <c r="V65" s="214">
        <v>0</v>
      </c>
      <c r="W65" s="215">
        <v>0</v>
      </c>
      <c r="X65" s="214">
        <v>0</v>
      </c>
      <c r="Y65" s="215">
        <v>0</v>
      </c>
      <c r="Z65" s="214">
        <v>0</v>
      </c>
      <c r="AA65" s="215">
        <v>0</v>
      </c>
    </row>
    <row r="66" spans="2:27" s="37" customFormat="1" ht="10.5" customHeight="1" x14ac:dyDescent="0.25">
      <c r="B66" s="558" t="s">
        <v>180</v>
      </c>
      <c r="C66" s="559"/>
      <c r="D66" s="559"/>
      <c r="E66" s="559"/>
      <c r="F66" s="559"/>
      <c r="G66" s="559"/>
      <c r="H66" s="559"/>
      <c r="I66" s="559"/>
      <c r="J66" s="559"/>
      <c r="K66" s="559"/>
      <c r="L66" s="560"/>
      <c r="M66" s="98"/>
      <c r="N66" s="357"/>
      <c r="O66" s="358"/>
      <c r="P66" s="357"/>
      <c r="Q66" s="358"/>
      <c r="R66" s="357"/>
      <c r="S66" s="358"/>
      <c r="T66" s="357"/>
      <c r="U66" s="358"/>
      <c r="V66" s="357"/>
      <c r="W66" s="358"/>
      <c r="X66" s="357"/>
      <c r="Y66" s="358"/>
      <c r="Z66" s="357"/>
      <c r="AA66" s="358"/>
    </row>
    <row r="67" spans="2:27" s="9" customFormat="1" ht="15.75" customHeight="1" x14ac:dyDescent="0.25">
      <c r="B67" s="33" t="s">
        <v>167</v>
      </c>
      <c r="C67" s="418" t="s">
        <v>166</v>
      </c>
      <c r="D67" s="28"/>
      <c r="E67" s="567" t="s">
        <v>26</v>
      </c>
      <c r="F67" s="568"/>
      <c r="G67" s="568"/>
      <c r="H67" s="568"/>
      <c r="I67" s="568"/>
      <c r="J67" s="569"/>
      <c r="K67" s="418">
        <v>30</v>
      </c>
      <c r="L67" s="44" t="s">
        <v>10</v>
      </c>
      <c r="M67" s="73"/>
      <c r="N67" s="228">
        <v>0</v>
      </c>
      <c r="O67" s="215">
        <v>0</v>
      </c>
      <c r="P67" s="228">
        <v>0</v>
      </c>
      <c r="Q67" s="215">
        <v>0</v>
      </c>
      <c r="R67" s="228">
        <v>0</v>
      </c>
      <c r="S67" s="215">
        <v>0</v>
      </c>
      <c r="T67" s="228">
        <v>0</v>
      </c>
      <c r="U67" s="215">
        <v>0</v>
      </c>
      <c r="V67" s="214">
        <v>0</v>
      </c>
      <c r="W67" s="215">
        <v>0</v>
      </c>
      <c r="X67" s="214">
        <v>0</v>
      </c>
      <c r="Y67" s="215">
        <v>0</v>
      </c>
      <c r="Z67" s="214">
        <v>0</v>
      </c>
      <c r="AA67" s="215">
        <v>0</v>
      </c>
    </row>
    <row r="68" spans="2:27" s="9" customFormat="1" ht="15.75" customHeight="1" x14ac:dyDescent="0.25">
      <c r="B68" s="33" t="s">
        <v>169</v>
      </c>
      <c r="C68" s="418" t="s">
        <v>168</v>
      </c>
      <c r="D68" s="28"/>
      <c r="E68" s="567" t="s">
        <v>26</v>
      </c>
      <c r="F68" s="568"/>
      <c r="G68" s="568"/>
      <c r="H68" s="568"/>
      <c r="I68" s="568"/>
      <c r="J68" s="569"/>
      <c r="K68" s="28">
        <v>6</v>
      </c>
      <c r="L68" s="44" t="s">
        <v>10</v>
      </c>
      <c r="M68" s="73"/>
      <c r="N68" s="228">
        <v>0</v>
      </c>
      <c r="O68" s="215">
        <v>0</v>
      </c>
      <c r="P68" s="228">
        <v>0</v>
      </c>
      <c r="Q68" s="215">
        <v>0</v>
      </c>
      <c r="R68" s="228">
        <v>0</v>
      </c>
      <c r="S68" s="215">
        <v>0</v>
      </c>
      <c r="T68" s="228">
        <v>0</v>
      </c>
      <c r="U68" s="215">
        <v>0</v>
      </c>
      <c r="V68" s="228">
        <v>0</v>
      </c>
      <c r="W68" s="215">
        <v>0</v>
      </c>
      <c r="X68" s="214">
        <v>0</v>
      </c>
      <c r="Y68" s="215">
        <v>0</v>
      </c>
      <c r="Z68" s="214">
        <v>0</v>
      </c>
      <c r="AA68" s="215">
        <v>0</v>
      </c>
    </row>
    <row r="69" spans="2:27" s="9" customFormat="1" ht="12" customHeight="1" x14ac:dyDescent="0.25">
      <c r="B69" s="33" t="s">
        <v>171</v>
      </c>
      <c r="C69" s="423" t="s">
        <v>170</v>
      </c>
      <c r="D69" s="28"/>
      <c r="E69" s="567" t="s">
        <v>26</v>
      </c>
      <c r="F69" s="568"/>
      <c r="G69" s="568"/>
      <c r="H69" s="568"/>
      <c r="I69" s="568"/>
      <c r="J69" s="569"/>
      <c r="K69" s="28">
        <v>123</v>
      </c>
      <c r="L69" s="44" t="s">
        <v>10</v>
      </c>
      <c r="M69" s="73"/>
      <c r="N69" s="228">
        <v>0</v>
      </c>
      <c r="O69" s="215">
        <v>0</v>
      </c>
      <c r="P69" s="228">
        <v>0</v>
      </c>
      <c r="Q69" s="215">
        <v>0</v>
      </c>
      <c r="R69" s="228">
        <v>0</v>
      </c>
      <c r="S69" s="215">
        <v>0</v>
      </c>
      <c r="T69" s="228">
        <v>0</v>
      </c>
      <c r="U69" s="215">
        <v>0</v>
      </c>
      <c r="V69" s="228">
        <v>0</v>
      </c>
      <c r="W69" s="215">
        <v>0</v>
      </c>
      <c r="X69" s="214">
        <v>0</v>
      </c>
      <c r="Y69" s="215">
        <v>0</v>
      </c>
      <c r="Z69" s="214">
        <v>0</v>
      </c>
      <c r="AA69" s="215">
        <v>0</v>
      </c>
    </row>
    <row r="70" spans="2:27" s="9" customFormat="1" ht="12.75" customHeight="1" x14ac:dyDescent="0.25">
      <c r="B70" s="33" t="s">
        <v>173</v>
      </c>
      <c r="C70" s="418" t="s">
        <v>172</v>
      </c>
      <c r="D70" s="28"/>
      <c r="E70" s="567" t="s">
        <v>26</v>
      </c>
      <c r="F70" s="568"/>
      <c r="G70" s="568"/>
      <c r="H70" s="568"/>
      <c r="I70" s="568"/>
      <c r="J70" s="569"/>
      <c r="K70" s="28">
        <v>6</v>
      </c>
      <c r="L70" s="44" t="s">
        <v>10</v>
      </c>
      <c r="M70" s="73"/>
      <c r="N70" s="228">
        <v>0</v>
      </c>
      <c r="O70" s="215">
        <v>0</v>
      </c>
      <c r="P70" s="228">
        <v>0</v>
      </c>
      <c r="Q70" s="215">
        <v>0</v>
      </c>
      <c r="R70" s="228">
        <v>0</v>
      </c>
      <c r="S70" s="215">
        <v>0</v>
      </c>
      <c r="T70" s="228">
        <v>0</v>
      </c>
      <c r="U70" s="215">
        <v>0</v>
      </c>
      <c r="V70" s="228">
        <v>0</v>
      </c>
      <c r="W70" s="215">
        <v>0</v>
      </c>
      <c r="X70" s="214">
        <v>0</v>
      </c>
      <c r="Y70" s="215">
        <v>0</v>
      </c>
      <c r="Z70" s="214">
        <v>0</v>
      </c>
      <c r="AA70" s="215">
        <v>0</v>
      </c>
    </row>
    <row r="71" spans="2:27" s="9" customFormat="1" ht="18.75" customHeight="1" x14ac:dyDescent="0.25">
      <c r="B71" s="33" t="s">
        <v>174</v>
      </c>
      <c r="C71" s="418" t="s">
        <v>175</v>
      </c>
      <c r="D71" s="28"/>
      <c r="E71" s="567" t="s">
        <v>26</v>
      </c>
      <c r="F71" s="568"/>
      <c r="G71" s="568"/>
      <c r="H71" s="568"/>
      <c r="I71" s="568"/>
      <c r="J71" s="569"/>
      <c r="K71" s="28">
        <v>50</v>
      </c>
      <c r="L71" s="44" t="s">
        <v>10</v>
      </c>
      <c r="M71" s="73"/>
      <c r="N71" s="228">
        <v>0</v>
      </c>
      <c r="O71" s="215">
        <v>0</v>
      </c>
      <c r="P71" s="228">
        <v>0</v>
      </c>
      <c r="Q71" s="215">
        <v>0</v>
      </c>
      <c r="R71" s="228">
        <v>0</v>
      </c>
      <c r="S71" s="215">
        <v>0</v>
      </c>
      <c r="T71" s="228">
        <v>0</v>
      </c>
      <c r="U71" s="215">
        <v>0</v>
      </c>
      <c r="V71" s="214">
        <v>0</v>
      </c>
      <c r="W71" s="215">
        <v>0</v>
      </c>
      <c r="X71" s="214">
        <v>0</v>
      </c>
      <c r="Y71" s="215">
        <v>0</v>
      </c>
      <c r="Z71" s="214">
        <v>0</v>
      </c>
      <c r="AA71" s="215">
        <v>0</v>
      </c>
    </row>
    <row r="72" spans="2:27" s="9" customFormat="1" ht="15.6" customHeight="1" thickBot="1" x14ac:dyDescent="0.3">
      <c r="B72" s="103"/>
      <c r="C72" s="14" t="s">
        <v>176</v>
      </c>
      <c r="D72" s="31"/>
      <c r="E72" s="14" t="s">
        <v>2</v>
      </c>
      <c r="F72" s="14"/>
      <c r="G72" s="14"/>
      <c r="H72" s="14"/>
      <c r="I72" s="104"/>
      <c r="J72" s="105"/>
      <c r="K72" s="106"/>
      <c r="L72" s="107" t="s">
        <v>4</v>
      </c>
      <c r="M72" s="73"/>
      <c r="N72" s="218"/>
      <c r="O72" s="219"/>
      <c r="P72" s="218"/>
      <c r="Q72" s="219"/>
      <c r="R72" s="218"/>
      <c r="S72" s="219"/>
      <c r="T72" s="218"/>
      <c r="U72" s="219"/>
      <c r="V72" s="218"/>
      <c r="W72" s="219"/>
      <c r="X72" s="218"/>
      <c r="Y72" s="219"/>
      <c r="Z72" s="218"/>
      <c r="AA72" s="219"/>
    </row>
    <row r="73" spans="2:27" s="9" customFormat="1" ht="12" thickBot="1" x14ac:dyDescent="0.3">
      <c r="B73" s="34"/>
      <c r="C73" s="35"/>
      <c r="D73" s="36"/>
      <c r="E73" s="36"/>
      <c r="F73" s="35"/>
      <c r="G73" s="35"/>
      <c r="H73" s="35"/>
      <c r="I73" s="35"/>
      <c r="J73" s="101" t="s">
        <v>31</v>
      </c>
      <c r="K73" s="38">
        <f>SUM(K62:K72)</f>
        <v>514</v>
      </c>
      <c r="L73" s="102"/>
      <c r="M73" s="39" t="s">
        <v>228</v>
      </c>
      <c r="N73" s="372">
        <f>SUM(N61:N72)</f>
        <v>0</v>
      </c>
      <c r="O73" s="359">
        <f>SUM(O61:O72)</f>
        <v>0</v>
      </c>
      <c r="P73" s="372">
        <f>SUM(P61:P72)</f>
        <v>0</v>
      </c>
      <c r="Q73" s="359">
        <f>SUM(Q61:Q72)</f>
        <v>0</v>
      </c>
      <c r="R73" s="372">
        <v>0</v>
      </c>
      <c r="S73" s="359">
        <v>0</v>
      </c>
      <c r="T73" s="372">
        <v>0</v>
      </c>
      <c r="U73" s="359">
        <v>0</v>
      </c>
      <c r="V73" s="359">
        <v>0</v>
      </c>
      <c r="W73" s="359">
        <v>0</v>
      </c>
      <c r="X73" s="359">
        <f>SUM(X61:X72)</f>
        <v>0</v>
      </c>
      <c r="Y73" s="359">
        <f>SUM(Y61:Y72)</f>
        <v>0</v>
      </c>
      <c r="Z73" s="359">
        <f>SUM(Z61:Z72)</f>
        <v>0</v>
      </c>
      <c r="AA73" s="360">
        <f>SUM(AA61:AA72)</f>
        <v>0</v>
      </c>
    </row>
    <row r="74" spans="2:27" s="6" customFormat="1" ht="15.75" thickBot="1" x14ac:dyDescent="0.3">
      <c r="B74" s="8"/>
      <c r="C74"/>
      <c r="D74" s="2"/>
      <c r="E74" s="1"/>
      <c r="F74"/>
      <c r="G74"/>
      <c r="H74"/>
      <c r="I74"/>
      <c r="J74"/>
      <c r="K74" s="11"/>
      <c r="L74" s="30"/>
      <c r="M74" s="74"/>
      <c r="N74" s="218"/>
      <c r="O74" s="219"/>
      <c r="P74" s="218"/>
      <c r="Q74" s="219"/>
      <c r="R74" s="218"/>
      <c r="S74" s="219"/>
      <c r="T74" s="218"/>
      <c r="U74" s="219"/>
      <c r="V74" s="218"/>
      <c r="W74" s="219"/>
      <c r="X74" s="218"/>
      <c r="Y74" s="219"/>
      <c r="Z74" s="218"/>
      <c r="AA74" s="219"/>
    </row>
    <row r="75" spans="2:27" s="6" customFormat="1" ht="23.25" thickBot="1" x14ac:dyDescent="0.3">
      <c r="B75" s="136" t="s">
        <v>3</v>
      </c>
      <c r="C75" s="570" t="s">
        <v>240</v>
      </c>
      <c r="D75" s="571"/>
      <c r="E75" s="571"/>
      <c r="F75" s="571"/>
      <c r="G75" s="571"/>
      <c r="H75" s="571"/>
      <c r="I75" s="137"/>
      <c r="J75" s="137"/>
      <c r="K75" s="138" t="s">
        <v>14</v>
      </c>
      <c r="L75" s="139" t="s">
        <v>16</v>
      </c>
      <c r="M75" s="71"/>
      <c r="N75" s="250" t="s">
        <v>226</v>
      </c>
      <c r="O75" s="251" t="s">
        <v>225</v>
      </c>
      <c r="P75" s="250" t="s">
        <v>226</v>
      </c>
      <c r="Q75" s="251" t="s">
        <v>225</v>
      </c>
      <c r="R75" s="250" t="s">
        <v>226</v>
      </c>
      <c r="S75" s="251" t="s">
        <v>225</v>
      </c>
      <c r="T75" s="250" t="s">
        <v>226</v>
      </c>
      <c r="U75" s="251" t="s">
        <v>225</v>
      </c>
      <c r="V75" s="250" t="s">
        <v>226</v>
      </c>
      <c r="W75" s="251" t="s">
        <v>225</v>
      </c>
      <c r="X75" s="250" t="s">
        <v>226</v>
      </c>
      <c r="Y75" s="251" t="s">
        <v>225</v>
      </c>
      <c r="Z75" s="250" t="s">
        <v>226</v>
      </c>
      <c r="AA75" s="251" t="s">
        <v>225</v>
      </c>
    </row>
    <row r="76" spans="2:27" s="11" customFormat="1" ht="11.25" x14ac:dyDescent="0.2">
      <c r="B76" s="132" t="s">
        <v>15</v>
      </c>
      <c r="C76" s="133"/>
      <c r="D76" s="133"/>
      <c r="E76" s="133"/>
      <c r="F76" s="133"/>
      <c r="G76" s="133"/>
      <c r="H76" s="133"/>
      <c r="I76" s="133"/>
      <c r="J76" s="133"/>
      <c r="K76" s="134" t="s">
        <v>32</v>
      </c>
      <c r="L76" s="135"/>
      <c r="M76" s="72"/>
      <c r="N76" s="375"/>
      <c r="O76" s="376"/>
      <c r="P76" s="375"/>
      <c r="Q76" s="376"/>
      <c r="R76" s="375"/>
      <c r="S76" s="376"/>
      <c r="T76" s="375"/>
      <c r="U76" s="376"/>
      <c r="V76" s="375"/>
      <c r="W76" s="376"/>
      <c r="X76" s="375"/>
      <c r="Y76" s="376"/>
      <c r="Z76" s="375"/>
      <c r="AA76" s="376"/>
    </row>
    <row r="77" spans="2:27" s="37" customFormat="1" ht="10.5" customHeight="1" x14ac:dyDescent="0.25">
      <c r="B77" s="558" t="s">
        <v>195</v>
      </c>
      <c r="C77" s="559"/>
      <c r="D77" s="559"/>
      <c r="E77" s="559"/>
      <c r="F77" s="559"/>
      <c r="G77" s="559"/>
      <c r="H77" s="559"/>
      <c r="I77" s="559"/>
      <c r="J77" s="559"/>
      <c r="K77" s="559"/>
      <c r="L77" s="560"/>
      <c r="M77" s="98"/>
      <c r="N77" s="218"/>
      <c r="O77" s="219"/>
      <c r="P77" s="218"/>
      <c r="Q77" s="219"/>
      <c r="R77" s="218"/>
      <c r="S77" s="219"/>
      <c r="T77" s="218"/>
      <c r="U77" s="219"/>
      <c r="V77" s="218"/>
      <c r="W77" s="219"/>
      <c r="X77" s="218"/>
      <c r="Y77" s="219"/>
      <c r="Z77" s="218"/>
      <c r="AA77" s="219"/>
    </row>
    <row r="78" spans="2:27" s="9" customFormat="1" ht="27.75" customHeight="1" thickBot="1" x14ac:dyDescent="0.3">
      <c r="B78" s="170" t="s">
        <v>199</v>
      </c>
      <c r="C78" s="141" t="s">
        <v>200</v>
      </c>
      <c r="D78" s="91"/>
      <c r="E78" s="575" t="s">
        <v>92</v>
      </c>
      <c r="F78" s="576"/>
      <c r="G78" s="576"/>
      <c r="H78" s="576"/>
      <c r="I78" s="576"/>
      <c r="J78" s="577"/>
      <c r="K78" s="419">
        <v>139</v>
      </c>
      <c r="L78" s="144" t="s">
        <v>91</v>
      </c>
      <c r="M78" s="73"/>
      <c r="N78" s="382">
        <v>14</v>
      </c>
      <c r="O78" s="235">
        <v>0</v>
      </c>
      <c r="P78" s="382">
        <v>14</v>
      </c>
      <c r="Q78" s="235">
        <v>0</v>
      </c>
      <c r="R78" s="382">
        <v>14</v>
      </c>
      <c r="S78" s="235">
        <v>0</v>
      </c>
      <c r="T78" s="382">
        <v>14</v>
      </c>
      <c r="U78" s="235">
        <v>0</v>
      </c>
      <c r="V78" s="234">
        <v>0</v>
      </c>
      <c r="W78" s="235">
        <v>0</v>
      </c>
      <c r="X78" s="234">
        <v>0</v>
      </c>
      <c r="Y78" s="235">
        <v>0</v>
      </c>
      <c r="Z78" s="234">
        <v>0</v>
      </c>
      <c r="AA78" s="235">
        <v>0</v>
      </c>
    </row>
    <row r="79" spans="2:27" s="9" customFormat="1" ht="12" thickBot="1" x14ac:dyDescent="0.3">
      <c r="B79" s="172"/>
      <c r="C79" s="173"/>
      <c r="D79" s="174"/>
      <c r="E79" s="174"/>
      <c r="F79" s="173"/>
      <c r="G79" s="173"/>
      <c r="H79" s="173"/>
      <c r="I79" s="173"/>
      <c r="J79" s="175" t="s">
        <v>31</v>
      </c>
      <c r="K79" s="176">
        <f>SUM(K77:K78)</f>
        <v>139</v>
      </c>
      <c r="L79" s="177"/>
      <c r="M79" s="39" t="s">
        <v>228</v>
      </c>
      <c r="N79" s="372">
        <f>SUM(N78)</f>
        <v>14</v>
      </c>
      <c r="O79" s="242">
        <f>SUM(O78)</f>
        <v>0</v>
      </c>
      <c r="P79" s="372">
        <f>SUM(P78)</f>
        <v>14</v>
      </c>
      <c r="Q79" s="242">
        <f>SUM(Q78)</f>
        <v>0</v>
      </c>
      <c r="R79" s="372">
        <v>14</v>
      </c>
      <c r="S79" s="242">
        <v>0</v>
      </c>
      <c r="T79" s="372">
        <v>14</v>
      </c>
      <c r="U79" s="242">
        <v>0</v>
      </c>
      <c r="V79" s="242">
        <v>0</v>
      </c>
      <c r="W79" s="242">
        <v>0</v>
      </c>
      <c r="X79" s="242">
        <f>SUM(X78)</f>
        <v>0</v>
      </c>
      <c r="Y79" s="242">
        <f>SUM(Y78)</f>
        <v>0</v>
      </c>
      <c r="Z79" s="242">
        <f>SUM(Z78)</f>
        <v>0</v>
      </c>
      <c r="AA79" s="241">
        <f>SUM(AA78)</f>
        <v>0</v>
      </c>
    </row>
    <row r="80" spans="2:27" ht="15.75" thickBot="1" x14ac:dyDescent="0.3"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</row>
    <row r="81" spans="2:27" ht="15.75" thickBot="1" x14ac:dyDescent="0.3">
      <c r="H81" s="249" t="s">
        <v>228</v>
      </c>
      <c r="K81" s="245">
        <f>K29+K45+K58+K73+K79</f>
        <v>4510</v>
      </c>
      <c r="L81" s="246"/>
      <c r="M81" s="39" t="s">
        <v>228</v>
      </c>
      <c r="N81" s="372">
        <f>N29+N45+N58+N73+N79</f>
        <v>322</v>
      </c>
      <c r="O81" s="248">
        <f>O29+O45+O58+O73+O79</f>
        <v>26</v>
      </c>
      <c r="P81" s="372">
        <f>P29+P45+P58+P73+P79</f>
        <v>435</v>
      </c>
      <c r="Q81" s="248">
        <f>Q29+Q45+Q58+Q73+Q79</f>
        <v>4</v>
      </c>
      <c r="R81" s="372">
        <v>435</v>
      </c>
      <c r="S81" s="248">
        <v>4</v>
      </c>
      <c r="T81" s="372">
        <v>430</v>
      </c>
      <c r="U81" s="248">
        <v>4</v>
      </c>
      <c r="V81" s="247">
        <v>358</v>
      </c>
      <c r="W81" s="248">
        <v>4</v>
      </c>
      <c r="X81" s="247">
        <f>X29+X45+X58+X73+X79</f>
        <v>358</v>
      </c>
      <c r="Y81" s="248">
        <f>Y29+Y45+Y58+Y73+Y79</f>
        <v>0</v>
      </c>
      <c r="Z81" s="247">
        <f>Z29+Z45+Z58+Z73+Z79</f>
        <v>284</v>
      </c>
      <c r="AA81" s="248">
        <f>AA29+AA45+AA58+AA73+AA79</f>
        <v>0</v>
      </c>
    </row>
    <row r="82" spans="2:27" s="1" customFormat="1" ht="15.75" thickBot="1" x14ac:dyDescent="0.3">
      <c r="B82" s="45"/>
      <c r="C82" s="46"/>
      <c r="K82" s="5"/>
      <c r="L82" s="47"/>
      <c r="M82" s="47"/>
      <c r="N82" s="292"/>
      <c r="O82" s="292"/>
      <c r="P82" s="292"/>
      <c r="Q82" s="292"/>
      <c r="R82" s="292"/>
      <c r="S82" s="292"/>
      <c r="T82" s="292"/>
      <c r="U82" s="292"/>
      <c r="AA82" s="1" t="s">
        <v>205</v>
      </c>
    </row>
    <row r="83" spans="2:27" s="48" customFormat="1" x14ac:dyDescent="0.25">
      <c r="B83" s="296" t="s">
        <v>246</v>
      </c>
      <c r="C83" s="297"/>
      <c r="D83" s="298"/>
      <c r="E83" s="298"/>
      <c r="F83" s="298"/>
      <c r="G83" s="298"/>
      <c r="H83" s="298"/>
      <c r="I83" s="298"/>
      <c r="J83" s="298"/>
      <c r="K83" s="299"/>
      <c r="L83" s="300"/>
      <c r="M83" s="301"/>
      <c r="N83" s="377">
        <v>1400</v>
      </c>
      <c r="O83" s="379">
        <v>1400</v>
      </c>
      <c r="P83" s="377">
        <v>1400</v>
      </c>
      <c r="Q83" s="379">
        <v>1400</v>
      </c>
      <c r="R83" s="377">
        <v>1400</v>
      </c>
      <c r="S83" s="379">
        <v>1400</v>
      </c>
      <c r="T83" s="377">
        <v>1400</v>
      </c>
      <c r="U83" s="379">
        <v>1400</v>
      </c>
      <c r="V83" s="377">
        <v>1400</v>
      </c>
      <c r="W83" s="379">
        <v>1400</v>
      </c>
      <c r="X83" s="377">
        <v>1400</v>
      </c>
      <c r="Y83" s="379">
        <v>1400</v>
      </c>
      <c r="Z83" s="377">
        <v>1400</v>
      </c>
      <c r="AA83" s="379">
        <v>1400</v>
      </c>
    </row>
    <row r="84" spans="2:27" s="48" customFormat="1" ht="15.75" thickBot="1" x14ac:dyDescent="0.3">
      <c r="B84" s="302" t="s">
        <v>245</v>
      </c>
      <c r="C84" s="303"/>
      <c r="D84" s="304"/>
      <c r="E84" s="304"/>
      <c r="F84" s="304"/>
      <c r="G84" s="304"/>
      <c r="H84" s="304"/>
      <c r="I84" s="304"/>
      <c r="J84" s="304"/>
      <c r="K84" s="305"/>
      <c r="L84" s="306"/>
      <c r="M84" s="307"/>
      <c r="N84" s="378">
        <f>(N29+N45+N79)/N83</f>
        <v>0.23</v>
      </c>
      <c r="O84" s="380">
        <f>(O29+O45+O79)/O83</f>
        <v>1.8571428571428572E-2</v>
      </c>
      <c r="P84" s="378">
        <f>(P29+P45+P79)/P83</f>
        <v>0.31071428571428572</v>
      </c>
      <c r="Q84" s="380">
        <f>(Q29+Q45+Q79)/Q83</f>
        <v>2.8571428571428571E-3</v>
      </c>
      <c r="R84" s="378">
        <v>0.31071428571428572</v>
      </c>
      <c r="S84" s="380">
        <v>2.8571428571428571E-3</v>
      </c>
      <c r="T84" s="378">
        <v>0.30714285714285716</v>
      </c>
      <c r="U84" s="380">
        <v>2.8571428571428571E-3</v>
      </c>
      <c r="V84" s="378">
        <v>0.25571428571428573</v>
      </c>
      <c r="W84" s="380">
        <v>2.8571428571428571E-3</v>
      </c>
      <c r="X84" s="378">
        <f>(X29+X45+X78)/X83</f>
        <v>0.25571428571428573</v>
      </c>
      <c r="Y84" s="380">
        <f>(Y29+Y45+Y78)/Y83</f>
        <v>0</v>
      </c>
      <c r="Z84" s="378">
        <f>(Z29+Z45+Z79)/Z83</f>
        <v>0.20285714285714285</v>
      </c>
      <c r="AA84" s="380">
        <f>(AA29+AA45+AA79)/AA83</f>
        <v>0</v>
      </c>
    </row>
    <row r="85" spans="2:27" s="48" customFormat="1" x14ac:dyDescent="0.25">
      <c r="B85" s="49"/>
      <c r="C85" s="50"/>
      <c r="L85" s="51"/>
      <c r="M85" s="51"/>
      <c r="V85" s="346"/>
      <c r="W85" s="346"/>
      <c r="X85" s="346"/>
      <c r="Y85" s="346"/>
    </row>
    <row r="86" spans="2:27" s="48" customFormat="1" x14ac:dyDescent="0.25">
      <c r="B86" s="49"/>
      <c r="C86" s="50" t="s">
        <v>251</v>
      </c>
      <c r="L86" s="51"/>
      <c r="M86" s="51"/>
      <c r="N86" s="346"/>
      <c r="O86" s="346"/>
      <c r="P86" s="346"/>
      <c r="Q86" s="346"/>
      <c r="R86" s="346"/>
      <c r="S86" s="346"/>
      <c r="T86" s="346"/>
      <c r="U86" s="346"/>
      <c r="V86" s="346"/>
      <c r="W86" s="346"/>
      <c r="X86" s="346"/>
      <c r="Y86" s="346"/>
    </row>
    <row r="87" spans="2:27" s="81" customFormat="1" ht="15.75" thickBot="1" x14ac:dyDescent="0.3">
      <c r="B87" s="79"/>
      <c r="C87" s="80" t="s">
        <v>250</v>
      </c>
      <c r="L87" s="82"/>
      <c r="M87" s="82"/>
      <c r="N87" s="83"/>
      <c r="O87" s="83"/>
      <c r="P87" s="83"/>
      <c r="Q87" s="83"/>
      <c r="R87" s="83"/>
      <c r="S87" s="83"/>
      <c r="T87" s="83"/>
      <c r="U87" s="83"/>
    </row>
    <row r="88" spans="2:27" ht="15.75" thickBot="1" x14ac:dyDescent="0.3">
      <c r="L88" s="329"/>
      <c r="M88" s="113"/>
      <c r="N88" s="65">
        <v>42668</v>
      </c>
      <c r="O88" s="200" t="s">
        <v>74</v>
      </c>
      <c r="P88" s="65">
        <v>42478</v>
      </c>
      <c r="Q88" s="200" t="s">
        <v>74</v>
      </c>
      <c r="R88" s="65">
        <v>42473</v>
      </c>
      <c r="S88" s="108" t="s">
        <v>74</v>
      </c>
      <c r="T88" s="65">
        <v>42467</v>
      </c>
      <c r="U88" s="108" t="s">
        <v>74</v>
      </c>
      <c r="V88" s="65">
        <v>42383</v>
      </c>
      <c r="W88" s="108" t="s">
        <v>74</v>
      </c>
      <c r="X88" s="65">
        <v>42114</v>
      </c>
      <c r="Y88" s="108" t="s">
        <v>74</v>
      </c>
      <c r="Z88" s="108">
        <v>42093</v>
      </c>
      <c r="AA88" s="282" t="s">
        <v>74</v>
      </c>
    </row>
    <row r="89" spans="2:27" ht="15.75" thickBot="1" x14ac:dyDescent="0.3">
      <c r="C89" s="422" t="s">
        <v>22</v>
      </c>
      <c r="D89" s="26"/>
      <c r="E89" s="26"/>
      <c r="F89" s="26"/>
      <c r="G89" s="26"/>
      <c r="H89" s="26"/>
      <c r="I89" s="26"/>
      <c r="J89" s="26"/>
      <c r="K89" s="422" t="s">
        <v>14</v>
      </c>
      <c r="L89" s="422"/>
      <c r="M89" s="399"/>
      <c r="N89" s="56" t="s">
        <v>33</v>
      </c>
      <c r="O89" s="205"/>
      <c r="P89" s="56" t="s">
        <v>33</v>
      </c>
      <c r="Q89" s="205"/>
      <c r="R89" s="56" t="s">
        <v>33</v>
      </c>
      <c r="S89" s="109"/>
      <c r="T89" s="56" t="s">
        <v>33</v>
      </c>
      <c r="U89" s="109"/>
      <c r="V89" s="56" t="s">
        <v>33</v>
      </c>
      <c r="W89" s="109"/>
      <c r="X89" s="56" t="s">
        <v>33</v>
      </c>
      <c r="Y89" s="109"/>
      <c r="Z89" s="425" t="s">
        <v>33</v>
      </c>
      <c r="AA89" s="286"/>
    </row>
    <row r="90" spans="2:27" s="43" customFormat="1" x14ac:dyDescent="0.25">
      <c r="B90" s="66"/>
      <c r="C90" s="75" t="s">
        <v>4</v>
      </c>
      <c r="D90" s="76"/>
      <c r="E90" s="561" t="s">
        <v>23</v>
      </c>
      <c r="F90" s="561"/>
      <c r="G90" s="561"/>
      <c r="H90" s="561"/>
      <c r="I90" s="561"/>
      <c r="J90" s="562"/>
      <c r="K90" s="77">
        <f t="shared" ref="K90:K103" si="0">SUMIF(L$11:L$80,C90,K$11:K$80)</f>
        <v>491</v>
      </c>
      <c r="L90" s="345" t="str">
        <f>C90</f>
        <v>A</v>
      </c>
      <c r="M90" s="400"/>
      <c r="N90" s="78">
        <f>K90/K$104</f>
        <v>0.10886917960088692</v>
      </c>
      <c r="O90" s="267">
        <f>N90-P90</f>
        <v>0</v>
      </c>
      <c r="P90" s="78">
        <v>0.10886917960088692</v>
      </c>
      <c r="Q90" s="267">
        <v>0</v>
      </c>
      <c r="R90" s="78">
        <v>0.10886917960088692</v>
      </c>
      <c r="S90" s="110">
        <v>0</v>
      </c>
      <c r="T90" s="78">
        <v>0.10886917960088692</v>
      </c>
      <c r="U90" s="110">
        <v>0</v>
      </c>
      <c r="V90" s="78">
        <v>0.10886917960088692</v>
      </c>
      <c r="W90" s="110">
        <v>0</v>
      </c>
      <c r="X90" s="78">
        <v>0.10886917960088692</v>
      </c>
      <c r="Y90" s="110">
        <v>0</v>
      </c>
      <c r="Z90" s="259">
        <v>0.10886917960088692</v>
      </c>
      <c r="AA90" s="284">
        <v>0</v>
      </c>
    </row>
    <row r="91" spans="2:27" s="13" customFormat="1" x14ac:dyDescent="0.25">
      <c r="B91" s="15"/>
      <c r="C91" s="40" t="s">
        <v>5</v>
      </c>
      <c r="D91" s="16"/>
      <c r="E91" s="563" t="s">
        <v>29</v>
      </c>
      <c r="F91" s="563"/>
      <c r="G91" s="563"/>
      <c r="H91" s="563"/>
      <c r="I91" s="563"/>
      <c r="J91" s="564"/>
      <c r="K91" s="53">
        <f t="shared" si="0"/>
        <v>0</v>
      </c>
      <c r="L91" s="345" t="str">
        <f t="shared" ref="L91:L103" si="1">C91</f>
        <v>B</v>
      </c>
      <c r="M91" s="401"/>
      <c r="N91" s="78">
        <f t="shared" ref="N91:N103" si="2">K91/K$104</f>
        <v>0</v>
      </c>
      <c r="O91" s="267">
        <f t="shared" ref="O91:O103" si="3">N91-P91</f>
        <v>0</v>
      </c>
      <c r="P91" s="78">
        <v>0</v>
      </c>
      <c r="Q91" s="267">
        <v>0</v>
      </c>
      <c r="R91" s="78">
        <v>0</v>
      </c>
      <c r="S91" s="110">
        <v>0</v>
      </c>
      <c r="T91" s="78">
        <v>0</v>
      </c>
      <c r="U91" s="110">
        <v>0</v>
      </c>
      <c r="V91" s="78">
        <v>0</v>
      </c>
      <c r="W91" s="110">
        <v>0</v>
      </c>
      <c r="X91" s="78">
        <v>0</v>
      </c>
      <c r="Y91" s="110">
        <v>0</v>
      </c>
      <c r="Z91" s="262">
        <v>0</v>
      </c>
      <c r="AA91" s="278">
        <v>0</v>
      </c>
    </row>
    <row r="92" spans="2:27" s="13" customFormat="1" x14ac:dyDescent="0.25">
      <c r="B92" s="15"/>
      <c r="C92" s="40" t="s">
        <v>6</v>
      </c>
      <c r="D92" s="17"/>
      <c r="E92" s="556" t="s">
        <v>0</v>
      </c>
      <c r="F92" s="556"/>
      <c r="G92" s="556"/>
      <c r="H92" s="556"/>
      <c r="I92" s="556"/>
      <c r="J92" s="557"/>
      <c r="K92" s="53">
        <f t="shared" si="0"/>
        <v>0</v>
      </c>
      <c r="L92" s="345" t="str">
        <f t="shared" si="1"/>
        <v>C</v>
      </c>
      <c r="M92" s="402"/>
      <c r="N92" s="78">
        <f t="shared" si="2"/>
        <v>0</v>
      </c>
      <c r="O92" s="267">
        <f t="shared" si="3"/>
        <v>0</v>
      </c>
      <c r="P92" s="78">
        <v>0</v>
      </c>
      <c r="Q92" s="267">
        <v>0</v>
      </c>
      <c r="R92" s="78">
        <v>0</v>
      </c>
      <c r="S92" s="110">
        <v>0</v>
      </c>
      <c r="T92" s="78">
        <v>0</v>
      </c>
      <c r="U92" s="110">
        <v>0</v>
      </c>
      <c r="V92" s="70">
        <v>0</v>
      </c>
      <c r="W92" s="110">
        <v>0</v>
      </c>
      <c r="X92" s="70">
        <v>0</v>
      </c>
      <c r="Y92" s="110">
        <v>0</v>
      </c>
      <c r="Z92" s="262">
        <v>0</v>
      </c>
      <c r="AA92" s="278">
        <v>0</v>
      </c>
    </row>
    <row r="93" spans="2:27" s="43" customFormat="1" x14ac:dyDescent="0.25">
      <c r="B93" s="66"/>
      <c r="C93" s="67" t="s">
        <v>7</v>
      </c>
      <c r="D93" s="68"/>
      <c r="E93" s="565" t="s">
        <v>79</v>
      </c>
      <c r="F93" s="565"/>
      <c r="G93" s="565"/>
      <c r="H93" s="565"/>
      <c r="I93" s="565"/>
      <c r="J93" s="566"/>
      <c r="K93" s="69">
        <f t="shared" si="0"/>
        <v>35</v>
      </c>
      <c r="L93" s="345" t="str">
        <f t="shared" si="1"/>
        <v>D</v>
      </c>
      <c r="M93" s="403"/>
      <c r="N93" s="78">
        <f t="shared" si="2"/>
        <v>7.7605321507760536E-3</v>
      </c>
      <c r="O93" s="267">
        <f t="shared" si="3"/>
        <v>0</v>
      </c>
      <c r="P93" s="78">
        <v>7.7605321507760536E-3</v>
      </c>
      <c r="Q93" s="267">
        <v>0</v>
      </c>
      <c r="R93" s="78">
        <v>7.7605321507760536E-3</v>
      </c>
      <c r="S93" s="110">
        <v>0</v>
      </c>
      <c r="T93" s="78">
        <v>7.7605321507760536E-3</v>
      </c>
      <c r="U93" s="110">
        <v>7.7605321507760536E-3</v>
      </c>
      <c r="V93" s="70">
        <v>0</v>
      </c>
      <c r="W93" s="110">
        <v>0</v>
      </c>
      <c r="X93" s="70">
        <v>0</v>
      </c>
      <c r="Y93" s="110">
        <v>0</v>
      </c>
      <c r="Z93" s="262">
        <v>0</v>
      </c>
      <c r="AA93" s="278">
        <v>0</v>
      </c>
    </row>
    <row r="94" spans="2:27" s="13" customFormat="1" x14ac:dyDescent="0.25">
      <c r="B94" s="15"/>
      <c r="C94" s="40" t="s">
        <v>8</v>
      </c>
      <c r="D94" s="18"/>
      <c r="E94" s="556" t="s">
        <v>19</v>
      </c>
      <c r="F94" s="556"/>
      <c r="G94" s="556"/>
      <c r="H94" s="556"/>
      <c r="I94" s="556"/>
      <c r="J94" s="557"/>
      <c r="K94" s="53">
        <f t="shared" si="0"/>
        <v>0</v>
      </c>
      <c r="L94" s="345" t="str">
        <f t="shared" si="1"/>
        <v>E</v>
      </c>
      <c r="M94" s="404"/>
      <c r="N94" s="78">
        <f t="shared" si="2"/>
        <v>0</v>
      </c>
      <c r="O94" s="267">
        <f t="shared" si="3"/>
        <v>0</v>
      </c>
      <c r="P94" s="78">
        <v>0</v>
      </c>
      <c r="Q94" s="267">
        <v>0</v>
      </c>
      <c r="R94" s="78">
        <v>0</v>
      </c>
      <c r="S94" s="110">
        <v>0</v>
      </c>
      <c r="T94" s="78">
        <v>0</v>
      </c>
      <c r="U94" s="110">
        <v>-5.9866962305986701E-3</v>
      </c>
      <c r="V94" s="70">
        <v>5.9866962305986701E-3</v>
      </c>
      <c r="W94" s="110">
        <v>0</v>
      </c>
      <c r="X94" s="70">
        <v>5.9866962305986701E-3</v>
      </c>
      <c r="Y94" s="110">
        <v>0</v>
      </c>
      <c r="Z94" s="262">
        <v>5.9866962305986701E-3</v>
      </c>
      <c r="AA94" s="278">
        <v>0</v>
      </c>
    </row>
    <row r="95" spans="2:27" s="13" customFormat="1" x14ac:dyDescent="0.25">
      <c r="B95" s="15"/>
      <c r="C95" s="40" t="s">
        <v>9</v>
      </c>
      <c r="D95" s="19"/>
      <c r="E95" s="556" t="s">
        <v>20</v>
      </c>
      <c r="F95" s="556"/>
      <c r="G95" s="556"/>
      <c r="H95" s="556"/>
      <c r="I95" s="556"/>
      <c r="J95" s="557"/>
      <c r="K95" s="53">
        <f t="shared" si="0"/>
        <v>0</v>
      </c>
      <c r="L95" s="345" t="str">
        <f t="shared" si="1"/>
        <v>F</v>
      </c>
      <c r="M95" s="405"/>
      <c r="N95" s="78">
        <f t="shared" si="2"/>
        <v>0</v>
      </c>
      <c r="O95" s="267">
        <f t="shared" si="3"/>
        <v>0</v>
      </c>
      <c r="P95" s="78">
        <v>0</v>
      </c>
      <c r="Q95" s="267">
        <v>0</v>
      </c>
      <c r="R95" s="78">
        <v>0</v>
      </c>
      <c r="S95" s="110">
        <v>0</v>
      </c>
      <c r="T95" s="78">
        <v>0</v>
      </c>
      <c r="U95" s="110">
        <v>0</v>
      </c>
      <c r="V95" s="70">
        <v>0</v>
      </c>
      <c r="W95" s="110">
        <v>0</v>
      </c>
      <c r="X95" s="70">
        <v>0</v>
      </c>
      <c r="Y95" s="110">
        <v>0</v>
      </c>
      <c r="Z95" s="262">
        <v>0</v>
      </c>
      <c r="AA95" s="278">
        <v>0</v>
      </c>
    </row>
    <row r="96" spans="2:27" s="13" customFormat="1" x14ac:dyDescent="0.25">
      <c r="B96" s="15"/>
      <c r="C96" s="40" t="s">
        <v>11</v>
      </c>
      <c r="D96" s="20"/>
      <c r="E96" s="556" t="s">
        <v>21</v>
      </c>
      <c r="F96" s="556"/>
      <c r="G96" s="556"/>
      <c r="H96" s="556"/>
      <c r="I96" s="556"/>
      <c r="J96" s="557"/>
      <c r="K96" s="53">
        <f t="shared" si="0"/>
        <v>0</v>
      </c>
      <c r="L96" s="345" t="str">
        <f t="shared" si="1"/>
        <v>G</v>
      </c>
      <c r="M96" s="406"/>
      <c r="N96" s="78">
        <f t="shared" si="2"/>
        <v>0</v>
      </c>
      <c r="O96" s="267">
        <f t="shared" si="3"/>
        <v>0</v>
      </c>
      <c r="P96" s="78">
        <v>0</v>
      </c>
      <c r="Q96" s="267">
        <v>0</v>
      </c>
      <c r="R96" s="78">
        <v>0</v>
      </c>
      <c r="S96" s="110">
        <v>0</v>
      </c>
      <c r="T96" s="78">
        <v>0</v>
      </c>
      <c r="U96" s="110">
        <v>0</v>
      </c>
      <c r="V96" s="70">
        <v>0</v>
      </c>
      <c r="W96" s="110">
        <v>0</v>
      </c>
      <c r="X96" s="70">
        <v>0</v>
      </c>
      <c r="Y96" s="110">
        <v>0</v>
      </c>
      <c r="Z96" s="262">
        <v>0</v>
      </c>
      <c r="AA96" s="278">
        <v>0</v>
      </c>
    </row>
    <row r="97" spans="2:27" s="13" customFormat="1" x14ac:dyDescent="0.25">
      <c r="B97" s="15"/>
      <c r="C97" s="40" t="s">
        <v>12</v>
      </c>
      <c r="D97" s="21"/>
      <c r="E97" s="556" t="s">
        <v>1</v>
      </c>
      <c r="F97" s="556"/>
      <c r="G97" s="556"/>
      <c r="H97" s="556"/>
      <c r="I97" s="556"/>
      <c r="J97" s="557"/>
      <c r="K97" s="53">
        <f t="shared" si="0"/>
        <v>13</v>
      </c>
      <c r="L97" s="345" t="str">
        <f t="shared" si="1"/>
        <v>H</v>
      </c>
      <c r="M97" s="407"/>
      <c r="N97" s="78">
        <f t="shared" si="2"/>
        <v>2.8824833702882483E-3</v>
      </c>
      <c r="O97" s="267">
        <f t="shared" si="3"/>
        <v>0</v>
      </c>
      <c r="P97" s="78">
        <v>2.8824833702882483E-3</v>
      </c>
      <c r="Q97" s="267">
        <v>0</v>
      </c>
      <c r="R97" s="78">
        <v>2.8824833702882483E-3</v>
      </c>
      <c r="S97" s="110">
        <v>0</v>
      </c>
      <c r="T97" s="78">
        <v>2.8824833702882483E-3</v>
      </c>
      <c r="U97" s="110">
        <v>-1.773835920177384E-3</v>
      </c>
      <c r="V97" s="70">
        <v>4.6563192904656324E-3</v>
      </c>
      <c r="W97" s="110">
        <v>0</v>
      </c>
      <c r="X97" s="70">
        <v>4.6563192904656324E-3</v>
      </c>
      <c r="Y97" s="110">
        <v>0</v>
      </c>
      <c r="Z97" s="262">
        <v>4.6563192904656324E-3</v>
      </c>
      <c r="AA97" s="278">
        <v>0</v>
      </c>
    </row>
    <row r="98" spans="2:27" x14ac:dyDescent="0.25">
      <c r="C98" s="40" t="s">
        <v>13</v>
      </c>
      <c r="D98" s="22"/>
      <c r="E98" s="556" t="s">
        <v>18</v>
      </c>
      <c r="F98" s="556"/>
      <c r="G98" s="556"/>
      <c r="H98" s="556"/>
      <c r="I98" s="556"/>
      <c r="J98" s="557"/>
      <c r="K98" s="53">
        <f t="shared" si="0"/>
        <v>0</v>
      </c>
      <c r="L98" s="345" t="str">
        <f t="shared" si="1"/>
        <v>I</v>
      </c>
      <c r="M98" s="408"/>
      <c r="N98" s="78">
        <f t="shared" si="2"/>
        <v>0</v>
      </c>
      <c r="O98" s="267">
        <f t="shared" si="3"/>
        <v>0</v>
      </c>
      <c r="P98" s="78">
        <v>0</v>
      </c>
      <c r="Q98" s="267">
        <v>0</v>
      </c>
      <c r="R98" s="78">
        <v>0</v>
      </c>
      <c r="S98" s="110">
        <v>0</v>
      </c>
      <c r="T98" s="78">
        <v>0</v>
      </c>
      <c r="U98" s="110">
        <v>0</v>
      </c>
      <c r="V98" s="70">
        <v>0</v>
      </c>
      <c r="W98" s="110">
        <v>0</v>
      </c>
      <c r="X98" s="70">
        <v>0</v>
      </c>
      <c r="Y98" s="110">
        <v>0</v>
      </c>
      <c r="Z98" s="262">
        <v>0</v>
      </c>
      <c r="AA98" s="278">
        <v>0</v>
      </c>
    </row>
    <row r="99" spans="2:27" x14ac:dyDescent="0.25">
      <c r="C99" s="40" t="s">
        <v>17</v>
      </c>
      <c r="D99" s="23"/>
      <c r="E99" s="549" t="s">
        <v>27</v>
      </c>
      <c r="F99" s="549"/>
      <c r="G99" s="549"/>
      <c r="H99" s="549"/>
      <c r="I99" s="549"/>
      <c r="J99" s="550"/>
      <c r="K99" s="53">
        <f t="shared" si="0"/>
        <v>0</v>
      </c>
      <c r="L99" s="345" t="str">
        <f t="shared" si="1"/>
        <v>J</v>
      </c>
      <c r="M99" s="409"/>
      <c r="N99" s="78">
        <f t="shared" si="2"/>
        <v>0</v>
      </c>
      <c r="O99" s="267">
        <f t="shared" si="3"/>
        <v>0</v>
      </c>
      <c r="P99" s="78">
        <v>0</v>
      </c>
      <c r="Q99" s="267">
        <v>0</v>
      </c>
      <c r="R99" s="78">
        <v>0</v>
      </c>
      <c r="S99" s="110">
        <v>0</v>
      </c>
      <c r="T99" s="78">
        <v>0</v>
      </c>
      <c r="U99" s="110">
        <v>0</v>
      </c>
      <c r="V99" s="70">
        <v>0</v>
      </c>
      <c r="W99" s="110">
        <v>0</v>
      </c>
      <c r="X99" s="70">
        <v>0</v>
      </c>
      <c r="Y99" s="110">
        <v>0</v>
      </c>
      <c r="Z99" s="262">
        <v>0</v>
      </c>
      <c r="AA99" s="278">
        <v>0</v>
      </c>
    </row>
    <row r="100" spans="2:27" x14ac:dyDescent="0.25">
      <c r="C100" s="40" t="s">
        <v>25</v>
      </c>
      <c r="D100" s="24"/>
      <c r="E100" s="549" t="s">
        <v>256</v>
      </c>
      <c r="F100" s="549"/>
      <c r="G100" s="549"/>
      <c r="H100" s="549"/>
      <c r="I100" s="549"/>
      <c r="J100" s="550"/>
      <c r="K100" s="53">
        <f t="shared" si="0"/>
        <v>307</v>
      </c>
      <c r="L100" s="345" t="str">
        <f t="shared" si="1"/>
        <v>K</v>
      </c>
      <c r="M100" s="410"/>
      <c r="N100" s="78">
        <f t="shared" si="2"/>
        <v>6.8070953436807094E-2</v>
      </c>
      <c r="O100" s="267">
        <f t="shared" si="3"/>
        <v>3.3702882483370285E-2</v>
      </c>
      <c r="P100" s="78">
        <v>3.4368070953436809E-2</v>
      </c>
      <c r="Q100" s="267">
        <v>0</v>
      </c>
      <c r="R100" s="78">
        <v>3.4368070953436809E-2</v>
      </c>
      <c r="S100" s="110">
        <v>0</v>
      </c>
      <c r="T100" s="78">
        <v>3.4368070953436809E-2</v>
      </c>
      <c r="U100" s="110">
        <v>0</v>
      </c>
      <c r="V100" s="70">
        <v>3.4368070953436809E-2</v>
      </c>
      <c r="W100" s="110">
        <v>3.4368070953436809E-2</v>
      </c>
      <c r="X100" s="70">
        <v>0</v>
      </c>
      <c r="Y100" s="110">
        <v>0</v>
      </c>
      <c r="Z100" s="262">
        <v>0</v>
      </c>
      <c r="AA100" s="278">
        <v>0</v>
      </c>
    </row>
    <row r="101" spans="2:27" x14ac:dyDescent="0.25">
      <c r="C101" s="41" t="s">
        <v>24</v>
      </c>
      <c r="D101" s="90"/>
      <c r="E101" s="550" t="s">
        <v>30</v>
      </c>
      <c r="F101" s="551"/>
      <c r="G101" s="551"/>
      <c r="H101" s="551"/>
      <c r="I101" s="551"/>
      <c r="J101" s="551"/>
      <c r="K101" s="53">
        <f t="shared" si="0"/>
        <v>0</v>
      </c>
      <c r="L101" s="345" t="str">
        <f t="shared" si="1"/>
        <v>L</v>
      </c>
      <c r="M101" s="411"/>
      <c r="N101" s="78">
        <f t="shared" si="2"/>
        <v>0</v>
      </c>
      <c r="O101" s="267">
        <f t="shared" si="3"/>
        <v>0</v>
      </c>
      <c r="P101" s="78">
        <v>0</v>
      </c>
      <c r="Q101" s="267">
        <v>0</v>
      </c>
      <c r="R101" s="78">
        <v>0</v>
      </c>
      <c r="S101" s="110">
        <v>0</v>
      </c>
      <c r="T101" s="78">
        <v>0</v>
      </c>
      <c r="U101" s="110">
        <v>0</v>
      </c>
      <c r="V101" s="70">
        <v>0</v>
      </c>
      <c r="W101" s="110">
        <v>0</v>
      </c>
      <c r="X101" s="70">
        <v>0</v>
      </c>
      <c r="Y101" s="110">
        <v>0</v>
      </c>
      <c r="Z101" s="262">
        <v>0</v>
      </c>
      <c r="AA101" s="278">
        <v>0</v>
      </c>
    </row>
    <row r="102" spans="2:27" x14ac:dyDescent="0.25">
      <c r="C102" s="41" t="s">
        <v>91</v>
      </c>
      <c r="D102" s="91"/>
      <c r="E102" s="87" t="s">
        <v>92</v>
      </c>
      <c r="F102" s="88"/>
      <c r="G102" s="88"/>
      <c r="H102" s="88"/>
      <c r="I102" s="88"/>
      <c r="J102" s="88"/>
      <c r="K102" s="89">
        <f t="shared" si="0"/>
        <v>1036</v>
      </c>
      <c r="L102" s="345" t="str">
        <f t="shared" si="1"/>
        <v>M</v>
      </c>
      <c r="M102" s="412"/>
      <c r="N102" s="78">
        <f t="shared" si="2"/>
        <v>0.22971175166297117</v>
      </c>
      <c r="O102" s="267">
        <f t="shared" si="3"/>
        <v>-3.3702882483370306E-2</v>
      </c>
      <c r="P102" s="78">
        <v>0.26341463414634148</v>
      </c>
      <c r="Q102" s="267">
        <v>1.330376940133049E-3</v>
      </c>
      <c r="R102" s="78">
        <v>0.26208425720620843</v>
      </c>
      <c r="S102" s="110">
        <v>0</v>
      </c>
      <c r="T102" s="78">
        <v>0.26208425720620843</v>
      </c>
      <c r="U102" s="110">
        <v>8.4478935698447888E-2</v>
      </c>
      <c r="V102" s="70">
        <v>0.17760532150776054</v>
      </c>
      <c r="W102" s="110">
        <v>-3.4368070953436802E-2</v>
      </c>
      <c r="X102" s="70">
        <v>0.21197339246119734</v>
      </c>
      <c r="Y102" s="110">
        <v>0</v>
      </c>
      <c r="Z102" s="262">
        <v>0.1614190687361419</v>
      </c>
      <c r="AA102" s="278">
        <v>0</v>
      </c>
    </row>
    <row r="103" spans="2:27" ht="15.75" thickBot="1" x14ac:dyDescent="0.3">
      <c r="C103" s="42" t="s">
        <v>10</v>
      </c>
      <c r="D103" s="25"/>
      <c r="E103" s="552" t="s">
        <v>26</v>
      </c>
      <c r="F103" s="552"/>
      <c r="G103" s="552"/>
      <c r="H103" s="552"/>
      <c r="I103" s="552"/>
      <c r="J103" s="553"/>
      <c r="K103" s="54">
        <f t="shared" si="0"/>
        <v>2628</v>
      </c>
      <c r="L103" s="345" t="str">
        <f t="shared" si="1"/>
        <v>Z</v>
      </c>
      <c r="M103" s="413"/>
      <c r="N103" s="415">
        <f t="shared" si="2"/>
        <v>0.58270509977827056</v>
      </c>
      <c r="O103" s="416">
        <f t="shared" si="3"/>
        <v>0</v>
      </c>
      <c r="P103" s="415">
        <v>0.58270509977827056</v>
      </c>
      <c r="Q103" s="416">
        <v>-1.3303769401329379E-3</v>
      </c>
      <c r="R103" s="415">
        <v>0.5840354767184035</v>
      </c>
      <c r="S103" s="110">
        <v>0</v>
      </c>
      <c r="T103" s="78">
        <v>0.5840354767184035</v>
      </c>
      <c r="U103" s="110">
        <v>-8.4478935698447888E-2</v>
      </c>
      <c r="V103" s="426">
        <v>0.66851441241685139</v>
      </c>
      <c r="W103" s="110">
        <v>0</v>
      </c>
      <c r="X103" s="426">
        <v>0.66851441241685139</v>
      </c>
      <c r="Y103" s="110">
        <v>0</v>
      </c>
      <c r="Z103" s="427">
        <v>0.71906873614190692</v>
      </c>
      <c r="AA103" s="428">
        <v>0</v>
      </c>
    </row>
    <row r="104" spans="2:27" ht="15.75" thickBot="1" x14ac:dyDescent="0.3">
      <c r="J104" s="43" t="s">
        <v>34</v>
      </c>
      <c r="K104" s="55">
        <f>SUM(K90:K103)</f>
        <v>4510</v>
      </c>
      <c r="L104" s="277"/>
      <c r="M104" s="336"/>
      <c r="N104" s="331">
        <f>SUM(N90:N103)</f>
        <v>1</v>
      </c>
      <c r="O104" s="414"/>
      <c r="P104" s="331">
        <f>SUM(P90:P103)</f>
        <v>1</v>
      </c>
      <c r="Q104" s="414"/>
      <c r="R104" s="331">
        <v>1</v>
      </c>
      <c r="S104" s="112"/>
      <c r="T104" s="60">
        <v>1</v>
      </c>
      <c r="U104" s="112"/>
      <c r="V104" s="60">
        <v>1</v>
      </c>
      <c r="W104" s="112"/>
      <c r="X104" s="60">
        <v>1</v>
      </c>
      <c r="Y104" s="112"/>
      <c r="Z104" s="277">
        <v>1</v>
      </c>
      <c r="AA104" s="290"/>
    </row>
  </sheetData>
  <mergeCells count="81">
    <mergeCell ref="E99:J99"/>
    <mergeCell ref="E100:J100"/>
    <mergeCell ref="E101:J101"/>
    <mergeCell ref="E103:J103"/>
    <mergeCell ref="E93:J93"/>
    <mergeCell ref="E94:J94"/>
    <mergeCell ref="E95:J95"/>
    <mergeCell ref="E96:J96"/>
    <mergeCell ref="E97:J97"/>
    <mergeCell ref="E98:J98"/>
    <mergeCell ref="E92:J92"/>
    <mergeCell ref="B66:L66"/>
    <mergeCell ref="E67:J67"/>
    <mergeCell ref="E68:J68"/>
    <mergeCell ref="E69:J69"/>
    <mergeCell ref="E70:J70"/>
    <mergeCell ref="E71:J71"/>
    <mergeCell ref="C75:H75"/>
    <mergeCell ref="B77:L77"/>
    <mergeCell ref="E78:J78"/>
    <mergeCell ref="E90:J90"/>
    <mergeCell ref="E91:J91"/>
    <mergeCell ref="E65:J65"/>
    <mergeCell ref="E52:J52"/>
    <mergeCell ref="E53:J53"/>
    <mergeCell ref="E54:J54"/>
    <mergeCell ref="E55:J55"/>
    <mergeCell ref="E56:J56"/>
    <mergeCell ref="E57:J57"/>
    <mergeCell ref="C60:H60"/>
    <mergeCell ref="C61:H61"/>
    <mergeCell ref="B62:L62"/>
    <mergeCell ref="E63:J63"/>
    <mergeCell ref="E64:J64"/>
    <mergeCell ref="E51:J51"/>
    <mergeCell ref="E39:J39"/>
    <mergeCell ref="E40:J40"/>
    <mergeCell ref="E41:J41"/>
    <mergeCell ref="E42:J42"/>
    <mergeCell ref="E43:J43"/>
    <mergeCell ref="E44:J44"/>
    <mergeCell ref="B46:L46"/>
    <mergeCell ref="E47:J47"/>
    <mergeCell ref="B48:L48"/>
    <mergeCell ref="E49:J49"/>
    <mergeCell ref="E50:J50"/>
    <mergeCell ref="E38:J38"/>
    <mergeCell ref="E26:J26"/>
    <mergeCell ref="E27:J27"/>
    <mergeCell ref="E28:J28"/>
    <mergeCell ref="B30:L30"/>
    <mergeCell ref="E31:J31"/>
    <mergeCell ref="E32:J32"/>
    <mergeCell ref="E33:J33"/>
    <mergeCell ref="E34:J34"/>
    <mergeCell ref="E35:J35"/>
    <mergeCell ref="E36:J36"/>
    <mergeCell ref="E37:J37"/>
    <mergeCell ref="E25:J25"/>
    <mergeCell ref="C14:H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C9:H9"/>
    <mergeCell ref="B11:L11"/>
    <mergeCell ref="E12:J12"/>
    <mergeCell ref="E13:J13"/>
    <mergeCell ref="N8:O8"/>
    <mergeCell ref="X8:Y8"/>
    <mergeCell ref="Z8:AA8"/>
    <mergeCell ref="V8:W8"/>
    <mergeCell ref="P8:Q8"/>
    <mergeCell ref="R8:S8"/>
    <mergeCell ref="T8:U8"/>
  </mergeCells>
  <conditionalFormatting sqref="S90:S103">
    <cfRule type="cellIs" dxfId="8444" priority="3782" operator="lessThan">
      <formula>-0.0001</formula>
    </cfRule>
    <cfRule type="cellIs" dxfId="8443" priority="3783" operator="greaterThan">
      <formula>0.00016</formula>
    </cfRule>
  </conditionalFormatting>
  <conditionalFormatting sqref="W90:W103">
    <cfRule type="cellIs" dxfId="8442" priority="3842" operator="lessThan">
      <formula>-0.0001</formula>
    </cfRule>
    <cfRule type="cellIs" dxfId="8441" priority="3843" operator="greaterThan">
      <formula>0.00016</formula>
    </cfRule>
  </conditionalFormatting>
  <conditionalFormatting sqref="U90:U103">
    <cfRule type="cellIs" dxfId="8440" priority="3840" operator="lessThan">
      <formula>-0.0001</formula>
    </cfRule>
    <cfRule type="cellIs" dxfId="8439" priority="3841" operator="greaterThan">
      <formula>0.00016</formula>
    </cfRule>
  </conditionalFormatting>
  <conditionalFormatting sqref="S90:S103">
    <cfRule type="cellIs" dxfId="8438" priority="3838" operator="lessThan">
      <formula>-0.0001</formula>
    </cfRule>
    <cfRule type="cellIs" dxfId="8437" priority="3839" operator="greaterThan">
      <formula>0.00016</formula>
    </cfRule>
  </conditionalFormatting>
  <conditionalFormatting sqref="Q90:Q103">
    <cfRule type="cellIs" dxfId="8436" priority="3836" operator="lessThan">
      <formula>-0.0001</formula>
    </cfRule>
    <cfRule type="cellIs" dxfId="8435" priority="3837" operator="greaterThan">
      <formula>0.00016</formula>
    </cfRule>
  </conditionalFormatting>
  <conditionalFormatting sqref="Q90:Q103">
    <cfRule type="cellIs" dxfId="8434" priority="3826" operator="lessThan">
      <formula>-0.0001</formula>
    </cfRule>
    <cfRule type="cellIs" dxfId="8433" priority="3827" operator="greaterThan">
      <formula>0.00016</formula>
    </cfRule>
  </conditionalFormatting>
  <conditionalFormatting sqref="U90:U103">
    <cfRule type="cellIs" dxfId="8432" priority="3776" operator="lessThan">
      <formula>-0.0001</formula>
    </cfRule>
    <cfRule type="cellIs" dxfId="8431" priority="3777" operator="greaterThan">
      <formula>0.00016</formula>
    </cfRule>
  </conditionalFormatting>
  <conditionalFormatting sqref="W90:W103">
    <cfRule type="cellIs" dxfId="8430" priority="3832" operator="lessThan">
      <formula>-0.0001</formula>
    </cfRule>
    <cfRule type="cellIs" dxfId="8429" priority="3833" operator="greaterThan">
      <formula>0.00016</formula>
    </cfRule>
  </conditionalFormatting>
  <conditionalFormatting sqref="U90:U103">
    <cfRule type="cellIs" dxfId="8428" priority="3830" operator="lessThan">
      <formula>-0.0001</formula>
    </cfRule>
    <cfRule type="cellIs" dxfId="8427" priority="3831" operator="greaterThan">
      <formula>0.00016</formula>
    </cfRule>
  </conditionalFormatting>
  <conditionalFormatting sqref="S90:S103">
    <cfRule type="cellIs" dxfId="8426" priority="3828" operator="lessThan">
      <formula>-0.0001</formula>
    </cfRule>
    <cfRule type="cellIs" dxfId="8425" priority="3829" operator="greaterThan">
      <formula>0.00016</formula>
    </cfRule>
  </conditionalFormatting>
  <conditionalFormatting sqref="Q90:Q103">
    <cfRule type="cellIs" dxfId="8424" priority="3766" operator="lessThan">
      <formula>-0.0001</formula>
    </cfRule>
    <cfRule type="cellIs" dxfId="8423" priority="3767" operator="greaterThan">
      <formula>0.00016</formula>
    </cfRule>
  </conditionalFormatting>
  <conditionalFormatting sqref="W90:W103">
    <cfRule type="cellIs" dxfId="8422" priority="3822" operator="lessThan">
      <formula>-0.0001</formula>
    </cfRule>
    <cfRule type="cellIs" dxfId="8421" priority="3823" operator="greaterThan">
      <formula>0.00016</formula>
    </cfRule>
  </conditionalFormatting>
  <conditionalFormatting sqref="U90:U103">
    <cfRule type="cellIs" dxfId="8420" priority="3820" operator="lessThan">
      <formula>-0.0001</formula>
    </cfRule>
    <cfRule type="cellIs" dxfId="8419" priority="3821" operator="greaterThan">
      <formula>0.00016</formula>
    </cfRule>
  </conditionalFormatting>
  <conditionalFormatting sqref="S90:S103">
    <cfRule type="cellIs" dxfId="8418" priority="3818" operator="lessThan">
      <formula>-0.0001</formula>
    </cfRule>
    <cfRule type="cellIs" dxfId="8417" priority="3819" operator="greaterThan">
      <formula>0.00016</formula>
    </cfRule>
  </conditionalFormatting>
  <conditionalFormatting sqref="Q90:Q103">
    <cfRule type="cellIs" dxfId="8416" priority="3816" operator="lessThan">
      <formula>-0.0001</formula>
    </cfRule>
    <cfRule type="cellIs" dxfId="8415" priority="3817" operator="greaterThan">
      <formula>0.00016</formula>
    </cfRule>
  </conditionalFormatting>
  <conditionalFormatting sqref="S90:S103">
    <cfRule type="cellIs" dxfId="8414" priority="3808" operator="lessThan">
      <formula>-0.0001</formula>
    </cfRule>
    <cfRule type="cellIs" dxfId="8413" priority="3809" operator="greaterThan">
      <formula>0.00016</formula>
    </cfRule>
  </conditionalFormatting>
  <conditionalFormatting sqref="W90:W103">
    <cfRule type="cellIs" dxfId="8412" priority="3812" operator="lessThan">
      <formula>-0.0001</formula>
    </cfRule>
    <cfRule type="cellIs" dxfId="8411" priority="3813" operator="greaterThan">
      <formula>0.00016</formula>
    </cfRule>
  </conditionalFormatting>
  <conditionalFormatting sqref="U90:U103">
    <cfRule type="cellIs" dxfId="8410" priority="3810" operator="lessThan">
      <formula>-0.0001</formula>
    </cfRule>
    <cfRule type="cellIs" dxfId="8409" priority="3811" operator="greaterThan">
      <formula>0.00016</formula>
    </cfRule>
  </conditionalFormatting>
  <conditionalFormatting sqref="S90:S103">
    <cfRule type="cellIs" dxfId="8408" priority="3750" operator="lessThan">
      <formula>-0.0001</formula>
    </cfRule>
    <cfRule type="cellIs" dxfId="8407" priority="3751" operator="greaterThan">
      <formula>0.00016</formula>
    </cfRule>
  </conditionalFormatting>
  <conditionalFormatting sqref="W90:W103">
    <cfRule type="cellIs" dxfId="8406" priority="3804" operator="lessThan">
      <formula>-0.0001</formula>
    </cfRule>
    <cfRule type="cellIs" dxfId="8405" priority="3805" operator="greaterThan">
      <formula>0.00016</formula>
    </cfRule>
  </conditionalFormatting>
  <conditionalFormatting sqref="U90:U103">
    <cfRule type="cellIs" dxfId="8404" priority="3802" operator="lessThan">
      <formula>-0.0001</formula>
    </cfRule>
    <cfRule type="cellIs" dxfId="8403" priority="3803" operator="greaterThan">
      <formula>0.00016</formula>
    </cfRule>
  </conditionalFormatting>
  <conditionalFormatting sqref="S90:S103">
    <cfRule type="cellIs" dxfId="8402" priority="3800" operator="lessThan">
      <formula>-0.0001</formula>
    </cfRule>
    <cfRule type="cellIs" dxfId="8401" priority="3801" operator="greaterThan">
      <formula>0.00016</formula>
    </cfRule>
  </conditionalFormatting>
  <conditionalFormatting sqref="Q90:Q103">
    <cfRule type="cellIs" dxfId="8400" priority="3798" operator="lessThan">
      <formula>-0.0001</formula>
    </cfRule>
    <cfRule type="cellIs" dxfId="8399" priority="3799" operator="greaterThan">
      <formula>0.00016</formula>
    </cfRule>
  </conditionalFormatting>
  <conditionalFormatting sqref="S90:S103">
    <cfRule type="cellIs" dxfId="8398" priority="3790" operator="lessThan">
      <formula>-0.0001</formula>
    </cfRule>
    <cfRule type="cellIs" dxfId="8397" priority="3791" operator="greaterThan">
      <formula>0.00016</formula>
    </cfRule>
  </conditionalFormatting>
  <conditionalFormatting sqref="W90:W103">
    <cfRule type="cellIs" dxfId="8396" priority="3794" operator="lessThan">
      <formula>-0.0001</formula>
    </cfRule>
    <cfRule type="cellIs" dxfId="8395" priority="3795" operator="greaterThan">
      <formula>0.00016</formula>
    </cfRule>
  </conditionalFormatting>
  <conditionalFormatting sqref="U90:U103">
    <cfRule type="cellIs" dxfId="8394" priority="3792" operator="lessThan">
      <formula>-0.0001</formula>
    </cfRule>
    <cfRule type="cellIs" dxfId="8393" priority="3793" operator="greaterThan">
      <formula>0.00016</formula>
    </cfRule>
  </conditionalFormatting>
  <conditionalFormatting sqref="W90:W103">
    <cfRule type="cellIs" dxfId="8392" priority="3786" operator="lessThan">
      <formula>-0.0001</formula>
    </cfRule>
    <cfRule type="cellIs" dxfId="8391" priority="3787" operator="greaterThan">
      <formula>0.00016</formula>
    </cfRule>
  </conditionalFormatting>
  <conditionalFormatting sqref="U90:U103">
    <cfRule type="cellIs" dxfId="8390" priority="3784" operator="lessThan">
      <formula>-0.0001</formula>
    </cfRule>
    <cfRule type="cellIs" dxfId="8389" priority="3785" operator="greaterThan">
      <formula>0.00016</formula>
    </cfRule>
  </conditionalFormatting>
  <conditionalFormatting sqref="W90:W103">
    <cfRule type="cellIs" dxfId="8388" priority="3778" operator="lessThan">
      <formula>-0.0001</formula>
    </cfRule>
    <cfRule type="cellIs" dxfId="8387" priority="3779" operator="greaterThan">
      <formula>0.00016</formula>
    </cfRule>
  </conditionalFormatting>
  <conditionalFormatting sqref="U90:U103">
    <cfRule type="cellIs" dxfId="8386" priority="3724" operator="lessThan">
      <formula>-0.0001</formula>
    </cfRule>
    <cfRule type="cellIs" dxfId="8385" priority="3725" operator="greaterThan">
      <formula>0.00016</formula>
    </cfRule>
  </conditionalFormatting>
  <conditionalFormatting sqref="W90:W103">
    <cfRule type="cellIs" dxfId="8384" priority="3772" operator="lessThan">
      <formula>-0.0001</formula>
    </cfRule>
    <cfRule type="cellIs" dxfId="8383" priority="3773" operator="greaterThan">
      <formula>0.00016</formula>
    </cfRule>
  </conditionalFormatting>
  <conditionalFormatting sqref="U90:U103">
    <cfRule type="cellIs" dxfId="8382" priority="3770" operator="lessThan">
      <formula>-0.0001</formula>
    </cfRule>
    <cfRule type="cellIs" dxfId="8381" priority="3771" operator="greaterThan">
      <formula>0.00016</formula>
    </cfRule>
  </conditionalFormatting>
  <conditionalFormatting sqref="S90:S103">
    <cfRule type="cellIs" dxfId="8380" priority="3768" operator="lessThan">
      <formula>-0.0001</formula>
    </cfRule>
    <cfRule type="cellIs" dxfId="8379" priority="3769" operator="greaterThan">
      <formula>0.00016</formula>
    </cfRule>
  </conditionalFormatting>
  <conditionalFormatting sqref="S90:S103">
    <cfRule type="cellIs" dxfId="8378" priority="3758" operator="lessThan">
      <formula>-0.0001</formula>
    </cfRule>
    <cfRule type="cellIs" dxfId="8377" priority="3759" operator="greaterThan">
      <formula>0.00016</formula>
    </cfRule>
  </conditionalFormatting>
  <conditionalFormatting sqref="O90:O103">
    <cfRule type="cellIs" dxfId="8376" priority="3718" operator="lessThan">
      <formula>-0.0001</formula>
    </cfRule>
    <cfRule type="cellIs" dxfId="8375" priority="3719" operator="greaterThan">
      <formula>0.00016</formula>
    </cfRule>
  </conditionalFormatting>
  <conditionalFormatting sqref="W90:W103">
    <cfRule type="cellIs" dxfId="8374" priority="3762" operator="lessThan">
      <formula>-0.0001</formula>
    </cfRule>
    <cfRule type="cellIs" dxfId="8373" priority="3763" operator="greaterThan">
      <formula>0.00016</formula>
    </cfRule>
  </conditionalFormatting>
  <conditionalFormatting sqref="U90:U103">
    <cfRule type="cellIs" dxfId="8372" priority="3760" operator="lessThan">
      <formula>-0.0001</formula>
    </cfRule>
    <cfRule type="cellIs" dxfId="8371" priority="3761" operator="greaterThan">
      <formula>0.00016</formula>
    </cfRule>
  </conditionalFormatting>
  <conditionalFormatting sqref="S90:S103">
    <cfRule type="cellIs" dxfId="8370" priority="3704" operator="lessThan">
      <formula>-0.0001</formula>
    </cfRule>
    <cfRule type="cellIs" dxfId="8369" priority="3705" operator="greaterThan">
      <formula>0.00016</formula>
    </cfRule>
  </conditionalFormatting>
  <conditionalFormatting sqref="W90:W103">
    <cfRule type="cellIs" dxfId="8368" priority="3754" operator="lessThan">
      <formula>-0.0001</formula>
    </cfRule>
    <cfRule type="cellIs" dxfId="8367" priority="3755" operator="greaterThan">
      <formula>0.00016</formula>
    </cfRule>
  </conditionalFormatting>
  <conditionalFormatting sqref="U90:U103">
    <cfRule type="cellIs" dxfId="8366" priority="3752" operator="lessThan">
      <formula>-0.0001</formula>
    </cfRule>
    <cfRule type="cellIs" dxfId="8365" priority="3753" operator="greaterThan">
      <formula>0.00016</formula>
    </cfRule>
  </conditionalFormatting>
  <conditionalFormatting sqref="U90:U103">
    <cfRule type="cellIs" dxfId="8364" priority="3744" operator="lessThan">
      <formula>-0.0001</formula>
    </cfRule>
    <cfRule type="cellIs" dxfId="8363" priority="3745" operator="greaterThan">
      <formula>0.00016</formula>
    </cfRule>
  </conditionalFormatting>
  <conditionalFormatting sqref="S90:S103">
    <cfRule type="cellIs" dxfId="8362" priority="3688" operator="lessThan">
      <formula>-0.0001</formula>
    </cfRule>
    <cfRule type="cellIs" dxfId="8361" priority="3689" operator="greaterThan">
      <formula>0.00016</formula>
    </cfRule>
  </conditionalFormatting>
  <conditionalFormatting sqref="W90:W103">
    <cfRule type="cellIs" dxfId="8360" priority="3746" operator="lessThan">
      <formula>-0.0001</formula>
    </cfRule>
    <cfRule type="cellIs" dxfId="8359" priority="3747" operator="greaterThan">
      <formula>0.00016</formula>
    </cfRule>
  </conditionalFormatting>
  <conditionalFormatting sqref="W90:W103">
    <cfRule type="cellIs" dxfId="8358" priority="3720" operator="lessThan">
      <formula>-0.0001</formula>
    </cfRule>
    <cfRule type="cellIs" dxfId="8357" priority="3721" operator="greaterThan">
      <formula>0.00016</formula>
    </cfRule>
  </conditionalFormatting>
  <conditionalFormatting sqref="W90:W103">
    <cfRule type="cellIs" dxfId="8356" priority="3676" operator="lessThan">
      <formula>-0.0001</formula>
    </cfRule>
    <cfRule type="cellIs" dxfId="8355" priority="3677" operator="greaterThan">
      <formula>0.00016</formula>
    </cfRule>
  </conditionalFormatting>
  <conditionalFormatting sqref="W90:W103">
    <cfRule type="cellIs" dxfId="8354" priority="3740" operator="lessThan">
      <formula>-0.0001</formula>
    </cfRule>
    <cfRule type="cellIs" dxfId="8353" priority="3741" operator="greaterThan">
      <formula>0.00016</formula>
    </cfRule>
  </conditionalFormatting>
  <conditionalFormatting sqref="U90:U103">
    <cfRule type="cellIs" dxfId="8352" priority="3738" operator="lessThan">
      <formula>-0.0001</formula>
    </cfRule>
    <cfRule type="cellIs" dxfId="8351" priority="3739" operator="greaterThan">
      <formula>0.00016</formula>
    </cfRule>
  </conditionalFormatting>
  <conditionalFormatting sqref="S90:S103">
    <cfRule type="cellIs" dxfId="8350" priority="3736" operator="lessThan">
      <formula>-0.0001</formula>
    </cfRule>
    <cfRule type="cellIs" dxfId="8349" priority="3737" operator="greaterThan">
      <formula>0.00016</formula>
    </cfRule>
  </conditionalFormatting>
  <conditionalFormatting sqref="U90:U103">
    <cfRule type="cellIs" dxfId="8348" priority="3730" operator="lessThan">
      <formula>-0.0001</formula>
    </cfRule>
    <cfRule type="cellIs" dxfId="8347" priority="3731" operator="greaterThan">
      <formula>0.00016</formula>
    </cfRule>
  </conditionalFormatting>
  <conditionalFormatting sqref="W90:W103">
    <cfRule type="cellIs" dxfId="8346" priority="3660" operator="lessThan">
      <formula>-0.0001</formula>
    </cfRule>
    <cfRule type="cellIs" dxfId="8345" priority="3661" operator="greaterThan">
      <formula>0.00016</formula>
    </cfRule>
  </conditionalFormatting>
  <conditionalFormatting sqref="W90:W103">
    <cfRule type="cellIs" dxfId="8344" priority="3732" operator="lessThan">
      <formula>-0.0001</formula>
    </cfRule>
    <cfRule type="cellIs" dxfId="8343" priority="3733" operator="greaterThan">
      <formula>0.00016</formula>
    </cfRule>
  </conditionalFormatting>
  <conditionalFormatting sqref="W90:W103">
    <cfRule type="cellIs" dxfId="8342" priority="3648" operator="lessThan">
      <formula>-0.0001</formula>
    </cfRule>
    <cfRule type="cellIs" dxfId="8341" priority="3649" operator="greaterThan">
      <formula>0.00016</formula>
    </cfRule>
  </conditionalFormatting>
  <conditionalFormatting sqref="W90:W103">
    <cfRule type="cellIs" dxfId="8340" priority="3726" operator="lessThan">
      <formula>-0.0001</formula>
    </cfRule>
    <cfRule type="cellIs" dxfId="8339" priority="3727" operator="greaterThan">
      <formula>0.00016</formula>
    </cfRule>
  </conditionalFormatting>
  <conditionalFormatting sqref="O90:O103">
    <cfRule type="cellIs" dxfId="8338" priority="3710" operator="lessThan">
      <formula>-0.0001</formula>
    </cfRule>
    <cfRule type="cellIs" dxfId="8337" priority="3711" operator="greaterThan">
      <formula>0.00016</formula>
    </cfRule>
  </conditionalFormatting>
  <conditionalFormatting sqref="W90:W103">
    <cfRule type="cellIs" dxfId="8336" priority="3716" operator="lessThan">
      <formula>-0.0001</formula>
    </cfRule>
    <cfRule type="cellIs" dxfId="8335" priority="3717" operator="greaterThan">
      <formula>0.00016</formula>
    </cfRule>
  </conditionalFormatting>
  <conditionalFormatting sqref="U90:U103">
    <cfRule type="cellIs" dxfId="8334" priority="3714" operator="lessThan">
      <formula>-0.0001</formula>
    </cfRule>
    <cfRule type="cellIs" dxfId="8333" priority="3715" operator="greaterThan">
      <formula>0.00016</formula>
    </cfRule>
  </conditionalFormatting>
  <conditionalFormatting sqref="S90:S103">
    <cfRule type="cellIs" dxfId="8332" priority="3712" operator="lessThan">
      <formula>-0.0001</formula>
    </cfRule>
    <cfRule type="cellIs" dxfId="8331" priority="3713" operator="greaterThan">
      <formula>0.00016</formula>
    </cfRule>
  </conditionalFormatting>
  <conditionalFormatting sqref="W90:W103">
    <cfRule type="cellIs" dxfId="8330" priority="3708" operator="lessThan">
      <formula>-0.0001</formula>
    </cfRule>
    <cfRule type="cellIs" dxfId="8329" priority="3709" operator="greaterThan">
      <formula>0.00016</formula>
    </cfRule>
  </conditionalFormatting>
  <conditionalFormatting sqref="U90:U103">
    <cfRule type="cellIs" dxfId="8328" priority="3706" operator="lessThan">
      <formula>-0.0001</formula>
    </cfRule>
    <cfRule type="cellIs" dxfId="8327" priority="3707" operator="greaterThan">
      <formula>0.00016</formula>
    </cfRule>
  </conditionalFormatting>
  <conditionalFormatting sqref="W90:W103">
    <cfRule type="cellIs" dxfId="8326" priority="3702" operator="lessThan">
      <formula>-0.0001</formula>
    </cfRule>
    <cfRule type="cellIs" dxfId="8325" priority="3703" operator="greaterThan">
      <formula>0.00016</formula>
    </cfRule>
  </conditionalFormatting>
  <conditionalFormatting sqref="U90:U103">
    <cfRule type="cellIs" dxfId="8324" priority="3700" operator="lessThan">
      <formula>-0.0001</formula>
    </cfRule>
    <cfRule type="cellIs" dxfId="8323" priority="3701" operator="greaterThan">
      <formula>0.00016</formula>
    </cfRule>
  </conditionalFormatting>
  <conditionalFormatting sqref="S90:S103">
    <cfRule type="cellIs" dxfId="8322" priority="3698" operator="lessThan">
      <formula>-0.0001</formula>
    </cfRule>
    <cfRule type="cellIs" dxfId="8321" priority="3699" operator="greaterThan">
      <formula>0.00016</formula>
    </cfRule>
  </conditionalFormatting>
  <conditionalFormatting sqref="U90:U103">
    <cfRule type="cellIs" dxfId="8320" priority="3694" operator="lessThan">
      <formula>-0.0001</formula>
    </cfRule>
    <cfRule type="cellIs" dxfId="8319" priority="3695" operator="greaterThan">
      <formula>0.00016</formula>
    </cfRule>
  </conditionalFormatting>
  <conditionalFormatting sqref="W90:W103">
    <cfRule type="cellIs" dxfId="8318" priority="3696" operator="lessThan">
      <formula>-0.0001</formula>
    </cfRule>
    <cfRule type="cellIs" dxfId="8317" priority="3697" operator="greaterThan">
      <formula>0.00016</formula>
    </cfRule>
  </conditionalFormatting>
  <conditionalFormatting sqref="W90:W103">
    <cfRule type="cellIs" dxfId="8316" priority="3678" operator="lessThan">
      <formula>-0.0001</formula>
    </cfRule>
    <cfRule type="cellIs" dxfId="8315" priority="3679" operator="greaterThan">
      <formula>0.00016</formula>
    </cfRule>
  </conditionalFormatting>
  <conditionalFormatting sqref="W90:W103">
    <cfRule type="cellIs" dxfId="8314" priority="3692" operator="lessThan">
      <formula>-0.0001</formula>
    </cfRule>
    <cfRule type="cellIs" dxfId="8313" priority="3693" operator="greaterThan">
      <formula>0.00016</formula>
    </cfRule>
  </conditionalFormatting>
  <conditionalFormatting sqref="U90:U103">
    <cfRule type="cellIs" dxfId="8312" priority="3690" operator="lessThan">
      <formula>-0.0001</formula>
    </cfRule>
    <cfRule type="cellIs" dxfId="8311" priority="3691" operator="greaterThan">
      <formula>0.00016</formula>
    </cfRule>
  </conditionalFormatting>
  <conditionalFormatting sqref="U90:U103">
    <cfRule type="cellIs" dxfId="8310" priority="3684" operator="lessThan">
      <formula>-0.0001</formula>
    </cfRule>
    <cfRule type="cellIs" dxfId="8309" priority="3685" operator="greaterThan">
      <formula>0.00016</formula>
    </cfRule>
  </conditionalFormatting>
  <conditionalFormatting sqref="W90:W103">
    <cfRule type="cellIs" dxfId="8308" priority="3686" operator="lessThan">
      <formula>-0.0001</formula>
    </cfRule>
    <cfRule type="cellIs" dxfId="8307" priority="3687" operator="greaterThan">
      <formula>0.00016</formula>
    </cfRule>
  </conditionalFormatting>
  <conditionalFormatting sqref="W90:W103">
    <cfRule type="cellIs" dxfId="8306" priority="3682" operator="lessThan">
      <formula>-0.0001</formula>
    </cfRule>
    <cfRule type="cellIs" dxfId="8305" priority="3683" operator="greaterThan">
      <formula>0.00016</formula>
    </cfRule>
  </conditionalFormatting>
  <conditionalFormatting sqref="U90:U103">
    <cfRule type="cellIs" dxfId="8304" priority="3680" operator="lessThan">
      <formula>-0.0001</formula>
    </cfRule>
    <cfRule type="cellIs" dxfId="8303" priority="3681" operator="greaterThan">
      <formula>0.00016</formula>
    </cfRule>
  </conditionalFormatting>
  <conditionalFormatting sqref="U90:U103">
    <cfRule type="cellIs" dxfId="8302" priority="3674" operator="lessThan">
      <formula>-0.0001</formula>
    </cfRule>
    <cfRule type="cellIs" dxfId="8301" priority="3675" operator="greaterThan">
      <formula>0.00016</formula>
    </cfRule>
  </conditionalFormatting>
  <conditionalFormatting sqref="S90:S103">
    <cfRule type="cellIs" dxfId="8300" priority="3672" operator="lessThan">
      <formula>-0.0001</formula>
    </cfRule>
    <cfRule type="cellIs" dxfId="8299" priority="3673" operator="greaterThan">
      <formula>0.00016</formula>
    </cfRule>
  </conditionalFormatting>
  <conditionalFormatting sqref="U90:U103">
    <cfRule type="cellIs" dxfId="8298" priority="3668" operator="lessThan">
      <formula>-0.0001</formula>
    </cfRule>
    <cfRule type="cellIs" dxfId="8297" priority="3669" operator="greaterThan">
      <formula>0.00016</formula>
    </cfRule>
  </conditionalFormatting>
  <conditionalFormatting sqref="W90:W103">
    <cfRule type="cellIs" dxfId="8296" priority="3670" operator="lessThan">
      <formula>-0.0001</formula>
    </cfRule>
    <cfRule type="cellIs" dxfId="8295" priority="3671" operator="greaterThan">
      <formula>0.00016</formula>
    </cfRule>
  </conditionalFormatting>
  <conditionalFormatting sqref="W90:W103">
    <cfRule type="cellIs" dxfId="8294" priority="3666" operator="lessThan">
      <formula>-0.0001</formula>
    </cfRule>
    <cfRule type="cellIs" dxfId="8293" priority="3667" operator="greaterThan">
      <formula>0.00016</formula>
    </cfRule>
  </conditionalFormatting>
  <conditionalFormatting sqref="U90:U103">
    <cfRule type="cellIs" dxfId="8292" priority="3664" operator="lessThan">
      <formula>-0.0001</formula>
    </cfRule>
    <cfRule type="cellIs" dxfId="8291" priority="3665" operator="greaterThan">
      <formula>0.00016</formula>
    </cfRule>
  </conditionalFormatting>
  <conditionalFormatting sqref="W90:W103">
    <cfRule type="cellIs" dxfId="8290" priority="3662" operator="lessThan">
      <formula>-0.0001</formula>
    </cfRule>
    <cfRule type="cellIs" dxfId="8289" priority="3663" operator="greaterThan">
      <formula>0.00016</formula>
    </cfRule>
  </conditionalFormatting>
  <conditionalFormatting sqref="U90:U103">
    <cfRule type="cellIs" dxfId="8288" priority="3658" operator="lessThan">
      <formula>-0.0001</formula>
    </cfRule>
    <cfRule type="cellIs" dxfId="8287" priority="3659" operator="greaterThan">
      <formula>0.00016</formula>
    </cfRule>
  </conditionalFormatting>
  <conditionalFormatting sqref="W90:W103">
    <cfRule type="cellIs" dxfId="8286" priority="3656" operator="lessThan">
      <formula>-0.0001</formula>
    </cfRule>
    <cfRule type="cellIs" dxfId="8285" priority="3657" operator="greaterThan">
      <formula>0.00016</formula>
    </cfRule>
  </conditionalFormatting>
  <conditionalFormatting sqref="W90:W103">
    <cfRule type="cellIs" dxfId="8284" priority="3654" operator="lessThan">
      <formula>-0.0001</formula>
    </cfRule>
    <cfRule type="cellIs" dxfId="8283" priority="3655" operator="greaterThan">
      <formula>0.00016</formula>
    </cfRule>
  </conditionalFormatting>
  <conditionalFormatting sqref="Q90:Q103">
    <cfRule type="cellIs" dxfId="8282" priority="3652" operator="lessThan">
      <formula>-0.0001</formula>
    </cfRule>
    <cfRule type="cellIs" dxfId="8281" priority="3653" operator="greaterThan">
      <formula>0.00016</formula>
    </cfRule>
  </conditionalFormatting>
  <conditionalFormatting sqref="U90:U103">
    <cfRule type="cellIs" dxfId="8280" priority="3578" operator="lessThan">
      <formula>-0.0001</formula>
    </cfRule>
    <cfRule type="cellIs" dxfId="8279" priority="3579" operator="greaterThan">
      <formula>0.00016</formula>
    </cfRule>
  </conditionalFormatting>
  <conditionalFormatting sqref="U90:U103">
    <cfRule type="cellIs" dxfId="8278" priority="3646" operator="lessThan">
      <formula>-0.0001</formula>
    </cfRule>
    <cfRule type="cellIs" dxfId="8277" priority="3647" operator="greaterThan">
      <formula>0.00016</formula>
    </cfRule>
  </conditionalFormatting>
  <conditionalFormatting sqref="S90:S103">
    <cfRule type="cellIs" dxfId="8276" priority="3644" operator="lessThan">
      <formula>-0.0001</formula>
    </cfRule>
    <cfRule type="cellIs" dxfId="8275" priority="3645" operator="greaterThan">
      <formula>0.00016</formula>
    </cfRule>
  </conditionalFormatting>
  <conditionalFormatting sqref="S90:S103">
    <cfRule type="cellIs" dxfId="8274" priority="3636" operator="lessThan">
      <formula>-0.0001</formula>
    </cfRule>
    <cfRule type="cellIs" dxfId="8273" priority="3637" operator="greaterThan">
      <formula>0.00016</formula>
    </cfRule>
  </conditionalFormatting>
  <conditionalFormatting sqref="W90:W103">
    <cfRule type="cellIs" dxfId="8272" priority="3640" operator="lessThan">
      <formula>-0.0001</formula>
    </cfRule>
    <cfRule type="cellIs" dxfId="8271" priority="3641" operator="greaterThan">
      <formula>0.00016</formula>
    </cfRule>
  </conditionalFormatting>
  <conditionalFormatting sqref="U90:U103">
    <cfRule type="cellIs" dxfId="8270" priority="3638" operator="lessThan">
      <formula>-0.0001</formula>
    </cfRule>
    <cfRule type="cellIs" dxfId="8269" priority="3639" operator="greaterThan">
      <formula>0.00016</formula>
    </cfRule>
  </conditionalFormatting>
  <conditionalFormatting sqref="W90:W103">
    <cfRule type="cellIs" dxfId="8268" priority="3564" operator="lessThan">
      <formula>-0.0001</formula>
    </cfRule>
    <cfRule type="cellIs" dxfId="8267" priority="3565" operator="greaterThan">
      <formula>0.00016</formula>
    </cfRule>
  </conditionalFormatting>
  <conditionalFormatting sqref="W90:W103">
    <cfRule type="cellIs" dxfId="8266" priority="3632" operator="lessThan">
      <formula>-0.0001</formula>
    </cfRule>
    <cfRule type="cellIs" dxfId="8265" priority="3633" operator="greaterThan">
      <formula>0.00016</formula>
    </cfRule>
  </conditionalFormatting>
  <conditionalFormatting sqref="U90:U103">
    <cfRule type="cellIs" dxfId="8264" priority="3630" operator="lessThan">
      <formula>-0.0001</formula>
    </cfRule>
    <cfRule type="cellIs" dxfId="8263" priority="3631" operator="greaterThan">
      <formula>0.00016</formula>
    </cfRule>
  </conditionalFormatting>
  <conditionalFormatting sqref="S90:S103">
    <cfRule type="cellIs" dxfId="8262" priority="3628" operator="lessThan">
      <formula>-0.0001</formula>
    </cfRule>
    <cfRule type="cellIs" dxfId="8261" priority="3629" operator="greaterThan">
      <formula>0.00016</formula>
    </cfRule>
  </conditionalFormatting>
  <conditionalFormatting sqref="U90:U103">
    <cfRule type="cellIs" dxfId="8260" priority="3622" operator="lessThan">
      <formula>-0.0001</formula>
    </cfRule>
    <cfRule type="cellIs" dxfId="8259" priority="3623" operator="greaterThan">
      <formula>0.00016</formula>
    </cfRule>
  </conditionalFormatting>
  <conditionalFormatting sqref="W90:W103">
    <cfRule type="cellIs" dxfId="8258" priority="3624" operator="lessThan">
      <formula>-0.0001</formula>
    </cfRule>
    <cfRule type="cellIs" dxfId="8257" priority="3625" operator="greaterThan">
      <formula>0.00016</formula>
    </cfRule>
  </conditionalFormatting>
  <conditionalFormatting sqref="W90:W103">
    <cfRule type="cellIs" dxfId="8256" priority="3598" operator="lessThan">
      <formula>-0.0001</formula>
    </cfRule>
    <cfRule type="cellIs" dxfId="8255" priority="3599" operator="greaterThan">
      <formula>0.00016</formula>
    </cfRule>
  </conditionalFormatting>
  <conditionalFormatting sqref="W90:W103">
    <cfRule type="cellIs" dxfId="8254" priority="3618" operator="lessThan">
      <formula>-0.0001</formula>
    </cfRule>
    <cfRule type="cellIs" dxfId="8253" priority="3619" operator="greaterThan">
      <formula>0.00016</formula>
    </cfRule>
  </conditionalFormatting>
  <conditionalFormatting sqref="U90:U103">
    <cfRule type="cellIs" dxfId="8252" priority="3616" operator="lessThan">
      <formula>-0.0001</formula>
    </cfRule>
    <cfRule type="cellIs" dxfId="8251" priority="3617" operator="greaterThan">
      <formula>0.00016</formula>
    </cfRule>
  </conditionalFormatting>
  <conditionalFormatting sqref="S90:S103">
    <cfRule type="cellIs" dxfId="8250" priority="3614" operator="lessThan">
      <formula>-0.0001</formula>
    </cfRule>
    <cfRule type="cellIs" dxfId="8249" priority="3615" operator="greaterThan">
      <formula>0.00016</formula>
    </cfRule>
  </conditionalFormatting>
  <conditionalFormatting sqref="U90:U103">
    <cfRule type="cellIs" dxfId="8248" priority="3608" operator="lessThan">
      <formula>-0.0001</formula>
    </cfRule>
    <cfRule type="cellIs" dxfId="8247" priority="3609" operator="greaterThan">
      <formula>0.00016</formula>
    </cfRule>
  </conditionalFormatting>
  <conditionalFormatting sqref="U90:U103">
    <cfRule type="cellIs" dxfId="8246" priority="3540" operator="lessThan">
      <formula>-0.0001</formula>
    </cfRule>
    <cfRule type="cellIs" dxfId="8245" priority="3541" operator="greaterThan">
      <formula>0.00016</formula>
    </cfRule>
  </conditionalFormatting>
  <conditionalFormatting sqref="W90:W103">
    <cfRule type="cellIs" dxfId="8244" priority="3610" operator="lessThan">
      <formula>-0.0001</formula>
    </cfRule>
    <cfRule type="cellIs" dxfId="8243" priority="3611" operator="greaterThan">
      <formula>0.00016</formula>
    </cfRule>
  </conditionalFormatting>
  <conditionalFormatting sqref="W90:W103">
    <cfRule type="cellIs" dxfId="8242" priority="3532" operator="lessThan">
      <formula>-0.0001</formula>
    </cfRule>
    <cfRule type="cellIs" dxfId="8241" priority="3533" operator="greaterThan">
      <formula>0.00016</formula>
    </cfRule>
  </conditionalFormatting>
  <conditionalFormatting sqref="W90:W103">
    <cfRule type="cellIs" dxfId="8240" priority="3604" operator="lessThan">
      <formula>-0.0001</formula>
    </cfRule>
    <cfRule type="cellIs" dxfId="8239" priority="3605" operator="greaterThan">
      <formula>0.00016</formula>
    </cfRule>
  </conditionalFormatting>
  <conditionalFormatting sqref="U90:U103">
    <cfRule type="cellIs" dxfId="8238" priority="3602" operator="lessThan">
      <formula>-0.0001</formula>
    </cfRule>
    <cfRule type="cellIs" dxfId="8237" priority="3603" operator="greaterThan">
      <formula>0.00016</formula>
    </cfRule>
  </conditionalFormatting>
  <conditionalFormatting sqref="W90:W103">
    <cfRule type="cellIs" dxfId="8236" priority="3594" operator="lessThan">
      <formula>-0.0001</formula>
    </cfRule>
    <cfRule type="cellIs" dxfId="8235" priority="3595" operator="greaterThan">
      <formula>0.00016</formula>
    </cfRule>
  </conditionalFormatting>
  <conditionalFormatting sqref="U90:U103">
    <cfRule type="cellIs" dxfId="8234" priority="3592" operator="lessThan">
      <formula>-0.0001</formula>
    </cfRule>
    <cfRule type="cellIs" dxfId="8233" priority="3593" operator="greaterThan">
      <formula>0.00016</formula>
    </cfRule>
  </conditionalFormatting>
  <conditionalFormatting sqref="S90:S103">
    <cfRule type="cellIs" dxfId="8232" priority="3590" operator="lessThan">
      <formula>-0.0001</formula>
    </cfRule>
    <cfRule type="cellIs" dxfId="8231" priority="3591" operator="greaterThan">
      <formula>0.00016</formula>
    </cfRule>
  </conditionalFormatting>
  <conditionalFormatting sqref="U90:U103">
    <cfRule type="cellIs" dxfId="8230" priority="3584" operator="lessThan">
      <formula>-0.0001</formula>
    </cfRule>
    <cfRule type="cellIs" dxfId="8229" priority="3585" operator="greaterThan">
      <formula>0.00016</formula>
    </cfRule>
  </conditionalFormatting>
  <conditionalFormatting sqref="W90:W103">
    <cfRule type="cellIs" dxfId="8228" priority="3586" operator="lessThan">
      <formula>-0.0001</formula>
    </cfRule>
    <cfRule type="cellIs" dxfId="8227" priority="3587" operator="greaterThan">
      <formula>0.00016</formula>
    </cfRule>
  </conditionalFormatting>
  <conditionalFormatting sqref="W90:W103">
    <cfRule type="cellIs" dxfId="8226" priority="3500" operator="lessThan">
      <formula>-0.0001</formula>
    </cfRule>
    <cfRule type="cellIs" dxfId="8225" priority="3501" operator="greaterThan">
      <formula>0.00016</formula>
    </cfRule>
  </conditionalFormatting>
  <conditionalFormatting sqref="W90:W103">
    <cfRule type="cellIs" dxfId="8224" priority="3580" operator="lessThan">
      <formula>-0.0001</formula>
    </cfRule>
    <cfRule type="cellIs" dxfId="8223" priority="3581" operator="greaterThan">
      <formula>0.00016</formula>
    </cfRule>
  </conditionalFormatting>
  <conditionalFormatting sqref="W90:W103">
    <cfRule type="cellIs" dxfId="8222" priority="3574" operator="lessThan">
      <formula>-0.0001</formula>
    </cfRule>
    <cfRule type="cellIs" dxfId="8221" priority="3575" operator="greaterThan">
      <formula>0.00016</formula>
    </cfRule>
  </conditionalFormatting>
  <conditionalFormatting sqref="W90:W103">
    <cfRule type="cellIs" dxfId="8220" priority="3570" operator="lessThan">
      <formula>-0.0001</formula>
    </cfRule>
    <cfRule type="cellIs" dxfId="8219" priority="3571" operator="greaterThan">
      <formula>0.00016</formula>
    </cfRule>
  </conditionalFormatting>
  <conditionalFormatting sqref="U90:U103">
    <cfRule type="cellIs" dxfId="8218" priority="3568" operator="lessThan">
      <formula>-0.0001</formula>
    </cfRule>
    <cfRule type="cellIs" dxfId="8217" priority="3569" operator="greaterThan">
      <formula>0.00016</formula>
    </cfRule>
  </conditionalFormatting>
  <conditionalFormatting sqref="W90:W103">
    <cfRule type="cellIs" dxfId="8216" priority="3560" operator="lessThan">
      <formula>-0.0001</formula>
    </cfRule>
    <cfRule type="cellIs" dxfId="8215" priority="3561" operator="greaterThan">
      <formula>0.00016</formula>
    </cfRule>
  </conditionalFormatting>
  <conditionalFormatting sqref="W90:W103">
    <cfRule type="cellIs" dxfId="8214" priority="3554" operator="lessThan">
      <formula>-0.0001</formula>
    </cfRule>
    <cfRule type="cellIs" dxfId="8213" priority="3555" operator="greaterThan">
      <formula>0.00016</formula>
    </cfRule>
  </conditionalFormatting>
  <conditionalFormatting sqref="U90:U103">
    <cfRule type="cellIs" dxfId="8212" priority="3552" operator="lessThan">
      <formula>-0.0001</formula>
    </cfRule>
    <cfRule type="cellIs" dxfId="8211" priority="3553" operator="greaterThan">
      <formula>0.00016</formula>
    </cfRule>
  </conditionalFormatting>
  <conditionalFormatting sqref="U90:U103">
    <cfRule type="cellIs" dxfId="8210" priority="3546" operator="lessThan">
      <formula>-0.0001</formula>
    </cfRule>
    <cfRule type="cellIs" dxfId="8209" priority="3547" operator="greaterThan">
      <formula>0.00016</formula>
    </cfRule>
  </conditionalFormatting>
  <conditionalFormatting sqref="W90:W103">
    <cfRule type="cellIs" dxfId="8208" priority="3548" operator="lessThan">
      <formula>-0.0001</formula>
    </cfRule>
    <cfRule type="cellIs" dxfId="8207" priority="3549" operator="greaterThan">
      <formula>0.00016</formula>
    </cfRule>
  </conditionalFormatting>
  <conditionalFormatting sqref="W90:W103">
    <cfRule type="cellIs" dxfId="8206" priority="3542" operator="lessThan">
      <formula>-0.0001</formula>
    </cfRule>
    <cfRule type="cellIs" dxfId="8205" priority="3543" operator="greaterThan">
      <formula>0.00016</formula>
    </cfRule>
  </conditionalFormatting>
  <conditionalFormatting sqref="W90:W103">
    <cfRule type="cellIs" dxfId="8204" priority="3536" operator="lessThan">
      <formula>-0.0001</formula>
    </cfRule>
    <cfRule type="cellIs" dxfId="8203" priority="3537" operator="greaterThan">
      <formula>0.00016</formula>
    </cfRule>
  </conditionalFormatting>
  <conditionalFormatting sqref="U90:U103">
    <cfRule type="cellIs" dxfId="8202" priority="3530" operator="lessThan">
      <formula>-0.0001</formula>
    </cfRule>
    <cfRule type="cellIs" dxfId="8201" priority="3531" operator="greaterThan">
      <formula>0.00016</formula>
    </cfRule>
  </conditionalFormatting>
  <conditionalFormatting sqref="W90:W103">
    <cfRule type="cellIs" dxfId="8200" priority="3526" operator="lessThan">
      <formula>-0.0001</formula>
    </cfRule>
    <cfRule type="cellIs" dxfId="8199" priority="3527" operator="greaterThan">
      <formula>0.00016</formula>
    </cfRule>
  </conditionalFormatting>
  <conditionalFormatting sqref="W90:W103">
    <cfRule type="cellIs" dxfId="8198" priority="3522" operator="lessThan">
      <formula>-0.0001</formula>
    </cfRule>
    <cfRule type="cellIs" dxfId="8197" priority="3523" operator="greaterThan">
      <formula>0.00016</formula>
    </cfRule>
  </conditionalFormatting>
  <conditionalFormatting sqref="W90:W103">
    <cfRule type="cellIs" dxfId="8196" priority="3516" operator="lessThan">
      <formula>-0.0001</formula>
    </cfRule>
    <cfRule type="cellIs" dxfId="8195" priority="3517" operator="greaterThan">
      <formula>0.00016</formula>
    </cfRule>
  </conditionalFormatting>
  <conditionalFormatting sqref="U90:U103">
    <cfRule type="cellIs" dxfId="8194" priority="3514" operator="lessThan">
      <formula>-0.0001</formula>
    </cfRule>
    <cfRule type="cellIs" dxfId="8193" priority="3515" operator="greaterThan">
      <formula>0.00016</formula>
    </cfRule>
  </conditionalFormatting>
  <conditionalFormatting sqref="W90:W103">
    <cfRule type="cellIs" dxfId="8192" priority="3510" operator="lessThan">
      <formula>-0.0001</formula>
    </cfRule>
    <cfRule type="cellIs" dxfId="8191" priority="3511" operator="greaterThan">
      <formula>0.00016</formula>
    </cfRule>
  </conditionalFormatting>
  <conditionalFormatting sqref="W90:W103">
    <cfRule type="cellIs" dxfId="8190" priority="3506" operator="lessThan">
      <formula>-0.0001</formula>
    </cfRule>
    <cfRule type="cellIs" dxfId="8189" priority="3507" operator="greaterThan">
      <formula>0.00016</formula>
    </cfRule>
  </conditionalFormatting>
  <conditionalFormatting sqref="S90:S103">
    <cfRule type="cellIs" dxfId="8188" priority="3494" operator="lessThan">
      <formula>-0.0001</formula>
    </cfRule>
    <cfRule type="cellIs" dxfId="8187" priority="3495" operator="greaterThan">
      <formula>0.00016</formula>
    </cfRule>
  </conditionalFormatting>
  <conditionalFormatting sqref="N43">
    <cfRule type="cellIs" dxfId="8186" priority="3493" operator="greaterThan">
      <formula>P43</formula>
    </cfRule>
  </conditionalFormatting>
  <conditionalFormatting sqref="N62">
    <cfRule type="cellIs" dxfId="8185" priority="3492" operator="greaterThan">
      <formula>P62</formula>
    </cfRule>
  </conditionalFormatting>
  <conditionalFormatting sqref="U90:U103">
    <cfRule type="cellIs" dxfId="8184" priority="3318" operator="lessThan">
      <formula>-0.0001</formula>
    </cfRule>
    <cfRule type="cellIs" dxfId="8183" priority="3319" operator="greaterThan">
      <formula>0.00016</formula>
    </cfRule>
  </conditionalFormatting>
  <conditionalFormatting sqref="W90:W103">
    <cfRule type="cellIs" dxfId="8182" priority="3376" operator="lessThan">
      <formula>-0.0001</formula>
    </cfRule>
    <cfRule type="cellIs" dxfId="8181" priority="3377" operator="greaterThan">
      <formula>0.00016</formula>
    </cfRule>
  </conditionalFormatting>
  <conditionalFormatting sqref="U90:U103">
    <cfRule type="cellIs" dxfId="8180" priority="3374" operator="lessThan">
      <formula>-0.0001</formula>
    </cfRule>
    <cfRule type="cellIs" dxfId="8179" priority="3375" operator="greaterThan">
      <formula>0.00016</formula>
    </cfRule>
  </conditionalFormatting>
  <conditionalFormatting sqref="S90:S103">
    <cfRule type="cellIs" dxfId="8178" priority="3372" operator="lessThan">
      <formula>-0.0001</formula>
    </cfRule>
    <cfRule type="cellIs" dxfId="8177" priority="3373" operator="greaterThan">
      <formula>0.00016</formula>
    </cfRule>
  </conditionalFormatting>
  <conditionalFormatting sqref="S90:S103">
    <cfRule type="cellIs" dxfId="8176" priority="3362" operator="lessThan">
      <formula>-0.0001</formula>
    </cfRule>
    <cfRule type="cellIs" dxfId="8175" priority="3363" operator="greaterThan">
      <formula>0.00016</formula>
    </cfRule>
  </conditionalFormatting>
  <conditionalFormatting sqref="W90:W103">
    <cfRule type="cellIs" dxfId="8174" priority="3312" operator="lessThan">
      <formula>-0.0001</formula>
    </cfRule>
    <cfRule type="cellIs" dxfId="8173" priority="3313" operator="greaterThan">
      <formula>0.00016</formula>
    </cfRule>
  </conditionalFormatting>
  <conditionalFormatting sqref="W90:W103">
    <cfRule type="cellIs" dxfId="8172" priority="3366" operator="lessThan">
      <formula>-0.0001</formula>
    </cfRule>
    <cfRule type="cellIs" dxfId="8171" priority="3367" operator="greaterThan">
      <formula>0.00016</formula>
    </cfRule>
  </conditionalFormatting>
  <conditionalFormatting sqref="U90:U103">
    <cfRule type="cellIs" dxfId="8170" priority="3364" operator="lessThan">
      <formula>-0.0001</formula>
    </cfRule>
    <cfRule type="cellIs" dxfId="8169" priority="3365" operator="greaterThan">
      <formula>0.00016</formula>
    </cfRule>
  </conditionalFormatting>
  <conditionalFormatting sqref="S90:S103">
    <cfRule type="cellIs" dxfId="8168" priority="3302" operator="lessThan">
      <formula>-0.0001</formula>
    </cfRule>
    <cfRule type="cellIs" dxfId="8167" priority="3303" operator="greaterThan">
      <formula>0.00016</formula>
    </cfRule>
  </conditionalFormatting>
  <conditionalFormatting sqref="W90:W103">
    <cfRule type="cellIs" dxfId="8166" priority="3356" operator="lessThan">
      <formula>-0.0001</formula>
    </cfRule>
    <cfRule type="cellIs" dxfId="8165" priority="3357" operator="greaterThan">
      <formula>0.00016</formula>
    </cfRule>
  </conditionalFormatting>
  <conditionalFormatting sqref="U90:U103">
    <cfRule type="cellIs" dxfId="8164" priority="3354" operator="lessThan">
      <formula>-0.0001</formula>
    </cfRule>
    <cfRule type="cellIs" dxfId="8163" priority="3355" operator="greaterThan">
      <formula>0.00016</formula>
    </cfRule>
  </conditionalFormatting>
  <conditionalFormatting sqref="S90:S103">
    <cfRule type="cellIs" dxfId="8162" priority="3352" operator="lessThan">
      <formula>-0.0001</formula>
    </cfRule>
    <cfRule type="cellIs" dxfId="8161" priority="3353" operator="greaterThan">
      <formula>0.00016</formula>
    </cfRule>
  </conditionalFormatting>
  <conditionalFormatting sqref="U90:U103">
    <cfRule type="cellIs" dxfId="8160" priority="3344" operator="lessThan">
      <formula>-0.0001</formula>
    </cfRule>
    <cfRule type="cellIs" dxfId="8159" priority="3345" operator="greaterThan">
      <formula>0.00016</formula>
    </cfRule>
  </conditionalFormatting>
  <conditionalFormatting sqref="W90:W103">
    <cfRule type="cellIs" dxfId="8158" priority="3346" operator="lessThan">
      <formula>-0.0001</formula>
    </cfRule>
    <cfRule type="cellIs" dxfId="8157" priority="3347" operator="greaterThan">
      <formula>0.00016</formula>
    </cfRule>
  </conditionalFormatting>
  <conditionalFormatting sqref="U90:U103">
    <cfRule type="cellIs" dxfId="8156" priority="3286" operator="lessThan">
      <formula>-0.0001</formula>
    </cfRule>
    <cfRule type="cellIs" dxfId="8155" priority="3287" operator="greaterThan">
      <formula>0.00016</formula>
    </cfRule>
  </conditionalFormatting>
  <conditionalFormatting sqref="W90:W103">
    <cfRule type="cellIs" dxfId="8154" priority="3338" operator="lessThan">
      <formula>-0.0001</formula>
    </cfRule>
    <cfRule type="cellIs" dxfId="8153" priority="3339" operator="greaterThan">
      <formula>0.00016</formula>
    </cfRule>
  </conditionalFormatting>
  <conditionalFormatting sqref="U90:U103">
    <cfRule type="cellIs" dxfId="8152" priority="3336" operator="lessThan">
      <formula>-0.0001</formula>
    </cfRule>
    <cfRule type="cellIs" dxfId="8151" priority="3337" operator="greaterThan">
      <formula>0.00016</formula>
    </cfRule>
  </conditionalFormatting>
  <conditionalFormatting sqref="S90:S103">
    <cfRule type="cellIs" dxfId="8150" priority="3334" operator="lessThan">
      <formula>-0.0001</formula>
    </cfRule>
    <cfRule type="cellIs" dxfId="8149" priority="3335" operator="greaterThan">
      <formula>0.00016</formula>
    </cfRule>
  </conditionalFormatting>
  <conditionalFormatting sqref="U90:U103">
    <cfRule type="cellIs" dxfId="8148" priority="3326" operator="lessThan">
      <formula>-0.0001</formula>
    </cfRule>
    <cfRule type="cellIs" dxfId="8147" priority="3327" operator="greaterThan">
      <formula>0.00016</formula>
    </cfRule>
  </conditionalFormatting>
  <conditionalFormatting sqref="W90:W103">
    <cfRule type="cellIs" dxfId="8146" priority="3328" operator="lessThan">
      <formula>-0.0001</formula>
    </cfRule>
    <cfRule type="cellIs" dxfId="8145" priority="3329" operator="greaterThan">
      <formula>0.00016</formula>
    </cfRule>
  </conditionalFormatting>
  <conditionalFormatting sqref="W90:W103">
    <cfRule type="cellIs" dxfId="8144" priority="3320" operator="lessThan">
      <formula>-0.0001</formula>
    </cfRule>
    <cfRule type="cellIs" dxfId="8143" priority="3321" operator="greaterThan">
      <formula>0.00016</formula>
    </cfRule>
  </conditionalFormatting>
  <conditionalFormatting sqref="W90:W103">
    <cfRule type="cellIs" dxfId="8142" priority="3260" operator="lessThan">
      <formula>-0.0001</formula>
    </cfRule>
    <cfRule type="cellIs" dxfId="8141" priority="3261" operator="greaterThan">
      <formula>0.00016</formula>
    </cfRule>
  </conditionalFormatting>
  <conditionalFormatting sqref="W90:W103">
    <cfRule type="cellIs" dxfId="8140" priority="3306" operator="lessThan">
      <formula>-0.0001</formula>
    </cfRule>
    <cfRule type="cellIs" dxfId="8139" priority="3307" operator="greaterThan">
      <formula>0.00016</formula>
    </cfRule>
  </conditionalFormatting>
  <conditionalFormatting sqref="U90:U103">
    <cfRule type="cellIs" dxfId="8138" priority="3304" operator="lessThan">
      <formula>-0.0001</formula>
    </cfRule>
    <cfRule type="cellIs" dxfId="8137" priority="3305" operator="greaterThan">
      <formula>0.00016</formula>
    </cfRule>
  </conditionalFormatting>
  <conditionalFormatting sqref="U90:U103">
    <cfRule type="cellIs" dxfId="8136" priority="3294" operator="lessThan">
      <formula>-0.0001</formula>
    </cfRule>
    <cfRule type="cellIs" dxfId="8135" priority="3295" operator="greaterThan">
      <formula>0.00016</formula>
    </cfRule>
  </conditionalFormatting>
  <conditionalFormatting sqref="Q90:Q103">
    <cfRule type="cellIs" dxfId="8134" priority="3254" operator="lessThan">
      <formula>-0.0001</formula>
    </cfRule>
    <cfRule type="cellIs" dxfId="8133" priority="3255" operator="greaterThan">
      <formula>0.00016</formula>
    </cfRule>
  </conditionalFormatting>
  <conditionalFormatting sqref="W90:W103">
    <cfRule type="cellIs" dxfId="8132" priority="3296" operator="lessThan">
      <formula>-0.0001</formula>
    </cfRule>
    <cfRule type="cellIs" dxfId="8131" priority="3297" operator="greaterThan">
      <formula>0.00016</formula>
    </cfRule>
  </conditionalFormatting>
  <conditionalFormatting sqref="U90:U103">
    <cfRule type="cellIs" dxfId="8130" priority="3240" operator="lessThan">
      <formula>-0.0001</formula>
    </cfRule>
    <cfRule type="cellIs" dxfId="8129" priority="3241" operator="greaterThan">
      <formula>0.00016</formula>
    </cfRule>
  </conditionalFormatting>
  <conditionalFormatting sqref="W90:W103">
    <cfRule type="cellIs" dxfId="8128" priority="3288" operator="lessThan">
      <formula>-0.0001</formula>
    </cfRule>
    <cfRule type="cellIs" dxfId="8127" priority="3289" operator="greaterThan">
      <formula>0.00016</formula>
    </cfRule>
  </conditionalFormatting>
  <conditionalFormatting sqref="W90:W103">
    <cfRule type="cellIs" dxfId="8126" priority="3280" operator="lessThan">
      <formula>-0.0001</formula>
    </cfRule>
    <cfRule type="cellIs" dxfId="8125" priority="3281" operator="greaterThan">
      <formula>0.00016</formula>
    </cfRule>
  </conditionalFormatting>
  <conditionalFormatting sqref="U90:U103">
    <cfRule type="cellIs" dxfId="8124" priority="3224" operator="lessThan">
      <formula>-0.0001</formula>
    </cfRule>
    <cfRule type="cellIs" dxfId="8123" priority="3225" operator="greaterThan">
      <formula>0.00016</formula>
    </cfRule>
  </conditionalFormatting>
  <conditionalFormatting sqref="W90:W103">
    <cfRule type="cellIs" dxfId="8122" priority="3274" operator="lessThan">
      <formula>-0.0001</formula>
    </cfRule>
    <cfRule type="cellIs" dxfId="8121" priority="3275" operator="greaterThan">
      <formula>0.00016</formula>
    </cfRule>
  </conditionalFormatting>
  <conditionalFormatting sqref="U90:U103">
    <cfRule type="cellIs" dxfId="8120" priority="3272" operator="lessThan">
      <formula>-0.0001</formula>
    </cfRule>
    <cfRule type="cellIs" dxfId="8119" priority="3273" operator="greaterThan">
      <formula>0.00016</formula>
    </cfRule>
  </conditionalFormatting>
  <conditionalFormatting sqref="W90:W103">
    <cfRule type="cellIs" dxfId="8118" priority="3266" operator="lessThan">
      <formula>-0.0001</formula>
    </cfRule>
    <cfRule type="cellIs" dxfId="8117" priority="3267" operator="greaterThan">
      <formula>0.00016</formula>
    </cfRule>
  </conditionalFormatting>
  <conditionalFormatting sqref="Q90:Q103">
    <cfRule type="cellIs" dxfId="8116" priority="3246" operator="lessThan">
      <formula>-0.0001</formula>
    </cfRule>
    <cfRule type="cellIs" dxfId="8115" priority="3247" operator="greaterThan">
      <formula>0.00016</formula>
    </cfRule>
  </conditionalFormatting>
  <conditionalFormatting sqref="W90:W103">
    <cfRule type="cellIs" dxfId="8114" priority="3250" operator="lessThan">
      <formula>-0.0001</formula>
    </cfRule>
    <cfRule type="cellIs" dxfId="8113" priority="3251" operator="greaterThan">
      <formula>0.00016</formula>
    </cfRule>
  </conditionalFormatting>
  <conditionalFormatting sqref="U90:U103">
    <cfRule type="cellIs" dxfId="8112" priority="3248" operator="lessThan">
      <formula>-0.0001</formula>
    </cfRule>
    <cfRule type="cellIs" dxfId="8111" priority="3249" operator="greaterThan">
      <formula>0.00016</formula>
    </cfRule>
  </conditionalFormatting>
  <conditionalFormatting sqref="W90:W103">
    <cfRule type="cellIs" dxfId="8110" priority="3242" operator="lessThan">
      <formula>-0.0001</formula>
    </cfRule>
    <cfRule type="cellIs" dxfId="8109" priority="3243" operator="greaterThan">
      <formula>0.00016</formula>
    </cfRule>
  </conditionalFormatting>
  <conditionalFormatting sqref="W90:W103">
    <cfRule type="cellIs" dxfId="8108" priority="3236" operator="lessThan">
      <formula>-0.0001</formula>
    </cfRule>
    <cfRule type="cellIs" dxfId="8107" priority="3237" operator="greaterThan">
      <formula>0.00016</formula>
    </cfRule>
  </conditionalFormatting>
  <conditionalFormatting sqref="U90:U103">
    <cfRule type="cellIs" dxfId="8106" priority="3234" operator="lessThan">
      <formula>-0.0001</formula>
    </cfRule>
    <cfRule type="cellIs" dxfId="8105" priority="3235" operator="greaterThan">
      <formula>0.00016</formula>
    </cfRule>
  </conditionalFormatting>
  <conditionalFormatting sqref="W90:W103">
    <cfRule type="cellIs" dxfId="8104" priority="3230" operator="lessThan">
      <formula>-0.0001</formula>
    </cfRule>
    <cfRule type="cellIs" dxfId="8103" priority="3231" operator="greaterThan">
      <formula>0.00016</formula>
    </cfRule>
  </conditionalFormatting>
  <conditionalFormatting sqref="W90:W103">
    <cfRule type="cellIs" dxfId="8102" priority="3226" operator="lessThan">
      <formula>-0.0001</formula>
    </cfRule>
    <cfRule type="cellIs" dxfId="8101" priority="3227" operator="greaterThan">
      <formula>0.00016</formula>
    </cfRule>
  </conditionalFormatting>
  <conditionalFormatting sqref="W90:W103">
    <cfRule type="cellIs" dxfId="8100" priority="3220" operator="lessThan">
      <formula>-0.0001</formula>
    </cfRule>
    <cfRule type="cellIs" dxfId="8099" priority="3221" operator="greaterThan">
      <formula>0.00016</formula>
    </cfRule>
  </conditionalFormatting>
  <conditionalFormatting sqref="W90:W103">
    <cfRule type="cellIs" dxfId="8098" priority="3216" operator="lessThan">
      <formula>-0.0001</formula>
    </cfRule>
    <cfRule type="cellIs" dxfId="8097" priority="3217" operator="greaterThan">
      <formula>0.00016</formula>
    </cfRule>
  </conditionalFormatting>
  <conditionalFormatting sqref="W90:W103">
    <cfRule type="cellIs" dxfId="8096" priority="3210" operator="lessThan">
      <formula>-0.0001</formula>
    </cfRule>
    <cfRule type="cellIs" dxfId="8095" priority="3211" operator="greaterThan">
      <formula>0.00016</formula>
    </cfRule>
  </conditionalFormatting>
  <conditionalFormatting sqref="U90:U103">
    <cfRule type="cellIs" dxfId="8094" priority="3208" operator="lessThan">
      <formula>-0.0001</formula>
    </cfRule>
    <cfRule type="cellIs" dxfId="8093" priority="3209" operator="greaterThan">
      <formula>0.00016</formula>
    </cfRule>
  </conditionalFormatting>
  <conditionalFormatting sqref="W90:W103">
    <cfRule type="cellIs" dxfId="8092" priority="3204" operator="lessThan">
      <formula>-0.0001</formula>
    </cfRule>
    <cfRule type="cellIs" dxfId="8091" priority="3205" operator="greaterThan">
      <formula>0.00016</formula>
    </cfRule>
  </conditionalFormatting>
  <conditionalFormatting sqref="W90:W103">
    <cfRule type="cellIs" dxfId="8090" priority="3200" operator="lessThan">
      <formula>-0.0001</formula>
    </cfRule>
    <cfRule type="cellIs" dxfId="8089" priority="3201" operator="greaterThan">
      <formula>0.00016</formula>
    </cfRule>
  </conditionalFormatting>
  <conditionalFormatting sqref="W90:W103">
    <cfRule type="cellIs" dxfId="8088" priority="3194" operator="lessThan">
      <formula>-0.0001</formula>
    </cfRule>
    <cfRule type="cellIs" dxfId="8087" priority="3195" operator="greaterThan">
      <formula>0.00016</formula>
    </cfRule>
  </conditionalFormatting>
  <conditionalFormatting sqref="S90:S103">
    <cfRule type="cellIs" dxfId="8086" priority="3188" operator="lessThan">
      <formula>-0.0001</formula>
    </cfRule>
    <cfRule type="cellIs" dxfId="8085" priority="3189" operator="greaterThan">
      <formula>0.00016</formula>
    </cfRule>
  </conditionalFormatting>
  <conditionalFormatting sqref="W90:W103">
    <cfRule type="cellIs" dxfId="8084" priority="3114" operator="lessThan">
      <formula>-0.0001</formula>
    </cfRule>
    <cfRule type="cellIs" dxfId="8083" priority="3115" operator="greaterThan">
      <formula>0.00016</formula>
    </cfRule>
  </conditionalFormatting>
  <conditionalFormatting sqref="W90:W103">
    <cfRule type="cellIs" dxfId="8082" priority="3182" operator="lessThan">
      <formula>-0.0001</formula>
    </cfRule>
    <cfRule type="cellIs" dxfId="8081" priority="3183" operator="greaterThan">
      <formula>0.00016</formula>
    </cfRule>
  </conditionalFormatting>
  <conditionalFormatting sqref="U90:U103">
    <cfRule type="cellIs" dxfId="8080" priority="3180" operator="lessThan">
      <formula>-0.0001</formula>
    </cfRule>
    <cfRule type="cellIs" dxfId="8079" priority="3181" operator="greaterThan">
      <formula>0.00016</formula>
    </cfRule>
  </conditionalFormatting>
  <conditionalFormatting sqref="U90:U103">
    <cfRule type="cellIs" dxfId="8078" priority="3172" operator="lessThan">
      <formula>-0.0001</formula>
    </cfRule>
    <cfRule type="cellIs" dxfId="8077" priority="3173" operator="greaterThan">
      <formula>0.00016</formula>
    </cfRule>
  </conditionalFormatting>
  <conditionalFormatting sqref="W90:W103">
    <cfRule type="cellIs" dxfId="8076" priority="3174" operator="lessThan">
      <formula>-0.0001</formula>
    </cfRule>
    <cfRule type="cellIs" dxfId="8075" priority="3175" operator="greaterThan">
      <formula>0.00016</formula>
    </cfRule>
  </conditionalFormatting>
  <conditionalFormatting sqref="W90:W103">
    <cfRule type="cellIs" dxfId="8074" priority="3166" operator="lessThan">
      <formula>-0.0001</formula>
    </cfRule>
    <cfRule type="cellIs" dxfId="8073" priority="3167" operator="greaterThan">
      <formula>0.00016</formula>
    </cfRule>
  </conditionalFormatting>
  <conditionalFormatting sqref="U90:U103">
    <cfRule type="cellIs" dxfId="8072" priority="3164" operator="lessThan">
      <formula>-0.0001</formula>
    </cfRule>
    <cfRule type="cellIs" dxfId="8071" priority="3165" operator="greaterThan">
      <formula>0.00016</formula>
    </cfRule>
  </conditionalFormatting>
  <conditionalFormatting sqref="W90:W103">
    <cfRule type="cellIs" dxfId="8070" priority="3158" operator="lessThan">
      <formula>-0.0001</formula>
    </cfRule>
    <cfRule type="cellIs" dxfId="8069" priority="3159" operator="greaterThan">
      <formula>0.00016</formula>
    </cfRule>
  </conditionalFormatting>
  <conditionalFormatting sqref="W90:W103">
    <cfRule type="cellIs" dxfId="8068" priority="3152" operator="lessThan">
      <formula>-0.0001</formula>
    </cfRule>
    <cfRule type="cellIs" dxfId="8067" priority="3153" operator="greaterThan">
      <formula>0.00016</formula>
    </cfRule>
  </conditionalFormatting>
  <conditionalFormatting sqref="U90:U103">
    <cfRule type="cellIs" dxfId="8066" priority="3150" operator="lessThan">
      <formula>-0.0001</formula>
    </cfRule>
    <cfRule type="cellIs" dxfId="8065" priority="3151" operator="greaterThan">
      <formula>0.00016</formula>
    </cfRule>
  </conditionalFormatting>
  <conditionalFormatting sqref="W90:W103">
    <cfRule type="cellIs" dxfId="8064" priority="3144" operator="lessThan">
      <formula>-0.0001</formula>
    </cfRule>
    <cfRule type="cellIs" dxfId="8063" priority="3145" operator="greaterThan">
      <formula>0.00016</formula>
    </cfRule>
  </conditionalFormatting>
  <conditionalFormatting sqref="W90:W103">
    <cfRule type="cellIs" dxfId="8062" priority="3076" operator="lessThan">
      <formula>-0.0001</formula>
    </cfRule>
    <cfRule type="cellIs" dxfId="8061" priority="3077" operator="greaterThan">
      <formula>0.00016</formula>
    </cfRule>
  </conditionalFormatting>
  <conditionalFormatting sqref="W90:W103">
    <cfRule type="cellIs" dxfId="8060" priority="3138" operator="lessThan">
      <formula>-0.0001</formula>
    </cfRule>
    <cfRule type="cellIs" dxfId="8059" priority="3139" operator="greaterThan">
      <formula>0.00016</formula>
    </cfRule>
  </conditionalFormatting>
  <conditionalFormatting sqref="W90:W103">
    <cfRule type="cellIs" dxfId="8058" priority="3128" operator="lessThan">
      <formula>-0.0001</formula>
    </cfRule>
    <cfRule type="cellIs" dxfId="8057" priority="3129" operator="greaterThan">
      <formula>0.00016</formula>
    </cfRule>
  </conditionalFormatting>
  <conditionalFormatting sqref="U90:U103">
    <cfRule type="cellIs" dxfId="8056" priority="3126" operator="lessThan">
      <formula>-0.0001</formula>
    </cfRule>
    <cfRule type="cellIs" dxfId="8055" priority="3127" operator="greaterThan">
      <formula>0.00016</formula>
    </cfRule>
  </conditionalFormatting>
  <conditionalFormatting sqref="W90:W103">
    <cfRule type="cellIs" dxfId="8054" priority="3120" operator="lessThan">
      <formula>-0.0001</formula>
    </cfRule>
    <cfRule type="cellIs" dxfId="8053" priority="3121" operator="greaterThan">
      <formula>0.00016</formula>
    </cfRule>
  </conditionalFormatting>
  <conditionalFormatting sqref="W90:W103">
    <cfRule type="cellIs" dxfId="8052" priority="3104" operator="lessThan">
      <formula>-0.0001</formula>
    </cfRule>
    <cfRule type="cellIs" dxfId="8051" priority="3105" operator="greaterThan">
      <formula>0.00016</formula>
    </cfRule>
  </conditionalFormatting>
  <conditionalFormatting sqref="W90:W103">
    <cfRule type="cellIs" dxfId="8050" priority="3088" operator="lessThan">
      <formula>-0.0001</formula>
    </cfRule>
    <cfRule type="cellIs" dxfId="8049" priority="3089" operator="greaterThan">
      <formula>0.00016</formula>
    </cfRule>
  </conditionalFormatting>
  <conditionalFormatting sqref="W90:W103">
    <cfRule type="cellIs" dxfId="8048" priority="3082" operator="lessThan">
      <formula>-0.0001</formula>
    </cfRule>
    <cfRule type="cellIs" dxfId="8047" priority="3083" operator="greaterThan">
      <formula>0.00016</formula>
    </cfRule>
  </conditionalFormatting>
  <conditionalFormatting sqref="W90:W103">
    <cfRule type="cellIs" dxfId="8046" priority="3066" operator="lessThan">
      <formula>-0.0001</formula>
    </cfRule>
    <cfRule type="cellIs" dxfId="8045" priority="3067" operator="greaterThan">
      <formula>0.00016</formula>
    </cfRule>
  </conditionalFormatting>
  <conditionalFormatting sqref="W90:W103">
    <cfRule type="cellIs" dxfId="8044" priority="3050" operator="lessThan">
      <formula>-0.0001</formula>
    </cfRule>
    <cfRule type="cellIs" dxfId="8043" priority="3051" operator="greaterThan">
      <formula>0.00016</formula>
    </cfRule>
  </conditionalFormatting>
  <conditionalFormatting sqref="U90:U103">
    <cfRule type="cellIs" dxfId="8042" priority="3030" operator="lessThan">
      <formula>-0.0001</formula>
    </cfRule>
    <cfRule type="cellIs" dxfId="8041" priority="3031" operator="greaterThan">
      <formula>0.00016</formula>
    </cfRule>
  </conditionalFormatting>
  <conditionalFormatting sqref="P43">
    <cfRule type="cellIs" dxfId="8040" priority="3029" operator="greaterThan">
      <formula>R43</formula>
    </cfRule>
  </conditionalFormatting>
  <conditionalFormatting sqref="P62">
    <cfRule type="cellIs" dxfId="8039" priority="3028" operator="greaterThan">
      <formula>R62</formula>
    </cfRule>
  </conditionalFormatting>
  <conditionalFormatting sqref="U90:U103">
    <cfRule type="cellIs" dxfId="8038" priority="2854" operator="lessThan">
      <formula>-0.0001</formula>
    </cfRule>
    <cfRule type="cellIs" dxfId="8037" priority="2855" operator="greaterThan">
      <formula>0.00016</formula>
    </cfRule>
  </conditionalFormatting>
  <conditionalFormatting sqref="W90:W103">
    <cfRule type="cellIs" dxfId="8036" priority="2912" operator="lessThan">
      <formula>-0.0001</formula>
    </cfRule>
    <cfRule type="cellIs" dxfId="8035" priority="2913" operator="greaterThan">
      <formula>0.00016</formula>
    </cfRule>
  </conditionalFormatting>
  <conditionalFormatting sqref="U90:U103">
    <cfRule type="cellIs" dxfId="8034" priority="2910" operator="lessThan">
      <formula>-0.0001</formula>
    </cfRule>
    <cfRule type="cellIs" dxfId="8033" priority="2911" operator="greaterThan">
      <formula>0.00016</formula>
    </cfRule>
  </conditionalFormatting>
  <conditionalFormatting sqref="S90:S103">
    <cfRule type="cellIs" dxfId="8032" priority="2908" operator="lessThan">
      <formula>-0.0001</formula>
    </cfRule>
    <cfRule type="cellIs" dxfId="8031" priority="2909" operator="greaterThan">
      <formula>0.00016</formula>
    </cfRule>
  </conditionalFormatting>
  <conditionalFormatting sqref="S90:S103">
    <cfRule type="cellIs" dxfId="8030" priority="2898" operator="lessThan">
      <formula>-0.0001</formula>
    </cfRule>
    <cfRule type="cellIs" dxfId="8029" priority="2899" operator="greaterThan">
      <formula>0.00016</formula>
    </cfRule>
  </conditionalFormatting>
  <conditionalFormatting sqref="W90:W103">
    <cfRule type="cellIs" dxfId="8028" priority="2848" operator="lessThan">
      <formula>-0.0001</formula>
    </cfRule>
    <cfRule type="cellIs" dxfId="8027" priority="2849" operator="greaterThan">
      <formula>0.00016</formula>
    </cfRule>
  </conditionalFormatting>
  <conditionalFormatting sqref="W90:W103">
    <cfRule type="cellIs" dxfId="8026" priority="2902" operator="lessThan">
      <formula>-0.0001</formula>
    </cfRule>
    <cfRule type="cellIs" dxfId="8025" priority="2903" operator="greaterThan">
      <formula>0.00016</formula>
    </cfRule>
  </conditionalFormatting>
  <conditionalFormatting sqref="U90:U103">
    <cfRule type="cellIs" dxfId="8024" priority="2900" operator="lessThan">
      <formula>-0.0001</formula>
    </cfRule>
    <cfRule type="cellIs" dxfId="8023" priority="2901" operator="greaterThan">
      <formula>0.00016</formula>
    </cfRule>
  </conditionalFormatting>
  <conditionalFormatting sqref="S90:S103">
    <cfRule type="cellIs" dxfId="8022" priority="2838" operator="lessThan">
      <formula>-0.0001</formula>
    </cfRule>
    <cfRule type="cellIs" dxfId="8021" priority="2839" operator="greaterThan">
      <formula>0.00016</formula>
    </cfRule>
  </conditionalFormatting>
  <conditionalFormatting sqref="W90:W103">
    <cfRule type="cellIs" dxfId="8020" priority="2892" operator="lessThan">
      <formula>-0.0001</formula>
    </cfRule>
    <cfRule type="cellIs" dxfId="8019" priority="2893" operator="greaterThan">
      <formula>0.00016</formula>
    </cfRule>
  </conditionalFormatting>
  <conditionalFormatting sqref="U90:U103">
    <cfRule type="cellIs" dxfId="8018" priority="2890" operator="lessThan">
      <formula>-0.0001</formula>
    </cfRule>
    <cfRule type="cellIs" dxfId="8017" priority="2891" operator="greaterThan">
      <formula>0.00016</formula>
    </cfRule>
  </conditionalFormatting>
  <conditionalFormatting sqref="S90:S103">
    <cfRule type="cellIs" dxfId="8016" priority="2888" operator="lessThan">
      <formula>-0.0001</formula>
    </cfRule>
    <cfRule type="cellIs" dxfId="8015" priority="2889" operator="greaterThan">
      <formula>0.00016</formula>
    </cfRule>
  </conditionalFormatting>
  <conditionalFormatting sqref="U90:U103">
    <cfRule type="cellIs" dxfId="8014" priority="2880" operator="lessThan">
      <formula>-0.0001</formula>
    </cfRule>
    <cfRule type="cellIs" dxfId="8013" priority="2881" operator="greaterThan">
      <formula>0.00016</formula>
    </cfRule>
  </conditionalFormatting>
  <conditionalFormatting sqref="W90:W103">
    <cfRule type="cellIs" dxfId="8012" priority="2882" operator="lessThan">
      <formula>-0.0001</formula>
    </cfRule>
    <cfRule type="cellIs" dxfId="8011" priority="2883" operator="greaterThan">
      <formula>0.00016</formula>
    </cfRule>
  </conditionalFormatting>
  <conditionalFormatting sqref="U90:U103">
    <cfRule type="cellIs" dxfId="8010" priority="2822" operator="lessThan">
      <formula>-0.0001</formula>
    </cfRule>
    <cfRule type="cellIs" dxfId="8009" priority="2823" operator="greaterThan">
      <formula>0.00016</formula>
    </cfRule>
  </conditionalFormatting>
  <conditionalFormatting sqref="W90:W103">
    <cfRule type="cellIs" dxfId="8008" priority="2874" operator="lessThan">
      <formula>-0.0001</formula>
    </cfRule>
    <cfRule type="cellIs" dxfId="8007" priority="2875" operator="greaterThan">
      <formula>0.00016</formula>
    </cfRule>
  </conditionalFormatting>
  <conditionalFormatting sqref="U90:U103">
    <cfRule type="cellIs" dxfId="8006" priority="2872" operator="lessThan">
      <formula>-0.0001</formula>
    </cfRule>
    <cfRule type="cellIs" dxfId="8005" priority="2873" operator="greaterThan">
      <formula>0.00016</formula>
    </cfRule>
  </conditionalFormatting>
  <conditionalFormatting sqref="S90:S103">
    <cfRule type="cellIs" dxfId="8004" priority="2870" operator="lessThan">
      <formula>-0.0001</formula>
    </cfRule>
    <cfRule type="cellIs" dxfId="8003" priority="2871" operator="greaterThan">
      <formula>0.00016</formula>
    </cfRule>
  </conditionalFormatting>
  <conditionalFormatting sqref="U90:U103">
    <cfRule type="cellIs" dxfId="8002" priority="2862" operator="lessThan">
      <formula>-0.0001</formula>
    </cfRule>
    <cfRule type="cellIs" dxfId="8001" priority="2863" operator="greaterThan">
      <formula>0.00016</formula>
    </cfRule>
  </conditionalFormatting>
  <conditionalFormatting sqref="W90:W103">
    <cfRule type="cellIs" dxfId="8000" priority="2864" operator="lessThan">
      <formula>-0.0001</formula>
    </cfRule>
    <cfRule type="cellIs" dxfId="7999" priority="2865" operator="greaterThan">
      <formula>0.00016</formula>
    </cfRule>
  </conditionalFormatting>
  <conditionalFormatting sqref="W90:W103">
    <cfRule type="cellIs" dxfId="7998" priority="2856" operator="lessThan">
      <formula>-0.0001</formula>
    </cfRule>
    <cfRule type="cellIs" dxfId="7997" priority="2857" operator="greaterThan">
      <formula>0.00016</formula>
    </cfRule>
  </conditionalFormatting>
  <conditionalFormatting sqref="W90:W103">
    <cfRule type="cellIs" dxfId="7996" priority="2796" operator="lessThan">
      <formula>-0.0001</formula>
    </cfRule>
    <cfRule type="cellIs" dxfId="7995" priority="2797" operator="greaterThan">
      <formula>0.00016</formula>
    </cfRule>
  </conditionalFormatting>
  <conditionalFormatting sqref="W90:W103">
    <cfRule type="cellIs" dxfId="7994" priority="2842" operator="lessThan">
      <formula>-0.0001</formula>
    </cfRule>
    <cfRule type="cellIs" dxfId="7993" priority="2843" operator="greaterThan">
      <formula>0.00016</formula>
    </cfRule>
  </conditionalFormatting>
  <conditionalFormatting sqref="U90:U103">
    <cfRule type="cellIs" dxfId="7992" priority="2840" operator="lessThan">
      <formula>-0.0001</formula>
    </cfRule>
    <cfRule type="cellIs" dxfId="7991" priority="2841" operator="greaterThan">
      <formula>0.00016</formula>
    </cfRule>
  </conditionalFormatting>
  <conditionalFormatting sqref="U90:U103">
    <cfRule type="cellIs" dxfId="7990" priority="2830" operator="lessThan">
      <formula>-0.0001</formula>
    </cfRule>
    <cfRule type="cellIs" dxfId="7989" priority="2831" operator="greaterThan">
      <formula>0.00016</formula>
    </cfRule>
  </conditionalFormatting>
  <conditionalFormatting sqref="W90:W103">
    <cfRule type="cellIs" dxfId="7988" priority="2832" operator="lessThan">
      <formula>-0.0001</formula>
    </cfRule>
    <cfRule type="cellIs" dxfId="7987" priority="2833" operator="greaterThan">
      <formula>0.00016</formula>
    </cfRule>
  </conditionalFormatting>
  <conditionalFormatting sqref="U90:U103">
    <cfRule type="cellIs" dxfId="7986" priority="2780" operator="lessThan">
      <formula>-0.0001</formula>
    </cfRule>
    <cfRule type="cellIs" dxfId="7985" priority="2781" operator="greaterThan">
      <formula>0.00016</formula>
    </cfRule>
  </conditionalFormatting>
  <conditionalFormatting sqref="W90:W103">
    <cfRule type="cellIs" dxfId="7984" priority="2824" operator="lessThan">
      <formula>-0.0001</formula>
    </cfRule>
    <cfRule type="cellIs" dxfId="7983" priority="2825" operator="greaterThan">
      <formula>0.00016</formula>
    </cfRule>
  </conditionalFormatting>
  <conditionalFormatting sqref="W90:W103">
    <cfRule type="cellIs" dxfId="7982" priority="2816" operator="lessThan">
      <formula>-0.0001</formula>
    </cfRule>
    <cfRule type="cellIs" dxfId="7981" priority="2817" operator="greaterThan">
      <formula>0.00016</formula>
    </cfRule>
  </conditionalFormatting>
  <conditionalFormatting sqref="U90:U103">
    <cfRule type="cellIs" dxfId="7980" priority="2764" operator="lessThan">
      <formula>-0.0001</formula>
    </cfRule>
    <cfRule type="cellIs" dxfId="7979" priority="2765" operator="greaterThan">
      <formula>0.00016</formula>
    </cfRule>
  </conditionalFormatting>
  <conditionalFormatting sqref="W90:W103">
    <cfRule type="cellIs" dxfId="7978" priority="2810" operator="lessThan">
      <formula>-0.0001</formula>
    </cfRule>
    <cfRule type="cellIs" dxfId="7977" priority="2811" operator="greaterThan">
      <formula>0.00016</formula>
    </cfRule>
  </conditionalFormatting>
  <conditionalFormatting sqref="U90:U103">
    <cfRule type="cellIs" dxfId="7976" priority="2808" operator="lessThan">
      <formula>-0.0001</formula>
    </cfRule>
    <cfRule type="cellIs" dxfId="7975" priority="2809" operator="greaterThan">
      <formula>0.00016</formula>
    </cfRule>
  </conditionalFormatting>
  <conditionalFormatting sqref="W90:W103">
    <cfRule type="cellIs" dxfId="7974" priority="2802" operator="lessThan">
      <formula>-0.0001</formula>
    </cfRule>
    <cfRule type="cellIs" dxfId="7973" priority="2803" operator="greaterThan">
      <formula>0.00016</formula>
    </cfRule>
  </conditionalFormatting>
  <conditionalFormatting sqref="W90:W103">
    <cfRule type="cellIs" dxfId="7972" priority="2788" operator="lessThan">
      <formula>-0.0001</formula>
    </cfRule>
    <cfRule type="cellIs" dxfId="7971" priority="2789" operator="greaterThan">
      <formula>0.00016</formula>
    </cfRule>
  </conditionalFormatting>
  <conditionalFormatting sqref="U90:U103">
    <cfRule type="cellIs" dxfId="7970" priority="2786" operator="lessThan">
      <formula>-0.0001</formula>
    </cfRule>
    <cfRule type="cellIs" dxfId="7969" priority="2787" operator="greaterThan">
      <formula>0.00016</formula>
    </cfRule>
  </conditionalFormatting>
  <conditionalFormatting sqref="W90:W103">
    <cfRule type="cellIs" dxfId="7968" priority="2782" operator="lessThan">
      <formula>-0.0001</formula>
    </cfRule>
    <cfRule type="cellIs" dxfId="7967" priority="2783" operator="greaterThan">
      <formula>0.00016</formula>
    </cfRule>
  </conditionalFormatting>
  <conditionalFormatting sqref="W90:W103">
    <cfRule type="cellIs" dxfId="7966" priority="2776" operator="lessThan">
      <formula>-0.0001</formula>
    </cfRule>
    <cfRule type="cellIs" dxfId="7965" priority="2777" operator="greaterThan">
      <formula>0.00016</formula>
    </cfRule>
  </conditionalFormatting>
  <conditionalFormatting sqref="U90:U103">
    <cfRule type="cellIs" dxfId="7964" priority="2774" operator="lessThan">
      <formula>-0.0001</formula>
    </cfRule>
    <cfRule type="cellIs" dxfId="7963" priority="2775" operator="greaterThan">
      <formula>0.00016</formula>
    </cfRule>
  </conditionalFormatting>
  <conditionalFormatting sqref="W90:W103">
    <cfRule type="cellIs" dxfId="7962" priority="2770" operator="lessThan">
      <formula>-0.0001</formula>
    </cfRule>
    <cfRule type="cellIs" dxfId="7961" priority="2771" operator="greaterThan">
      <formula>0.00016</formula>
    </cfRule>
  </conditionalFormatting>
  <conditionalFormatting sqref="W90:W103">
    <cfRule type="cellIs" dxfId="7960" priority="2766" operator="lessThan">
      <formula>-0.0001</formula>
    </cfRule>
    <cfRule type="cellIs" dxfId="7959" priority="2767" operator="greaterThan">
      <formula>0.00016</formula>
    </cfRule>
  </conditionalFormatting>
  <conditionalFormatting sqref="W90:W103">
    <cfRule type="cellIs" dxfId="7958" priority="2760" operator="lessThan">
      <formula>-0.0001</formula>
    </cfRule>
    <cfRule type="cellIs" dxfId="7957" priority="2761" operator="greaterThan">
      <formula>0.00016</formula>
    </cfRule>
  </conditionalFormatting>
  <conditionalFormatting sqref="W90:W103">
    <cfRule type="cellIs" dxfId="7956" priority="2756" operator="lessThan">
      <formula>-0.0001</formula>
    </cfRule>
    <cfRule type="cellIs" dxfId="7955" priority="2757" operator="greaterThan">
      <formula>0.00016</formula>
    </cfRule>
  </conditionalFormatting>
  <conditionalFormatting sqref="W90:W103">
    <cfRule type="cellIs" dxfId="7954" priority="2750" operator="lessThan">
      <formula>-0.0001</formula>
    </cfRule>
    <cfRule type="cellIs" dxfId="7953" priority="2751" operator="greaterThan">
      <formula>0.00016</formula>
    </cfRule>
  </conditionalFormatting>
  <conditionalFormatting sqref="U90:U103">
    <cfRule type="cellIs" dxfId="7952" priority="2748" operator="lessThan">
      <formula>-0.0001</formula>
    </cfRule>
    <cfRule type="cellIs" dxfId="7951" priority="2749" operator="greaterThan">
      <formula>0.00016</formula>
    </cfRule>
  </conditionalFormatting>
  <conditionalFormatting sqref="W90:W103">
    <cfRule type="cellIs" dxfId="7950" priority="2744" operator="lessThan">
      <formula>-0.0001</formula>
    </cfRule>
    <cfRule type="cellIs" dxfId="7949" priority="2745" operator="greaterThan">
      <formula>0.00016</formula>
    </cfRule>
  </conditionalFormatting>
  <conditionalFormatting sqref="W90:W103">
    <cfRule type="cellIs" dxfId="7948" priority="2740" operator="lessThan">
      <formula>-0.0001</formula>
    </cfRule>
    <cfRule type="cellIs" dxfId="7947" priority="2741" operator="greaterThan">
      <formula>0.00016</formula>
    </cfRule>
  </conditionalFormatting>
  <conditionalFormatting sqref="W90:W103">
    <cfRule type="cellIs" dxfId="7946" priority="2734" operator="lessThan">
      <formula>-0.0001</formula>
    </cfRule>
    <cfRule type="cellIs" dxfId="7945" priority="2735" operator="greaterThan">
      <formula>0.00016</formula>
    </cfRule>
  </conditionalFormatting>
  <conditionalFormatting sqref="S90:S103">
    <cfRule type="cellIs" dxfId="7944" priority="2728" operator="lessThan">
      <formula>-0.0001</formula>
    </cfRule>
    <cfRule type="cellIs" dxfId="7943" priority="2729" operator="greaterThan">
      <formula>0.00016</formula>
    </cfRule>
  </conditionalFormatting>
  <conditionalFormatting sqref="W90:W103">
    <cfRule type="cellIs" dxfId="7942" priority="2654" operator="lessThan">
      <formula>-0.0001</formula>
    </cfRule>
    <cfRule type="cellIs" dxfId="7941" priority="2655" operator="greaterThan">
      <formula>0.00016</formula>
    </cfRule>
  </conditionalFormatting>
  <conditionalFormatting sqref="W90:W103">
    <cfRule type="cellIs" dxfId="7940" priority="2722" operator="lessThan">
      <formula>-0.0001</formula>
    </cfRule>
    <cfRule type="cellIs" dxfId="7939" priority="2723" operator="greaterThan">
      <formula>0.00016</formula>
    </cfRule>
  </conditionalFormatting>
  <conditionalFormatting sqref="U90:U103">
    <cfRule type="cellIs" dxfId="7938" priority="2720" operator="lessThan">
      <formula>-0.0001</formula>
    </cfRule>
    <cfRule type="cellIs" dxfId="7937" priority="2721" operator="greaterThan">
      <formula>0.00016</formula>
    </cfRule>
  </conditionalFormatting>
  <conditionalFormatting sqref="U90:U103">
    <cfRule type="cellIs" dxfId="7936" priority="2712" operator="lessThan">
      <formula>-0.0001</formula>
    </cfRule>
    <cfRule type="cellIs" dxfId="7935" priority="2713" operator="greaterThan">
      <formula>0.00016</formula>
    </cfRule>
  </conditionalFormatting>
  <conditionalFormatting sqref="W90:W103">
    <cfRule type="cellIs" dxfId="7934" priority="2714" operator="lessThan">
      <formula>-0.0001</formula>
    </cfRule>
    <cfRule type="cellIs" dxfId="7933" priority="2715" operator="greaterThan">
      <formula>0.00016</formula>
    </cfRule>
  </conditionalFormatting>
  <conditionalFormatting sqref="W90:W103">
    <cfRule type="cellIs" dxfId="7932" priority="2706" operator="lessThan">
      <formula>-0.0001</formula>
    </cfRule>
    <cfRule type="cellIs" dxfId="7931" priority="2707" operator="greaterThan">
      <formula>0.00016</formula>
    </cfRule>
  </conditionalFormatting>
  <conditionalFormatting sqref="U90:U103">
    <cfRule type="cellIs" dxfId="7930" priority="2704" operator="lessThan">
      <formula>-0.0001</formula>
    </cfRule>
    <cfRule type="cellIs" dxfId="7929" priority="2705" operator="greaterThan">
      <formula>0.00016</formula>
    </cfRule>
  </conditionalFormatting>
  <conditionalFormatting sqref="W90:W103">
    <cfRule type="cellIs" dxfId="7928" priority="2698" operator="lessThan">
      <formula>-0.0001</formula>
    </cfRule>
    <cfRule type="cellIs" dxfId="7927" priority="2699" operator="greaterThan">
      <formula>0.00016</formula>
    </cfRule>
  </conditionalFormatting>
  <conditionalFormatting sqref="W90:W103">
    <cfRule type="cellIs" dxfId="7926" priority="2692" operator="lessThan">
      <formula>-0.0001</formula>
    </cfRule>
    <cfRule type="cellIs" dxfId="7925" priority="2693" operator="greaterThan">
      <formula>0.00016</formula>
    </cfRule>
  </conditionalFormatting>
  <conditionalFormatting sqref="U90:U103">
    <cfRule type="cellIs" dxfId="7924" priority="2690" operator="lessThan">
      <formula>-0.0001</formula>
    </cfRule>
    <cfRule type="cellIs" dxfId="7923" priority="2691" operator="greaterThan">
      <formula>0.00016</formula>
    </cfRule>
  </conditionalFormatting>
  <conditionalFormatting sqref="W90:W103">
    <cfRule type="cellIs" dxfId="7922" priority="2684" operator="lessThan">
      <formula>-0.0001</formula>
    </cfRule>
    <cfRule type="cellIs" dxfId="7921" priority="2685" operator="greaterThan">
      <formula>0.00016</formula>
    </cfRule>
  </conditionalFormatting>
  <conditionalFormatting sqref="W90:W103">
    <cfRule type="cellIs" dxfId="7920" priority="2616" operator="lessThan">
      <formula>-0.0001</formula>
    </cfRule>
    <cfRule type="cellIs" dxfId="7919" priority="2617" operator="greaterThan">
      <formula>0.00016</formula>
    </cfRule>
  </conditionalFormatting>
  <conditionalFormatting sqref="W90:W103">
    <cfRule type="cellIs" dxfId="7918" priority="2678" operator="lessThan">
      <formula>-0.0001</formula>
    </cfRule>
    <cfRule type="cellIs" dxfId="7917" priority="2679" operator="greaterThan">
      <formula>0.00016</formula>
    </cfRule>
  </conditionalFormatting>
  <conditionalFormatting sqref="W90:W103">
    <cfRule type="cellIs" dxfId="7916" priority="2668" operator="lessThan">
      <formula>-0.0001</formula>
    </cfRule>
    <cfRule type="cellIs" dxfId="7915" priority="2669" operator="greaterThan">
      <formula>0.00016</formula>
    </cfRule>
  </conditionalFormatting>
  <conditionalFormatting sqref="U90:U103">
    <cfRule type="cellIs" dxfId="7914" priority="2666" operator="lessThan">
      <formula>-0.0001</formula>
    </cfRule>
    <cfRule type="cellIs" dxfId="7913" priority="2667" operator="greaterThan">
      <formula>0.00016</formula>
    </cfRule>
  </conditionalFormatting>
  <conditionalFormatting sqref="W90:W103">
    <cfRule type="cellIs" dxfId="7912" priority="2660" operator="lessThan">
      <formula>-0.0001</formula>
    </cfRule>
    <cfRule type="cellIs" dxfId="7911" priority="2661" operator="greaterThan">
      <formula>0.00016</formula>
    </cfRule>
  </conditionalFormatting>
  <conditionalFormatting sqref="W90:W103">
    <cfRule type="cellIs" dxfId="7910" priority="2644" operator="lessThan">
      <formula>-0.0001</formula>
    </cfRule>
    <cfRule type="cellIs" dxfId="7909" priority="2645" operator="greaterThan">
      <formula>0.00016</formula>
    </cfRule>
  </conditionalFormatting>
  <conditionalFormatting sqref="W90:W103">
    <cfRule type="cellIs" dxfId="7908" priority="2628" operator="lessThan">
      <formula>-0.0001</formula>
    </cfRule>
    <cfRule type="cellIs" dxfId="7907" priority="2629" operator="greaterThan">
      <formula>0.00016</formula>
    </cfRule>
  </conditionalFormatting>
  <conditionalFormatting sqref="W90:W103">
    <cfRule type="cellIs" dxfId="7906" priority="2622" operator="lessThan">
      <formula>-0.0001</formula>
    </cfRule>
    <cfRule type="cellIs" dxfId="7905" priority="2623" operator="greaterThan">
      <formula>0.00016</formula>
    </cfRule>
  </conditionalFormatting>
  <conditionalFormatting sqref="W90:W103">
    <cfRule type="cellIs" dxfId="7904" priority="2606" operator="lessThan">
      <formula>-0.0001</formula>
    </cfRule>
    <cfRule type="cellIs" dxfId="7903" priority="2607" operator="greaterThan">
      <formula>0.00016</formula>
    </cfRule>
  </conditionalFormatting>
  <conditionalFormatting sqref="W90:W103">
    <cfRule type="cellIs" dxfId="7902" priority="2590" operator="lessThan">
      <formula>-0.0001</formula>
    </cfRule>
    <cfRule type="cellIs" dxfId="7901" priority="2591" operator="greaterThan">
      <formula>0.00016</formula>
    </cfRule>
  </conditionalFormatting>
  <conditionalFormatting sqref="U90:U103">
    <cfRule type="cellIs" dxfId="7900" priority="2570" operator="lessThan">
      <formula>-0.0001</formula>
    </cfRule>
    <cfRule type="cellIs" dxfId="7899" priority="2571" operator="greaterThan">
      <formula>0.00016</formula>
    </cfRule>
  </conditionalFormatting>
  <conditionalFormatting sqref="W90:W103">
    <cfRule type="cellIs" dxfId="7898" priority="2500" operator="lessThan">
      <formula>-0.0001</formula>
    </cfRule>
    <cfRule type="cellIs" dxfId="7897" priority="2501" operator="greaterThan">
      <formula>0.00016</formula>
    </cfRule>
  </conditionalFormatting>
  <conditionalFormatting sqref="Y90:Y103">
    <cfRule type="cellIs" dxfId="7896" priority="2562" operator="lessThan">
      <formula>-0.0001</formula>
    </cfRule>
    <cfRule type="cellIs" dxfId="7895" priority="2563" operator="greaterThan">
      <formula>0.00016</formula>
    </cfRule>
  </conditionalFormatting>
  <conditionalFormatting sqref="W90:W103">
    <cfRule type="cellIs" dxfId="7894" priority="2556" operator="lessThan">
      <formula>-0.0001</formula>
    </cfRule>
    <cfRule type="cellIs" dxfId="7893" priority="2557" operator="greaterThan">
      <formula>0.00016</formula>
    </cfRule>
  </conditionalFormatting>
  <conditionalFormatting sqref="U90:U103">
    <cfRule type="cellIs" dxfId="7892" priority="2554" operator="lessThan">
      <formula>-0.0001</formula>
    </cfRule>
    <cfRule type="cellIs" dxfId="7891" priority="2555" operator="greaterThan">
      <formula>0.00016</formula>
    </cfRule>
  </conditionalFormatting>
  <conditionalFormatting sqref="U90:U103">
    <cfRule type="cellIs" dxfId="7890" priority="2544" operator="lessThan">
      <formula>-0.0001</formula>
    </cfRule>
    <cfRule type="cellIs" dxfId="7889" priority="2545" operator="greaterThan">
      <formula>0.00016</formula>
    </cfRule>
  </conditionalFormatting>
  <conditionalFormatting sqref="Y90:Y103">
    <cfRule type="cellIs" dxfId="7888" priority="2552" operator="lessThan">
      <formula>-0.0001</formula>
    </cfRule>
    <cfRule type="cellIs" dxfId="7887" priority="2553" operator="greaterThan">
      <formula>0.00016</formula>
    </cfRule>
  </conditionalFormatting>
  <conditionalFormatting sqref="W90:W103">
    <cfRule type="cellIs" dxfId="7886" priority="2546" operator="lessThan">
      <formula>-0.0001</formula>
    </cfRule>
    <cfRule type="cellIs" dxfId="7885" priority="2547" operator="greaterThan">
      <formula>0.00016</formula>
    </cfRule>
  </conditionalFormatting>
  <conditionalFormatting sqref="Y90:Y103">
    <cfRule type="cellIs" dxfId="7884" priority="2542" operator="lessThan">
      <formula>-0.0001</formula>
    </cfRule>
    <cfRule type="cellIs" dxfId="7883" priority="2543" operator="greaterThan">
      <formula>0.00016</formula>
    </cfRule>
  </conditionalFormatting>
  <conditionalFormatting sqref="U90:U103">
    <cfRule type="cellIs" dxfId="7882" priority="2484" operator="lessThan">
      <formula>-0.0001</formula>
    </cfRule>
    <cfRule type="cellIs" dxfId="7881" priority="2485" operator="greaterThan">
      <formula>0.00016</formula>
    </cfRule>
  </conditionalFormatting>
  <conditionalFormatting sqref="W90:W103">
    <cfRule type="cellIs" dxfId="7880" priority="2536" operator="lessThan">
      <formula>-0.0001</formula>
    </cfRule>
    <cfRule type="cellIs" dxfId="7879" priority="2537" operator="greaterThan">
      <formula>0.00016</formula>
    </cfRule>
  </conditionalFormatting>
  <conditionalFormatting sqref="U90:U103">
    <cfRule type="cellIs" dxfId="7878" priority="2534" operator="lessThan">
      <formula>-0.0001</formula>
    </cfRule>
    <cfRule type="cellIs" dxfId="7877" priority="2535" operator="greaterThan">
      <formula>0.00016</formula>
    </cfRule>
  </conditionalFormatting>
  <conditionalFormatting sqref="W90:W103">
    <cfRule type="cellIs" dxfId="7876" priority="2526" operator="lessThan">
      <formula>-0.0001</formula>
    </cfRule>
    <cfRule type="cellIs" dxfId="7875" priority="2527" operator="greaterThan">
      <formula>0.00016</formula>
    </cfRule>
  </conditionalFormatting>
  <conditionalFormatting sqref="Y90:Y103">
    <cfRule type="cellIs" dxfId="7874" priority="2532" operator="lessThan">
      <formula>-0.0001</formula>
    </cfRule>
    <cfRule type="cellIs" dxfId="7873" priority="2533" operator="greaterThan">
      <formula>0.00016</formula>
    </cfRule>
  </conditionalFormatting>
  <conditionalFormatting sqref="Y90:Y103">
    <cfRule type="cellIs" dxfId="7872" priority="2524" operator="lessThan">
      <formula>-0.0001</formula>
    </cfRule>
    <cfRule type="cellIs" dxfId="7871" priority="2525" operator="greaterThan">
      <formula>0.00016</formula>
    </cfRule>
  </conditionalFormatting>
  <conditionalFormatting sqref="W90:W103">
    <cfRule type="cellIs" dxfId="7870" priority="2468" operator="lessThan">
      <formula>-0.0001</formula>
    </cfRule>
    <cfRule type="cellIs" dxfId="7869" priority="2469" operator="greaterThan">
      <formula>0.00016</formula>
    </cfRule>
  </conditionalFormatting>
  <conditionalFormatting sqref="W90:W103">
    <cfRule type="cellIs" dxfId="7868" priority="2518" operator="lessThan">
      <formula>-0.0001</formula>
    </cfRule>
    <cfRule type="cellIs" dxfId="7867" priority="2519" operator="greaterThan">
      <formula>0.00016</formula>
    </cfRule>
  </conditionalFormatting>
  <conditionalFormatting sqref="U90:U103">
    <cfRule type="cellIs" dxfId="7866" priority="2516" operator="lessThan">
      <formula>-0.0001</formula>
    </cfRule>
    <cfRule type="cellIs" dxfId="7865" priority="2517" operator="greaterThan">
      <formula>0.00016</formula>
    </cfRule>
  </conditionalFormatting>
  <conditionalFormatting sqref="W90:W103">
    <cfRule type="cellIs" dxfId="7864" priority="2508" operator="lessThan">
      <formula>-0.0001</formula>
    </cfRule>
    <cfRule type="cellIs" dxfId="7863" priority="2509" operator="greaterThan">
      <formula>0.00016</formula>
    </cfRule>
  </conditionalFormatting>
  <conditionalFormatting sqref="Y90:Y103">
    <cfRule type="cellIs" dxfId="7862" priority="2514" operator="lessThan">
      <formula>-0.0001</formula>
    </cfRule>
    <cfRule type="cellIs" dxfId="7861" priority="2515" operator="greaterThan">
      <formula>0.00016</formula>
    </cfRule>
  </conditionalFormatting>
  <conditionalFormatting sqref="Y90:Y103">
    <cfRule type="cellIs" dxfId="7860" priority="2506" operator="lessThan">
      <formula>-0.0001</formula>
    </cfRule>
    <cfRule type="cellIs" dxfId="7859" priority="2507" operator="greaterThan">
      <formula>0.00016</formula>
    </cfRule>
  </conditionalFormatting>
  <conditionalFormatting sqref="Y90:Y103">
    <cfRule type="cellIs" dxfId="7858" priority="2498" operator="lessThan">
      <formula>-0.0001</formula>
    </cfRule>
    <cfRule type="cellIs" dxfId="7857" priority="2499" operator="greaterThan">
      <formula>0.00016</formula>
    </cfRule>
  </conditionalFormatting>
  <conditionalFormatting sqref="Y90:Y103">
    <cfRule type="cellIs" dxfId="7856" priority="2492" operator="lessThan">
      <formula>-0.0001</formula>
    </cfRule>
    <cfRule type="cellIs" dxfId="7855" priority="2493" operator="greaterThan">
      <formula>0.00016</formula>
    </cfRule>
  </conditionalFormatting>
  <conditionalFormatting sqref="W90:W103">
    <cfRule type="cellIs" dxfId="7854" priority="2486" operator="lessThan">
      <formula>-0.0001</formula>
    </cfRule>
    <cfRule type="cellIs" dxfId="7853" priority="2487" operator="greaterThan">
      <formula>0.00016</formula>
    </cfRule>
  </conditionalFormatting>
  <conditionalFormatting sqref="W90:W103">
    <cfRule type="cellIs" dxfId="7852" priority="2476" operator="lessThan">
      <formula>-0.0001</formula>
    </cfRule>
    <cfRule type="cellIs" dxfId="7851" priority="2477" operator="greaterThan">
      <formula>0.00016</formula>
    </cfRule>
  </conditionalFormatting>
  <conditionalFormatting sqref="S90:S103">
    <cfRule type="cellIs" dxfId="7850" priority="2436" operator="lessThan">
      <formula>-0.0001</formula>
    </cfRule>
    <cfRule type="cellIs" dxfId="7849" priority="2437" operator="greaterThan">
      <formula>0.00016</formula>
    </cfRule>
  </conditionalFormatting>
  <conditionalFormatting sqref="Y90:Y103">
    <cfRule type="cellIs" dxfId="7848" priority="2482" operator="lessThan">
      <formula>-0.0001</formula>
    </cfRule>
    <cfRule type="cellIs" dxfId="7847" priority="2483" operator="greaterThan">
      <formula>0.00016</formula>
    </cfRule>
  </conditionalFormatting>
  <conditionalFormatting sqref="W90:W103">
    <cfRule type="cellIs" dxfId="7846" priority="2422" operator="lessThan">
      <formula>-0.0001</formula>
    </cfRule>
    <cfRule type="cellIs" dxfId="7845" priority="2423" operator="greaterThan">
      <formula>0.00016</formula>
    </cfRule>
  </conditionalFormatting>
  <conditionalFormatting sqref="Y90:Y103">
    <cfRule type="cellIs" dxfId="7844" priority="2474" operator="lessThan">
      <formula>-0.0001</formula>
    </cfRule>
    <cfRule type="cellIs" dxfId="7843" priority="2475" operator="greaterThan">
      <formula>0.00016</formula>
    </cfRule>
  </conditionalFormatting>
  <conditionalFormatting sqref="W90:W103">
    <cfRule type="cellIs" dxfId="7842" priority="2406" operator="lessThan">
      <formula>-0.0001</formula>
    </cfRule>
    <cfRule type="cellIs" dxfId="7841" priority="2407" operator="greaterThan">
      <formula>0.00016</formula>
    </cfRule>
  </conditionalFormatting>
  <conditionalFormatting sqref="Y90:Y103">
    <cfRule type="cellIs" dxfId="7840" priority="2466" operator="lessThan">
      <formula>-0.0001</formula>
    </cfRule>
    <cfRule type="cellIs" dxfId="7839" priority="2467" operator="greaterThan">
      <formula>0.00016</formula>
    </cfRule>
  </conditionalFormatting>
  <conditionalFormatting sqref="Y90:Y103">
    <cfRule type="cellIs" dxfId="7838" priority="2460" operator="lessThan">
      <formula>-0.0001</formula>
    </cfRule>
    <cfRule type="cellIs" dxfId="7837" priority="2461" operator="greaterThan">
      <formula>0.00016</formula>
    </cfRule>
  </conditionalFormatting>
  <conditionalFormatting sqref="W90:W103">
    <cfRule type="cellIs" dxfId="7836" priority="2454" operator="lessThan">
      <formula>-0.0001</formula>
    </cfRule>
    <cfRule type="cellIs" dxfId="7835" priority="2455" operator="greaterThan">
      <formula>0.00016</formula>
    </cfRule>
  </conditionalFormatting>
  <conditionalFormatting sqref="Y90:Y103">
    <cfRule type="cellIs" dxfId="7834" priority="2452" operator="lessThan">
      <formula>-0.0001</formula>
    </cfRule>
    <cfRule type="cellIs" dxfId="7833" priority="2453" operator="greaterThan">
      <formula>0.00016</formula>
    </cfRule>
  </conditionalFormatting>
  <conditionalFormatting sqref="Y90:Y103">
    <cfRule type="cellIs" dxfId="7832" priority="2446" operator="lessThan">
      <formula>-0.0001</formula>
    </cfRule>
    <cfRule type="cellIs" dxfId="7831" priority="2447" operator="greaterThan">
      <formula>0.00016</formula>
    </cfRule>
  </conditionalFormatting>
  <conditionalFormatting sqref="Y90:Y103">
    <cfRule type="cellIs" dxfId="7830" priority="2440" operator="lessThan">
      <formula>-0.0001</formula>
    </cfRule>
    <cfRule type="cellIs" dxfId="7829" priority="2441" operator="greaterThan">
      <formula>0.00016</formula>
    </cfRule>
  </conditionalFormatting>
  <conditionalFormatting sqref="S90:S103">
    <cfRule type="cellIs" dxfId="7828" priority="2428" operator="lessThan">
      <formula>-0.0001</formula>
    </cfRule>
    <cfRule type="cellIs" dxfId="7827" priority="2429" operator="greaterThan">
      <formula>0.00016</formula>
    </cfRule>
  </conditionalFormatting>
  <conditionalFormatting sqref="W90:W103">
    <cfRule type="cellIs" dxfId="7826" priority="2430" operator="lessThan">
      <formula>-0.0001</formula>
    </cfRule>
    <cfRule type="cellIs" dxfId="7825" priority="2431" operator="greaterThan">
      <formula>0.00016</formula>
    </cfRule>
  </conditionalFormatting>
  <conditionalFormatting sqref="W90:W103">
    <cfRule type="cellIs" dxfId="7824" priority="2416" operator="lessThan">
      <formula>-0.0001</formula>
    </cfRule>
    <cfRule type="cellIs" dxfId="7823" priority="2417" operator="greaterThan">
      <formula>0.00016</formula>
    </cfRule>
  </conditionalFormatting>
  <conditionalFormatting sqref="W90:W103">
    <cfRule type="cellIs" dxfId="7822" priority="2390" operator="lessThan">
      <formula>-0.0001</formula>
    </cfRule>
    <cfRule type="cellIs" dxfId="7821" priority="2391" operator="greaterThan">
      <formula>0.00016</formula>
    </cfRule>
  </conditionalFormatting>
  <conditionalFormatting sqref="U90:U103">
    <cfRule type="cellIs" dxfId="7820" priority="2370" operator="lessThan">
      <formula>-0.0001</formula>
    </cfRule>
    <cfRule type="cellIs" dxfId="7819" priority="2371" operator="greaterThan">
      <formula>0.00016</formula>
    </cfRule>
  </conditionalFormatting>
  <conditionalFormatting sqref="Y90:Y103">
    <cfRule type="cellIs" dxfId="7818" priority="2368" operator="lessThan">
      <formula>-0.0001</formula>
    </cfRule>
    <cfRule type="cellIs" dxfId="7817" priority="2369" operator="greaterThan">
      <formula>0.00016</formula>
    </cfRule>
  </conditionalFormatting>
  <conditionalFormatting sqref="W90:W103">
    <cfRule type="cellIs" dxfId="7816" priority="2362" operator="lessThan">
      <formula>-0.0001</formula>
    </cfRule>
    <cfRule type="cellIs" dxfId="7815" priority="2363" operator="greaterThan">
      <formula>0.00016</formula>
    </cfRule>
  </conditionalFormatting>
  <conditionalFormatting sqref="W90:W103">
    <cfRule type="cellIs" dxfId="7814" priority="2354" operator="lessThan">
      <formula>-0.0001</formula>
    </cfRule>
    <cfRule type="cellIs" dxfId="7813" priority="2355" operator="greaterThan">
      <formula>0.00016</formula>
    </cfRule>
  </conditionalFormatting>
  <conditionalFormatting sqref="Y90:Y103">
    <cfRule type="cellIs" dxfId="7812" priority="2290" operator="lessThan">
      <formula>-0.0001</formula>
    </cfRule>
    <cfRule type="cellIs" dxfId="7811" priority="2291" operator="greaterThan">
      <formula>0.00016</formula>
    </cfRule>
  </conditionalFormatting>
  <conditionalFormatting sqref="Y90:Y103">
    <cfRule type="cellIs" dxfId="7810" priority="2360" operator="lessThan">
      <formula>-0.0001</formula>
    </cfRule>
    <cfRule type="cellIs" dxfId="7809" priority="2361" operator="greaterThan">
      <formula>0.00016</formula>
    </cfRule>
  </conditionalFormatting>
  <conditionalFormatting sqref="Y90:Y103">
    <cfRule type="cellIs" dxfId="7808" priority="2352" operator="lessThan">
      <formula>-0.0001</formula>
    </cfRule>
    <cfRule type="cellIs" dxfId="7807" priority="2353" operator="greaterThan">
      <formula>0.00016</formula>
    </cfRule>
  </conditionalFormatting>
  <conditionalFormatting sqref="W90:W103">
    <cfRule type="cellIs" dxfId="7806" priority="2346" operator="lessThan">
      <formula>-0.0001</formula>
    </cfRule>
    <cfRule type="cellIs" dxfId="7805" priority="2347" operator="greaterThan">
      <formula>0.00016</formula>
    </cfRule>
  </conditionalFormatting>
  <conditionalFormatting sqref="Y90:Y103">
    <cfRule type="cellIs" dxfId="7804" priority="2276" operator="lessThan">
      <formula>-0.0001</formula>
    </cfRule>
    <cfRule type="cellIs" dxfId="7803" priority="2277" operator="greaterThan">
      <formula>0.00016</formula>
    </cfRule>
  </conditionalFormatting>
  <conditionalFormatting sqref="Y90:Y103">
    <cfRule type="cellIs" dxfId="7802" priority="2344" operator="lessThan">
      <formula>-0.0001</formula>
    </cfRule>
    <cfRule type="cellIs" dxfId="7801" priority="2345" operator="greaterThan">
      <formula>0.00016</formula>
    </cfRule>
  </conditionalFormatting>
  <conditionalFormatting sqref="Y90:Y103">
    <cfRule type="cellIs" dxfId="7800" priority="2268" operator="lessThan">
      <formula>-0.0001</formula>
    </cfRule>
    <cfRule type="cellIs" dxfId="7799" priority="2269" operator="greaterThan">
      <formula>0.00016</formula>
    </cfRule>
  </conditionalFormatting>
  <conditionalFormatting sqref="Y90:Y103">
    <cfRule type="cellIs" dxfId="7798" priority="2338" operator="lessThan">
      <formula>-0.0001</formula>
    </cfRule>
    <cfRule type="cellIs" dxfId="7797" priority="2339" operator="greaterThan">
      <formula>0.00016</formula>
    </cfRule>
  </conditionalFormatting>
  <conditionalFormatting sqref="W90:W103">
    <cfRule type="cellIs" dxfId="7796" priority="2332" operator="lessThan">
      <formula>-0.0001</formula>
    </cfRule>
    <cfRule type="cellIs" dxfId="7795" priority="2333" operator="greaterThan">
      <formula>0.00016</formula>
    </cfRule>
  </conditionalFormatting>
  <conditionalFormatting sqref="Y90:Y103">
    <cfRule type="cellIs" dxfId="7794" priority="2330" operator="lessThan">
      <formula>-0.0001</formula>
    </cfRule>
    <cfRule type="cellIs" dxfId="7793" priority="2331" operator="greaterThan">
      <formula>0.00016</formula>
    </cfRule>
  </conditionalFormatting>
  <conditionalFormatting sqref="Y90:Y103">
    <cfRule type="cellIs" dxfId="7792" priority="2324" operator="lessThan">
      <formula>-0.0001</formula>
    </cfRule>
    <cfRule type="cellIs" dxfId="7791" priority="2325" operator="greaterThan">
      <formula>0.00016</formula>
    </cfRule>
  </conditionalFormatting>
  <conditionalFormatting sqref="Y90:Y103">
    <cfRule type="cellIs" dxfId="7790" priority="2242" operator="lessThan">
      <formula>-0.0001</formula>
    </cfRule>
    <cfRule type="cellIs" dxfId="7789" priority="2243" operator="greaterThan">
      <formula>0.00016</formula>
    </cfRule>
  </conditionalFormatting>
  <conditionalFormatting sqref="Y90:Y103">
    <cfRule type="cellIs" dxfId="7788" priority="2318" operator="lessThan">
      <formula>-0.0001</formula>
    </cfRule>
    <cfRule type="cellIs" dxfId="7787" priority="2319" operator="greaterThan">
      <formula>0.00016</formula>
    </cfRule>
  </conditionalFormatting>
  <conditionalFormatting sqref="Y90:Y103">
    <cfRule type="cellIs" dxfId="7786" priority="2236" operator="lessThan">
      <formula>-0.0001</formula>
    </cfRule>
    <cfRule type="cellIs" dxfId="7785" priority="2237" operator="greaterThan">
      <formula>0.00016</formula>
    </cfRule>
  </conditionalFormatting>
  <conditionalFormatting sqref="Y90:Y103">
    <cfRule type="cellIs" dxfId="7784" priority="2314" operator="lessThan">
      <formula>-0.0001</formula>
    </cfRule>
    <cfRule type="cellIs" dxfId="7783" priority="2315" operator="greaterThan">
      <formula>0.00016</formula>
    </cfRule>
  </conditionalFormatting>
  <conditionalFormatting sqref="W90:W103">
    <cfRule type="cellIs" dxfId="7782" priority="2308" operator="lessThan">
      <formula>-0.0001</formula>
    </cfRule>
    <cfRule type="cellIs" dxfId="7781" priority="2309" operator="greaterThan">
      <formula>0.00016</formula>
    </cfRule>
  </conditionalFormatting>
  <conditionalFormatting sqref="Y90:Y103">
    <cfRule type="cellIs" dxfId="7780" priority="2226" operator="lessThan">
      <formula>-0.0001</formula>
    </cfRule>
    <cfRule type="cellIs" dxfId="7779" priority="2227" operator="greaterThan">
      <formula>0.00016</formula>
    </cfRule>
  </conditionalFormatting>
  <conditionalFormatting sqref="Y90:Y103">
    <cfRule type="cellIs" dxfId="7778" priority="2306" operator="lessThan">
      <formula>-0.0001</formula>
    </cfRule>
    <cfRule type="cellIs" dxfId="7777" priority="2307" operator="greaterThan">
      <formula>0.00016</formula>
    </cfRule>
  </conditionalFormatting>
  <conditionalFormatting sqref="Y90:Y103">
    <cfRule type="cellIs" dxfId="7776" priority="2300" operator="lessThan">
      <formula>-0.0001</formula>
    </cfRule>
    <cfRule type="cellIs" dxfId="7775" priority="2301" operator="greaterThan">
      <formula>0.00016</formula>
    </cfRule>
  </conditionalFormatting>
  <conditionalFormatting sqref="Y90:Y103">
    <cfRule type="cellIs" dxfId="7774" priority="2294" operator="lessThan">
      <formula>-0.0001</formula>
    </cfRule>
    <cfRule type="cellIs" dxfId="7773" priority="2295" operator="greaterThan">
      <formula>0.00016</formula>
    </cfRule>
  </conditionalFormatting>
  <conditionalFormatting sqref="Y90:Y103">
    <cfRule type="cellIs" dxfId="7772" priority="2284" operator="lessThan">
      <formula>-0.0001</formula>
    </cfRule>
    <cfRule type="cellIs" dxfId="7771" priority="2285" operator="greaterThan">
      <formula>0.00016</formula>
    </cfRule>
  </conditionalFormatting>
  <conditionalFormatting sqref="Y90:Y103">
    <cfRule type="cellIs" dxfId="7770" priority="2280" operator="lessThan">
      <formula>-0.0001</formula>
    </cfRule>
    <cfRule type="cellIs" dxfId="7769" priority="2281" operator="greaterThan">
      <formula>0.00016</formula>
    </cfRule>
  </conditionalFormatting>
  <conditionalFormatting sqref="Y90:Y103">
    <cfRule type="cellIs" dxfId="7768" priority="2274" operator="lessThan">
      <formula>-0.0001</formula>
    </cfRule>
    <cfRule type="cellIs" dxfId="7767" priority="2275" operator="greaterThan">
      <formula>0.00016</formula>
    </cfRule>
  </conditionalFormatting>
  <conditionalFormatting sqref="Y90:Y103">
    <cfRule type="cellIs" dxfId="7766" priority="2262" operator="lessThan">
      <formula>-0.0001</formula>
    </cfRule>
    <cfRule type="cellIs" dxfId="7765" priority="2263" operator="greaterThan">
      <formula>0.00016</formula>
    </cfRule>
  </conditionalFormatting>
  <conditionalFormatting sqref="Y90:Y103">
    <cfRule type="cellIs" dxfId="7764" priority="2256" operator="lessThan">
      <formula>-0.0001</formula>
    </cfRule>
    <cfRule type="cellIs" dxfId="7763" priority="2257" operator="greaterThan">
      <formula>0.00016</formula>
    </cfRule>
  </conditionalFormatting>
  <conditionalFormatting sqref="Y90:Y103">
    <cfRule type="cellIs" dxfId="7762" priority="2238" operator="lessThan">
      <formula>-0.0001</formula>
    </cfRule>
    <cfRule type="cellIs" dxfId="7761" priority="2239" operator="greaterThan">
      <formula>0.00016</formula>
    </cfRule>
  </conditionalFormatting>
  <conditionalFormatting sqref="Y90:Y103">
    <cfRule type="cellIs" dxfId="7760" priority="2252" operator="lessThan">
      <formula>-0.0001</formula>
    </cfRule>
    <cfRule type="cellIs" dxfId="7759" priority="2253" operator="greaterThan">
      <formula>0.00016</formula>
    </cfRule>
  </conditionalFormatting>
  <conditionalFormatting sqref="Y90:Y103">
    <cfRule type="cellIs" dxfId="7758" priority="2246" operator="lessThan">
      <formula>-0.0001</formula>
    </cfRule>
    <cfRule type="cellIs" dxfId="7757" priority="2247" operator="greaterThan">
      <formula>0.00016</formula>
    </cfRule>
  </conditionalFormatting>
  <conditionalFormatting sqref="Y90:Y103">
    <cfRule type="cellIs" dxfId="7756" priority="2230" operator="lessThan">
      <formula>-0.0001</formula>
    </cfRule>
    <cfRule type="cellIs" dxfId="7755" priority="2231" operator="greaterThan">
      <formula>0.00016</formula>
    </cfRule>
  </conditionalFormatting>
  <conditionalFormatting sqref="Y90:Y103">
    <cfRule type="cellIs" dxfId="7754" priority="2222" operator="lessThan">
      <formula>-0.0001</formula>
    </cfRule>
    <cfRule type="cellIs" dxfId="7753" priority="2223" operator="greaterThan">
      <formula>0.00016</formula>
    </cfRule>
  </conditionalFormatting>
  <conditionalFormatting sqref="Y90:Y103">
    <cfRule type="cellIs" dxfId="7752" priority="2220" operator="lessThan">
      <formula>-0.0001</formula>
    </cfRule>
    <cfRule type="cellIs" dxfId="7751" priority="2221" operator="greaterThan">
      <formula>0.00016</formula>
    </cfRule>
  </conditionalFormatting>
  <conditionalFormatting sqref="Y90:Y103">
    <cfRule type="cellIs" dxfId="7750" priority="2216" operator="lessThan">
      <formula>-0.0001</formula>
    </cfRule>
    <cfRule type="cellIs" dxfId="7749" priority="2217" operator="greaterThan">
      <formula>0.00016</formula>
    </cfRule>
  </conditionalFormatting>
  <conditionalFormatting sqref="Y90:Y103">
    <cfRule type="cellIs" dxfId="7748" priority="2214" operator="lessThan">
      <formula>-0.0001</formula>
    </cfRule>
    <cfRule type="cellIs" dxfId="7747" priority="2215" operator="greaterThan">
      <formula>0.00016</formula>
    </cfRule>
  </conditionalFormatting>
  <conditionalFormatting sqref="W90:W103">
    <cfRule type="cellIs" dxfId="7746" priority="2212" operator="lessThan">
      <formula>-0.0001</formula>
    </cfRule>
    <cfRule type="cellIs" dxfId="7745" priority="2213" operator="greaterThan">
      <formula>0.00016</formula>
    </cfRule>
  </conditionalFormatting>
  <conditionalFormatting sqref="R43">
    <cfRule type="cellIs" dxfId="7744" priority="2211" operator="greaterThan">
      <formula>T43</formula>
    </cfRule>
  </conditionalFormatting>
  <conditionalFormatting sqref="R62">
    <cfRule type="cellIs" dxfId="7743" priority="2210" operator="greaterThan">
      <formula>T62</formula>
    </cfRule>
  </conditionalFormatting>
  <conditionalFormatting sqref="AA90:AA103">
    <cfRule type="cellIs" dxfId="7742" priority="2097" operator="lessThan">
      <formula>-0.0001</formula>
    </cfRule>
    <cfRule type="cellIs" dxfId="7741" priority="2098" operator="greaterThan">
      <formula>0.00016</formula>
    </cfRule>
  </conditionalFormatting>
  <conditionalFormatting sqref="AA90:AA103">
    <cfRule type="cellIs" dxfId="7740" priority="2095" operator="lessThan">
      <formula>-0.0001</formula>
    </cfRule>
    <cfRule type="cellIs" dxfId="7739" priority="2096" operator="greaterThan">
      <formula>0.00016</formula>
    </cfRule>
  </conditionalFormatting>
  <conditionalFormatting sqref="AA90:AA103">
    <cfRule type="cellIs" dxfId="7738" priority="2093" operator="lessThan">
      <formula>-0.0001</formula>
    </cfRule>
    <cfRule type="cellIs" dxfId="7737" priority="2094" operator="greaterThan">
      <formula>0.00016</formula>
    </cfRule>
  </conditionalFormatting>
  <conditionalFormatting sqref="AA90:AA103">
    <cfRule type="cellIs" dxfId="7736" priority="2091" operator="lessThan">
      <formula>-0.0001</formula>
    </cfRule>
    <cfRule type="cellIs" dxfId="7735" priority="2092" operator="greaterThan">
      <formula>0.00016</formula>
    </cfRule>
  </conditionalFormatting>
  <conditionalFormatting sqref="AA90:AA103">
    <cfRule type="cellIs" dxfId="7734" priority="2089" operator="lessThan">
      <formula>-0.0001</formula>
    </cfRule>
    <cfRule type="cellIs" dxfId="7733" priority="2090" operator="greaterThan">
      <formula>0.00016</formula>
    </cfRule>
  </conditionalFormatting>
  <conditionalFormatting sqref="AA90:AA103">
    <cfRule type="cellIs" dxfId="7732" priority="2087" operator="lessThan">
      <formula>-0.0001</formula>
    </cfRule>
    <cfRule type="cellIs" dxfId="7731" priority="2088" operator="greaterThan">
      <formula>0.00016</formula>
    </cfRule>
  </conditionalFormatting>
  <conditionalFormatting sqref="AA90:AA103">
    <cfRule type="cellIs" dxfId="7730" priority="2085" operator="lessThan">
      <formula>-0.0001</formula>
    </cfRule>
    <cfRule type="cellIs" dxfId="7729" priority="2086" operator="greaterThan">
      <formula>0.00016</formula>
    </cfRule>
  </conditionalFormatting>
  <conditionalFormatting sqref="AA90:AA103">
    <cfRule type="cellIs" dxfId="7728" priority="2083" operator="lessThan">
      <formula>-0.0001</formula>
    </cfRule>
    <cfRule type="cellIs" dxfId="7727" priority="2084" operator="greaterThan">
      <formula>0.00016</formula>
    </cfRule>
  </conditionalFormatting>
  <conditionalFormatting sqref="AA90:AA103">
    <cfRule type="cellIs" dxfId="7726" priority="2081" operator="lessThan">
      <formula>-0.0001</formula>
    </cfRule>
    <cfRule type="cellIs" dxfId="7725" priority="2082" operator="greaterThan">
      <formula>0.00016</formula>
    </cfRule>
  </conditionalFormatting>
  <conditionalFormatting sqref="AA90:AA103">
    <cfRule type="cellIs" dxfId="7724" priority="2079" operator="lessThan">
      <formula>-0.0001</formula>
    </cfRule>
    <cfRule type="cellIs" dxfId="7723" priority="2080" operator="greaterThan">
      <formula>0.00016</formula>
    </cfRule>
  </conditionalFormatting>
  <conditionalFormatting sqref="AA90:AA103">
    <cfRule type="cellIs" dxfId="7722" priority="2077" operator="lessThan">
      <formula>-0.0001</formula>
    </cfRule>
    <cfRule type="cellIs" dxfId="7721" priority="2078" operator="greaterThan">
      <formula>0.00016</formula>
    </cfRule>
  </conditionalFormatting>
  <conditionalFormatting sqref="AA90:AA103">
    <cfRule type="cellIs" dxfId="7720" priority="2075" operator="lessThan">
      <formula>-0.0001</formula>
    </cfRule>
    <cfRule type="cellIs" dxfId="7719" priority="2076" operator="greaterThan">
      <formula>0.00016</formula>
    </cfRule>
  </conditionalFormatting>
  <conditionalFormatting sqref="AA90:AA103">
    <cfRule type="cellIs" dxfId="7718" priority="2073" operator="lessThan">
      <formula>-0.0001</formula>
    </cfRule>
    <cfRule type="cellIs" dxfId="7717" priority="2074" operator="greaterThan">
      <formula>0.00016</formula>
    </cfRule>
  </conditionalFormatting>
  <conditionalFormatting sqref="AA90:AA103">
    <cfRule type="cellIs" dxfId="7716" priority="2071" operator="lessThan">
      <formula>-0.0001</formula>
    </cfRule>
    <cfRule type="cellIs" dxfId="7715" priority="2072" operator="greaterThan">
      <formula>0.00016</formula>
    </cfRule>
  </conditionalFormatting>
  <conditionalFormatting sqref="AA90:AA103">
    <cfRule type="cellIs" dxfId="7714" priority="2069" operator="lessThan">
      <formula>-0.0001</formula>
    </cfRule>
    <cfRule type="cellIs" dxfId="7713" priority="2070" operator="greaterThan">
      <formula>0.00016</formula>
    </cfRule>
  </conditionalFormatting>
  <conditionalFormatting sqref="AA90:AA103">
    <cfRule type="cellIs" dxfId="7712" priority="2067" operator="lessThan">
      <formula>-0.0001</formula>
    </cfRule>
    <cfRule type="cellIs" dxfId="7711" priority="2068" operator="greaterThan">
      <formula>0.00016</formula>
    </cfRule>
  </conditionalFormatting>
  <conditionalFormatting sqref="AA90:AA103">
    <cfRule type="cellIs" dxfId="7710" priority="2065" operator="lessThan">
      <formula>-0.0001</formula>
    </cfRule>
    <cfRule type="cellIs" dxfId="7709" priority="2066" operator="greaterThan">
      <formula>0.00016</formula>
    </cfRule>
  </conditionalFormatting>
  <conditionalFormatting sqref="AA90:AA103">
    <cfRule type="cellIs" dxfId="7708" priority="2063" operator="lessThan">
      <formula>-0.0001</formula>
    </cfRule>
    <cfRule type="cellIs" dxfId="7707" priority="2064" operator="greaterThan">
      <formula>0.00016</formula>
    </cfRule>
  </conditionalFormatting>
  <conditionalFormatting sqref="AA90:AA103">
    <cfRule type="cellIs" dxfId="7706" priority="2061" operator="lessThan">
      <formula>-0.0001</formula>
    </cfRule>
    <cfRule type="cellIs" dxfId="7705" priority="2062" operator="greaterThan">
      <formula>0.00016</formula>
    </cfRule>
  </conditionalFormatting>
  <conditionalFormatting sqref="AA90:AA103">
    <cfRule type="cellIs" dxfId="7704" priority="2059" operator="lessThan">
      <formula>-0.0001</formula>
    </cfRule>
    <cfRule type="cellIs" dxfId="7703" priority="2060" operator="greaterThan">
      <formula>0.00016</formula>
    </cfRule>
  </conditionalFormatting>
  <conditionalFormatting sqref="AA90:AA103">
    <cfRule type="cellIs" dxfId="7702" priority="2057" operator="lessThan">
      <formula>-0.0001</formula>
    </cfRule>
    <cfRule type="cellIs" dxfId="7701" priority="2058" operator="greaterThan">
      <formula>0.00016</formula>
    </cfRule>
  </conditionalFormatting>
  <conditionalFormatting sqref="AA90:AA103">
    <cfRule type="cellIs" dxfId="7700" priority="2055" operator="lessThan">
      <formula>-0.0001</formula>
    </cfRule>
    <cfRule type="cellIs" dxfId="7699" priority="2056" operator="greaterThan">
      <formula>0.00016</formula>
    </cfRule>
  </conditionalFormatting>
  <conditionalFormatting sqref="AA90:AA103">
    <cfRule type="cellIs" dxfId="7698" priority="2053" operator="lessThan">
      <formula>-0.0001</formula>
    </cfRule>
    <cfRule type="cellIs" dxfId="7697" priority="2054" operator="greaterThan">
      <formula>0.00016</formula>
    </cfRule>
  </conditionalFormatting>
  <conditionalFormatting sqref="AA90:AA103">
    <cfRule type="cellIs" dxfId="7696" priority="2051" operator="lessThan">
      <formula>-0.0001</formula>
    </cfRule>
    <cfRule type="cellIs" dxfId="7695" priority="2052" operator="greaterThan">
      <formula>0.00016</formula>
    </cfRule>
  </conditionalFormatting>
  <conditionalFormatting sqref="AA90:AA103">
    <cfRule type="cellIs" dxfId="7694" priority="2049" operator="lessThan">
      <formula>-0.0001</formula>
    </cfRule>
    <cfRule type="cellIs" dxfId="7693" priority="2050" operator="greaterThan">
      <formula>0.00016</formula>
    </cfRule>
  </conditionalFormatting>
  <conditionalFormatting sqref="AA90:AA103">
    <cfRule type="cellIs" dxfId="7692" priority="2047" operator="lessThan">
      <formula>-0.0001</formula>
    </cfRule>
    <cfRule type="cellIs" dxfId="7691" priority="2048" operator="greaterThan">
      <formula>0.00016</formula>
    </cfRule>
  </conditionalFormatting>
  <conditionalFormatting sqref="AA90:AA103">
    <cfRule type="cellIs" dxfId="7690" priority="2045" operator="lessThan">
      <formula>-0.0001</formula>
    </cfRule>
    <cfRule type="cellIs" dxfId="7689" priority="2046" operator="greaterThan">
      <formula>0.00016</formula>
    </cfRule>
  </conditionalFormatting>
  <conditionalFormatting sqref="AA90:AA103">
    <cfRule type="cellIs" dxfId="7688" priority="2043" operator="lessThan">
      <formula>-0.0001</formula>
    </cfRule>
    <cfRule type="cellIs" dxfId="7687" priority="2044" operator="greaterThan">
      <formula>0.00016</formula>
    </cfRule>
  </conditionalFormatting>
  <conditionalFormatting sqref="AA90:AA103">
    <cfRule type="cellIs" dxfId="7686" priority="2041" operator="lessThan">
      <formula>-0.0001</formula>
    </cfRule>
    <cfRule type="cellIs" dxfId="7685" priority="2042" operator="greaterThan">
      <formula>0.00016</formula>
    </cfRule>
  </conditionalFormatting>
  <conditionalFormatting sqref="AA90:AA103">
    <cfRule type="cellIs" dxfId="7684" priority="2039" operator="lessThan">
      <formula>-0.0001</formula>
    </cfRule>
    <cfRule type="cellIs" dxfId="7683" priority="2040" operator="greaterThan">
      <formula>0.00016</formula>
    </cfRule>
  </conditionalFormatting>
  <conditionalFormatting sqref="AA90:AA103">
    <cfRule type="cellIs" dxfId="7682" priority="2037" operator="lessThan">
      <formula>-0.0001</formula>
    </cfRule>
    <cfRule type="cellIs" dxfId="7681" priority="2038" operator="greaterThan">
      <formula>0.00016</formula>
    </cfRule>
  </conditionalFormatting>
  <conditionalFormatting sqref="AA90:AA103">
    <cfRule type="cellIs" dxfId="7680" priority="2035" operator="lessThan">
      <formula>-0.0001</formula>
    </cfRule>
    <cfRule type="cellIs" dxfId="7679" priority="2036" operator="greaterThan">
      <formula>0.00016</formula>
    </cfRule>
  </conditionalFormatting>
  <conditionalFormatting sqref="AA90:AA103">
    <cfRule type="cellIs" dxfId="7678" priority="2033" operator="lessThan">
      <formula>-0.0001</formula>
    </cfRule>
    <cfRule type="cellIs" dxfId="7677" priority="2034" operator="greaterThan">
      <formula>0.00016</formula>
    </cfRule>
  </conditionalFormatting>
  <conditionalFormatting sqref="AA90:AA103">
    <cfRule type="cellIs" dxfId="7676" priority="2031" operator="lessThan">
      <formula>-0.0001</formula>
    </cfRule>
    <cfRule type="cellIs" dxfId="7675" priority="2032" operator="greaterThan">
      <formula>0.00016</formula>
    </cfRule>
  </conditionalFormatting>
  <conditionalFormatting sqref="AA90:AA103">
    <cfRule type="cellIs" dxfId="7674" priority="2029" operator="lessThan">
      <formula>-0.0001</formula>
    </cfRule>
    <cfRule type="cellIs" dxfId="7673" priority="2030" operator="greaterThan">
      <formula>0.00016</formula>
    </cfRule>
  </conditionalFormatting>
  <conditionalFormatting sqref="AA90:AA103">
    <cfRule type="cellIs" dxfId="7672" priority="2027" operator="lessThan">
      <formula>-0.0001</formula>
    </cfRule>
    <cfRule type="cellIs" dxfId="7671" priority="2028" operator="greaterThan">
      <formula>0.00016</formula>
    </cfRule>
  </conditionalFormatting>
  <conditionalFormatting sqref="AA90:AA103">
    <cfRule type="cellIs" dxfId="7670" priority="2025" operator="lessThan">
      <formula>-0.0001</formula>
    </cfRule>
    <cfRule type="cellIs" dxfId="7669" priority="2026" operator="greaterThan">
      <formula>0.00016</formula>
    </cfRule>
  </conditionalFormatting>
  <conditionalFormatting sqref="AA90:AA103">
    <cfRule type="cellIs" dxfId="7668" priority="2023" operator="lessThan">
      <formula>-0.0001</formula>
    </cfRule>
    <cfRule type="cellIs" dxfId="7667" priority="2024" operator="greaterThan">
      <formula>0.00016</formula>
    </cfRule>
  </conditionalFormatting>
  <conditionalFormatting sqref="AA90:AA103">
    <cfRule type="cellIs" dxfId="7666" priority="2021" operator="lessThan">
      <formula>-0.0001</formula>
    </cfRule>
    <cfRule type="cellIs" dxfId="7665" priority="2022" operator="greaterThan">
      <formula>0.00016</formula>
    </cfRule>
  </conditionalFormatting>
  <conditionalFormatting sqref="AA90:AA103">
    <cfRule type="cellIs" dxfId="7664" priority="2019" operator="lessThan">
      <formula>-0.0001</formula>
    </cfRule>
    <cfRule type="cellIs" dxfId="7663" priority="2020" operator="greaterThan">
      <formula>0.00016</formula>
    </cfRule>
  </conditionalFormatting>
  <conditionalFormatting sqref="AA90:AA103">
    <cfRule type="cellIs" dxfId="7662" priority="2017" operator="lessThan">
      <formula>-0.0001</formula>
    </cfRule>
    <cfRule type="cellIs" dxfId="7661" priority="2018" operator="greaterThan">
      <formula>0.00016</formula>
    </cfRule>
  </conditionalFormatting>
  <conditionalFormatting sqref="AA90:AA103">
    <cfRule type="cellIs" dxfId="7660" priority="2015" operator="lessThan">
      <formula>-0.0001</formula>
    </cfRule>
    <cfRule type="cellIs" dxfId="7659" priority="2016" operator="greaterThan">
      <formula>0.00016</formula>
    </cfRule>
  </conditionalFormatting>
  <conditionalFormatting sqref="AA90:AA103">
    <cfRule type="cellIs" dxfId="7658" priority="2013" operator="lessThan">
      <formula>-0.0001</formula>
    </cfRule>
    <cfRule type="cellIs" dxfId="7657" priority="2014" operator="greaterThan">
      <formula>0.00016</formula>
    </cfRule>
  </conditionalFormatting>
  <conditionalFormatting sqref="AA90:AA103">
    <cfRule type="cellIs" dxfId="7656" priority="2011" operator="lessThan">
      <formula>-0.0001</formula>
    </cfRule>
    <cfRule type="cellIs" dxfId="7655" priority="2012" operator="greaterThan">
      <formula>0.00016</formula>
    </cfRule>
  </conditionalFormatting>
  <conditionalFormatting sqref="U90:U103">
    <cfRule type="cellIs" dxfId="7654" priority="2009" operator="lessThan">
      <formula>-0.0001</formula>
    </cfRule>
    <cfRule type="cellIs" dxfId="7653" priority="2010" operator="greaterThan">
      <formula>0.00016</formula>
    </cfRule>
  </conditionalFormatting>
  <conditionalFormatting sqref="Y90:Y103">
    <cfRule type="cellIs" dxfId="7652" priority="2007" operator="lessThan">
      <formula>-0.0001</formula>
    </cfRule>
    <cfRule type="cellIs" dxfId="7651" priority="2008" operator="greaterThan">
      <formula>0.00016</formula>
    </cfRule>
  </conditionalFormatting>
  <conditionalFormatting sqref="W90:W103">
    <cfRule type="cellIs" dxfId="7650" priority="2005" operator="lessThan">
      <formula>-0.0001</formula>
    </cfRule>
    <cfRule type="cellIs" dxfId="7649" priority="2006" operator="greaterThan">
      <formula>0.00016</formula>
    </cfRule>
  </conditionalFormatting>
  <conditionalFormatting sqref="U90:U103">
    <cfRule type="cellIs" dxfId="7648" priority="2003" operator="lessThan">
      <formula>-0.0001</formula>
    </cfRule>
    <cfRule type="cellIs" dxfId="7647" priority="2004" operator="greaterThan">
      <formula>0.00016</formula>
    </cfRule>
  </conditionalFormatting>
  <conditionalFormatting sqref="S90:S103">
    <cfRule type="cellIs" dxfId="7646" priority="2001" operator="lessThan">
      <formula>-0.0001</formula>
    </cfRule>
    <cfRule type="cellIs" dxfId="7645" priority="2002" operator="greaterThan">
      <formula>0.00016</formula>
    </cfRule>
  </conditionalFormatting>
  <conditionalFormatting sqref="S90:S103">
    <cfRule type="cellIs" dxfId="7644" priority="1999" operator="lessThan">
      <formula>-0.0001</formula>
    </cfRule>
    <cfRule type="cellIs" dxfId="7643" priority="2000" operator="greaterThan">
      <formula>0.00016</formula>
    </cfRule>
  </conditionalFormatting>
  <conditionalFormatting sqref="W90:W103">
    <cfRule type="cellIs" dxfId="7642" priority="1997" operator="lessThan">
      <formula>-0.0001</formula>
    </cfRule>
    <cfRule type="cellIs" dxfId="7641" priority="1998" operator="greaterThan">
      <formula>0.00016</formula>
    </cfRule>
  </conditionalFormatting>
  <conditionalFormatting sqref="Y90:Y103">
    <cfRule type="cellIs" dxfId="7640" priority="1995" operator="lessThan">
      <formula>-0.0001</formula>
    </cfRule>
    <cfRule type="cellIs" dxfId="7639" priority="1996" operator="greaterThan">
      <formula>0.00016</formula>
    </cfRule>
  </conditionalFormatting>
  <conditionalFormatting sqref="W90:W103">
    <cfRule type="cellIs" dxfId="7638" priority="1993" operator="lessThan">
      <formula>-0.0001</formula>
    </cfRule>
    <cfRule type="cellIs" dxfId="7637" priority="1994" operator="greaterThan">
      <formula>0.00016</formula>
    </cfRule>
  </conditionalFormatting>
  <conditionalFormatting sqref="U90:U103">
    <cfRule type="cellIs" dxfId="7636" priority="1991" operator="lessThan">
      <formula>-0.0001</formula>
    </cfRule>
    <cfRule type="cellIs" dxfId="7635" priority="1992" operator="greaterThan">
      <formula>0.00016</formula>
    </cfRule>
  </conditionalFormatting>
  <conditionalFormatting sqref="S90:S103">
    <cfRule type="cellIs" dxfId="7634" priority="1989" operator="lessThan">
      <formula>-0.0001</formula>
    </cfRule>
    <cfRule type="cellIs" dxfId="7633" priority="1990" operator="greaterThan">
      <formula>0.00016</formula>
    </cfRule>
  </conditionalFormatting>
  <conditionalFormatting sqref="Y90:Y103">
    <cfRule type="cellIs" dxfId="7632" priority="1987" operator="lessThan">
      <formula>-0.0001</formula>
    </cfRule>
    <cfRule type="cellIs" dxfId="7631" priority="1988" operator="greaterThan">
      <formula>0.00016</formula>
    </cfRule>
  </conditionalFormatting>
  <conditionalFormatting sqref="W90:W103">
    <cfRule type="cellIs" dxfId="7630" priority="1985" operator="lessThan">
      <formula>-0.0001</formula>
    </cfRule>
    <cfRule type="cellIs" dxfId="7629" priority="1986" operator="greaterThan">
      <formula>0.00016</formula>
    </cfRule>
  </conditionalFormatting>
  <conditionalFormatting sqref="U90:U103">
    <cfRule type="cellIs" dxfId="7628" priority="1983" operator="lessThan">
      <formula>-0.0001</formula>
    </cfRule>
    <cfRule type="cellIs" dxfId="7627" priority="1984" operator="greaterThan">
      <formula>0.00016</formula>
    </cfRule>
  </conditionalFormatting>
  <conditionalFormatting sqref="S90:S103">
    <cfRule type="cellIs" dxfId="7626" priority="1981" operator="lessThan">
      <formula>-0.0001</formula>
    </cfRule>
    <cfRule type="cellIs" dxfId="7625" priority="1982" operator="greaterThan">
      <formula>0.00016</formula>
    </cfRule>
  </conditionalFormatting>
  <conditionalFormatting sqref="U90:U103">
    <cfRule type="cellIs" dxfId="7624" priority="1979" operator="lessThan">
      <formula>-0.0001</formula>
    </cfRule>
    <cfRule type="cellIs" dxfId="7623" priority="1980" operator="greaterThan">
      <formula>0.00016</formula>
    </cfRule>
  </conditionalFormatting>
  <conditionalFormatting sqref="Y90:Y103">
    <cfRule type="cellIs" dxfId="7622" priority="1977" operator="lessThan">
      <formula>-0.0001</formula>
    </cfRule>
    <cfRule type="cellIs" dxfId="7621" priority="1978" operator="greaterThan">
      <formula>0.00016</formula>
    </cfRule>
  </conditionalFormatting>
  <conditionalFormatting sqref="W90:W103">
    <cfRule type="cellIs" dxfId="7620" priority="1975" operator="lessThan">
      <formula>-0.0001</formula>
    </cfRule>
    <cfRule type="cellIs" dxfId="7619" priority="1976" operator="greaterThan">
      <formula>0.00016</formula>
    </cfRule>
  </conditionalFormatting>
  <conditionalFormatting sqref="U90:U103">
    <cfRule type="cellIs" dxfId="7618" priority="1973" operator="lessThan">
      <formula>-0.0001</formula>
    </cfRule>
    <cfRule type="cellIs" dxfId="7617" priority="1974" operator="greaterThan">
      <formula>0.00016</formula>
    </cfRule>
  </conditionalFormatting>
  <conditionalFormatting sqref="Y90:Y103">
    <cfRule type="cellIs" dxfId="7616" priority="1971" operator="lessThan">
      <formula>-0.0001</formula>
    </cfRule>
    <cfRule type="cellIs" dxfId="7615" priority="1972" operator="greaterThan">
      <formula>0.00016</formula>
    </cfRule>
  </conditionalFormatting>
  <conditionalFormatting sqref="W90:W103">
    <cfRule type="cellIs" dxfId="7614" priority="1969" operator="lessThan">
      <formula>-0.0001</formula>
    </cfRule>
    <cfRule type="cellIs" dxfId="7613" priority="1970" operator="greaterThan">
      <formula>0.00016</formula>
    </cfRule>
  </conditionalFormatting>
  <conditionalFormatting sqref="U90:U103">
    <cfRule type="cellIs" dxfId="7612" priority="1967" operator="lessThan">
      <formula>-0.0001</formula>
    </cfRule>
    <cfRule type="cellIs" dxfId="7611" priority="1968" operator="greaterThan">
      <formula>0.00016</formula>
    </cfRule>
  </conditionalFormatting>
  <conditionalFormatting sqref="S90:S103">
    <cfRule type="cellIs" dxfId="7610" priority="1965" operator="lessThan">
      <formula>-0.0001</formula>
    </cfRule>
    <cfRule type="cellIs" dxfId="7609" priority="1966" operator="greaterThan">
      <formula>0.00016</formula>
    </cfRule>
  </conditionalFormatting>
  <conditionalFormatting sqref="U90:U103">
    <cfRule type="cellIs" dxfId="7608" priority="1963" operator="lessThan">
      <formula>-0.0001</formula>
    </cfRule>
    <cfRule type="cellIs" dxfId="7607" priority="1964" operator="greaterThan">
      <formula>0.00016</formula>
    </cfRule>
  </conditionalFormatting>
  <conditionalFormatting sqref="Y90:Y103">
    <cfRule type="cellIs" dxfId="7606" priority="1961" operator="lessThan">
      <formula>-0.0001</formula>
    </cfRule>
    <cfRule type="cellIs" dxfId="7605" priority="1962" operator="greaterThan">
      <formula>0.00016</formula>
    </cfRule>
  </conditionalFormatting>
  <conditionalFormatting sqref="W90:W103">
    <cfRule type="cellIs" dxfId="7604" priority="1959" operator="lessThan">
      <formula>-0.0001</formula>
    </cfRule>
    <cfRule type="cellIs" dxfId="7603" priority="1960" operator="greaterThan">
      <formula>0.00016</formula>
    </cfRule>
  </conditionalFormatting>
  <conditionalFormatting sqref="Y90:Y103">
    <cfRule type="cellIs" dxfId="7602" priority="1957" operator="lessThan">
      <formula>-0.0001</formula>
    </cfRule>
    <cfRule type="cellIs" dxfId="7601" priority="1958" operator="greaterThan">
      <formula>0.00016</formula>
    </cfRule>
  </conditionalFormatting>
  <conditionalFormatting sqref="W90:W103">
    <cfRule type="cellIs" dxfId="7600" priority="1955" operator="lessThan">
      <formula>-0.0001</formula>
    </cfRule>
    <cfRule type="cellIs" dxfId="7599" priority="1956" operator="greaterThan">
      <formula>0.00016</formula>
    </cfRule>
  </conditionalFormatting>
  <conditionalFormatting sqref="Y90:Y103">
    <cfRule type="cellIs" dxfId="7598" priority="1953" operator="lessThan">
      <formula>-0.0001</formula>
    </cfRule>
    <cfRule type="cellIs" dxfId="7597" priority="1954" operator="greaterThan">
      <formula>0.00016</formula>
    </cfRule>
  </conditionalFormatting>
  <conditionalFormatting sqref="W90:W103">
    <cfRule type="cellIs" dxfId="7596" priority="1951" operator="lessThan">
      <formula>-0.0001</formula>
    </cfRule>
    <cfRule type="cellIs" dxfId="7595" priority="1952" operator="greaterThan">
      <formula>0.00016</formula>
    </cfRule>
  </conditionalFormatting>
  <conditionalFormatting sqref="Y90:Y103">
    <cfRule type="cellIs" dxfId="7594" priority="1949" operator="lessThan">
      <formula>-0.0001</formula>
    </cfRule>
    <cfRule type="cellIs" dxfId="7593" priority="1950" operator="greaterThan">
      <formula>0.00016</formula>
    </cfRule>
  </conditionalFormatting>
  <conditionalFormatting sqref="W90:W103">
    <cfRule type="cellIs" dxfId="7592" priority="1947" operator="lessThan">
      <formula>-0.0001</formula>
    </cfRule>
    <cfRule type="cellIs" dxfId="7591" priority="1948" operator="greaterThan">
      <formula>0.00016</formula>
    </cfRule>
  </conditionalFormatting>
  <conditionalFormatting sqref="U90:U103">
    <cfRule type="cellIs" dxfId="7590" priority="1945" operator="lessThan">
      <formula>-0.0001</formula>
    </cfRule>
    <cfRule type="cellIs" dxfId="7589" priority="1946" operator="greaterThan">
      <formula>0.00016</formula>
    </cfRule>
  </conditionalFormatting>
  <conditionalFormatting sqref="U90:U103">
    <cfRule type="cellIs" dxfId="7588" priority="1943" operator="lessThan">
      <formula>-0.0001</formula>
    </cfRule>
    <cfRule type="cellIs" dxfId="7587" priority="1944" operator="greaterThan">
      <formula>0.00016</formula>
    </cfRule>
  </conditionalFormatting>
  <conditionalFormatting sqref="Q90:Q103">
    <cfRule type="cellIs" dxfId="7586" priority="1941" operator="lessThan">
      <formula>-0.0001</formula>
    </cfRule>
    <cfRule type="cellIs" dxfId="7585" priority="1942" operator="greaterThan">
      <formula>0.00016</formula>
    </cfRule>
  </conditionalFormatting>
  <conditionalFormatting sqref="Y90:Y103">
    <cfRule type="cellIs" dxfId="7584" priority="1939" operator="lessThan">
      <formula>-0.0001</formula>
    </cfRule>
    <cfRule type="cellIs" dxfId="7583" priority="1940" operator="greaterThan">
      <formula>0.00016</formula>
    </cfRule>
  </conditionalFormatting>
  <conditionalFormatting sqref="W90:W103">
    <cfRule type="cellIs" dxfId="7582" priority="1937" operator="lessThan">
      <formula>-0.0001</formula>
    </cfRule>
    <cfRule type="cellIs" dxfId="7581" priority="1938" operator="greaterThan">
      <formula>0.00016</formula>
    </cfRule>
  </conditionalFormatting>
  <conditionalFormatting sqref="U90:U103">
    <cfRule type="cellIs" dxfId="7580" priority="1935" operator="lessThan">
      <formula>-0.0001</formula>
    </cfRule>
    <cfRule type="cellIs" dxfId="7579" priority="1936" operator="greaterThan">
      <formula>0.00016</formula>
    </cfRule>
  </conditionalFormatting>
  <conditionalFormatting sqref="Y90:Y103">
    <cfRule type="cellIs" dxfId="7578" priority="1933" operator="lessThan">
      <formula>-0.0001</formula>
    </cfRule>
    <cfRule type="cellIs" dxfId="7577" priority="1934" operator="greaterThan">
      <formula>0.00016</formula>
    </cfRule>
  </conditionalFormatting>
  <conditionalFormatting sqref="W90:W103">
    <cfRule type="cellIs" dxfId="7576" priority="1931" operator="lessThan">
      <formula>-0.0001</formula>
    </cfRule>
    <cfRule type="cellIs" dxfId="7575" priority="1932" operator="greaterThan">
      <formula>0.00016</formula>
    </cfRule>
  </conditionalFormatting>
  <conditionalFormatting sqref="W90:W103">
    <cfRule type="cellIs" dxfId="7574" priority="1929" operator="lessThan">
      <formula>-0.0001</formula>
    </cfRule>
    <cfRule type="cellIs" dxfId="7573" priority="1930" operator="greaterThan">
      <formula>0.00016</formula>
    </cfRule>
  </conditionalFormatting>
  <conditionalFormatting sqref="U90:U103">
    <cfRule type="cellIs" dxfId="7572" priority="1927" operator="lessThan">
      <formula>-0.0001</formula>
    </cfRule>
    <cfRule type="cellIs" dxfId="7571" priority="1928" operator="greaterThan">
      <formula>0.00016</formula>
    </cfRule>
  </conditionalFormatting>
  <conditionalFormatting sqref="Y90:Y103">
    <cfRule type="cellIs" dxfId="7570" priority="1925" operator="lessThan">
      <formula>-0.0001</formula>
    </cfRule>
    <cfRule type="cellIs" dxfId="7569" priority="1926" operator="greaterThan">
      <formula>0.00016</formula>
    </cfRule>
  </conditionalFormatting>
  <conditionalFormatting sqref="Y90:Y103">
    <cfRule type="cellIs" dxfId="7568" priority="1923" operator="lessThan">
      <formula>-0.0001</formula>
    </cfRule>
    <cfRule type="cellIs" dxfId="7567" priority="1924" operator="greaterThan">
      <formula>0.00016</formula>
    </cfRule>
  </conditionalFormatting>
  <conditionalFormatting sqref="Y90:Y103">
    <cfRule type="cellIs" dxfId="7566" priority="1921" operator="lessThan">
      <formula>-0.0001</formula>
    </cfRule>
    <cfRule type="cellIs" dxfId="7565" priority="1922" operator="greaterThan">
      <formula>0.00016</formula>
    </cfRule>
  </conditionalFormatting>
  <conditionalFormatting sqref="Y90:Y103">
    <cfRule type="cellIs" dxfId="7564" priority="1919" operator="lessThan">
      <formula>-0.0001</formula>
    </cfRule>
    <cfRule type="cellIs" dxfId="7563" priority="1920" operator="greaterThan">
      <formula>0.00016</formula>
    </cfRule>
  </conditionalFormatting>
  <conditionalFormatting sqref="W90:W103">
    <cfRule type="cellIs" dxfId="7562" priority="1917" operator="lessThan">
      <formula>-0.0001</formula>
    </cfRule>
    <cfRule type="cellIs" dxfId="7561" priority="1918" operator="greaterThan">
      <formula>0.00016</formula>
    </cfRule>
  </conditionalFormatting>
  <conditionalFormatting sqref="U90:U103">
    <cfRule type="cellIs" dxfId="7560" priority="1915" operator="lessThan">
      <formula>-0.0001</formula>
    </cfRule>
    <cfRule type="cellIs" dxfId="7559" priority="1916" operator="greaterThan">
      <formula>0.00016</formula>
    </cfRule>
  </conditionalFormatting>
  <conditionalFormatting sqref="W90:W103">
    <cfRule type="cellIs" dxfId="7558" priority="1913" operator="lessThan">
      <formula>-0.0001</formula>
    </cfRule>
    <cfRule type="cellIs" dxfId="7557" priority="1914" operator="greaterThan">
      <formula>0.00016</formula>
    </cfRule>
  </conditionalFormatting>
  <conditionalFormatting sqref="Y90:Y103">
    <cfRule type="cellIs" dxfId="7556" priority="1911" operator="lessThan">
      <formula>-0.0001</formula>
    </cfRule>
    <cfRule type="cellIs" dxfId="7555" priority="1912" operator="greaterThan">
      <formula>0.00016</formula>
    </cfRule>
  </conditionalFormatting>
  <conditionalFormatting sqref="Y90:Y103">
    <cfRule type="cellIs" dxfId="7554" priority="1909" operator="lessThan">
      <formula>-0.0001</formula>
    </cfRule>
    <cfRule type="cellIs" dxfId="7553" priority="1910" operator="greaterThan">
      <formula>0.00016</formula>
    </cfRule>
  </conditionalFormatting>
  <conditionalFormatting sqref="Y90:Y103">
    <cfRule type="cellIs" dxfId="7552" priority="1907" operator="lessThan">
      <formula>-0.0001</formula>
    </cfRule>
    <cfRule type="cellIs" dxfId="7551" priority="1908" operator="greaterThan">
      <formula>0.00016</formula>
    </cfRule>
  </conditionalFormatting>
  <conditionalFormatting sqref="Y90:Y103">
    <cfRule type="cellIs" dxfId="7550" priority="1905" operator="lessThan">
      <formula>-0.0001</formula>
    </cfRule>
    <cfRule type="cellIs" dxfId="7549" priority="1906" operator="greaterThan">
      <formula>0.00016</formula>
    </cfRule>
  </conditionalFormatting>
  <conditionalFormatting sqref="Q90:Q103">
    <cfRule type="cellIs" dxfId="7548" priority="1903" operator="lessThan">
      <formula>-0.0001</formula>
    </cfRule>
    <cfRule type="cellIs" dxfId="7547" priority="1904" operator="greaterThan">
      <formula>0.00016</formula>
    </cfRule>
  </conditionalFormatting>
  <conditionalFormatting sqref="Y90:Y103">
    <cfRule type="cellIs" dxfId="7546" priority="1901" operator="lessThan">
      <formula>-0.0001</formula>
    </cfRule>
    <cfRule type="cellIs" dxfId="7545" priority="1902" operator="greaterThan">
      <formula>0.00016</formula>
    </cfRule>
  </conditionalFormatting>
  <conditionalFormatting sqref="W90:W103">
    <cfRule type="cellIs" dxfId="7544" priority="1899" operator="lessThan">
      <formula>-0.0001</formula>
    </cfRule>
    <cfRule type="cellIs" dxfId="7543" priority="1900" operator="greaterThan">
      <formula>0.00016</formula>
    </cfRule>
  </conditionalFormatting>
  <conditionalFormatting sqref="U90:U103">
    <cfRule type="cellIs" dxfId="7542" priority="1897" operator="lessThan">
      <formula>-0.0001</formula>
    </cfRule>
    <cfRule type="cellIs" dxfId="7541" priority="1898" operator="greaterThan">
      <formula>0.00016</formula>
    </cfRule>
  </conditionalFormatting>
  <conditionalFormatting sqref="Y90:Y103">
    <cfRule type="cellIs" dxfId="7540" priority="1895" operator="lessThan">
      <formula>-0.0001</formula>
    </cfRule>
    <cfRule type="cellIs" dxfId="7539" priority="1896" operator="greaterThan">
      <formula>0.00016</formula>
    </cfRule>
  </conditionalFormatting>
  <conditionalFormatting sqref="W90:W103">
    <cfRule type="cellIs" dxfId="7538" priority="1893" operator="lessThan">
      <formula>-0.0001</formula>
    </cfRule>
    <cfRule type="cellIs" dxfId="7537" priority="1894" operator="greaterThan">
      <formula>0.00016</formula>
    </cfRule>
  </conditionalFormatting>
  <conditionalFormatting sqref="Y90:Y103">
    <cfRule type="cellIs" dxfId="7536" priority="1891" operator="lessThan">
      <formula>-0.0001</formula>
    </cfRule>
    <cfRule type="cellIs" dxfId="7535" priority="1892" operator="greaterThan">
      <formula>0.00016</formula>
    </cfRule>
  </conditionalFormatting>
  <conditionalFormatting sqref="W90:W103">
    <cfRule type="cellIs" dxfId="7534" priority="1889" operator="lessThan">
      <formula>-0.0001</formula>
    </cfRule>
    <cfRule type="cellIs" dxfId="7533" priority="1890" operator="greaterThan">
      <formula>0.00016</formula>
    </cfRule>
  </conditionalFormatting>
  <conditionalFormatting sqref="U90:U103">
    <cfRule type="cellIs" dxfId="7532" priority="1887" operator="lessThan">
      <formula>-0.0001</formula>
    </cfRule>
    <cfRule type="cellIs" dxfId="7531" priority="1888" operator="greaterThan">
      <formula>0.00016</formula>
    </cfRule>
  </conditionalFormatting>
  <conditionalFormatting sqref="W90:W103">
    <cfRule type="cellIs" dxfId="7530" priority="1885" operator="lessThan">
      <formula>-0.0001</formula>
    </cfRule>
    <cfRule type="cellIs" dxfId="7529" priority="1886" operator="greaterThan">
      <formula>0.00016</formula>
    </cfRule>
  </conditionalFormatting>
  <conditionalFormatting sqref="Y90:Y103">
    <cfRule type="cellIs" dxfId="7528" priority="1883" operator="lessThan">
      <formula>-0.0001</formula>
    </cfRule>
    <cfRule type="cellIs" dxfId="7527" priority="1884" operator="greaterThan">
      <formula>0.00016</formula>
    </cfRule>
  </conditionalFormatting>
  <conditionalFormatting sqref="Y90:Y103">
    <cfRule type="cellIs" dxfId="7526" priority="1881" operator="lessThan">
      <formula>-0.0001</formula>
    </cfRule>
    <cfRule type="cellIs" dxfId="7525" priority="1882" operator="greaterThan">
      <formula>0.00016</formula>
    </cfRule>
  </conditionalFormatting>
  <conditionalFormatting sqref="Y90:Y103">
    <cfRule type="cellIs" dxfId="7524" priority="1879" operator="lessThan">
      <formula>-0.0001</formula>
    </cfRule>
    <cfRule type="cellIs" dxfId="7523" priority="1880" operator="greaterThan">
      <formula>0.00016</formula>
    </cfRule>
  </conditionalFormatting>
  <conditionalFormatting sqref="W90:W103">
    <cfRule type="cellIs" dxfId="7522" priority="1876" operator="lessThan">
      <formula>-0.0001</formula>
    </cfRule>
    <cfRule type="cellIs" dxfId="7521" priority="1877" operator="greaterThan">
      <formula>0.00016</formula>
    </cfRule>
  </conditionalFormatting>
  <conditionalFormatting sqref="W90:W103">
    <cfRule type="cellIs" dxfId="7520" priority="1874" operator="lessThan">
      <formula>-0.0001</formula>
    </cfRule>
    <cfRule type="cellIs" dxfId="7519" priority="1875" operator="greaterThan">
      <formula>0.00016</formula>
    </cfRule>
  </conditionalFormatting>
  <conditionalFormatting sqref="Y90:Y103">
    <cfRule type="cellIs" dxfId="7518" priority="1872" operator="lessThan">
      <formula>-0.0001</formula>
    </cfRule>
    <cfRule type="cellIs" dxfId="7517" priority="1873" operator="greaterThan">
      <formula>0.00016</formula>
    </cfRule>
  </conditionalFormatting>
  <conditionalFormatting sqref="Y90:Y103">
    <cfRule type="cellIs" dxfId="7516" priority="1870" operator="lessThan">
      <formula>-0.0001</formula>
    </cfRule>
    <cfRule type="cellIs" dxfId="7515" priority="1871" operator="greaterThan">
      <formula>0.00016</formula>
    </cfRule>
  </conditionalFormatting>
  <conditionalFormatting sqref="W90:W103">
    <cfRule type="cellIs" dxfId="7514" priority="1868" operator="lessThan">
      <formula>-0.0001</formula>
    </cfRule>
    <cfRule type="cellIs" dxfId="7513" priority="1869" operator="greaterThan">
      <formula>0.00016</formula>
    </cfRule>
  </conditionalFormatting>
  <conditionalFormatting sqref="W90:W103">
    <cfRule type="cellIs" dxfId="7512" priority="1866" operator="lessThan">
      <formula>-0.0001</formula>
    </cfRule>
    <cfRule type="cellIs" dxfId="7511" priority="1867" operator="greaterThan">
      <formula>0.00016</formula>
    </cfRule>
  </conditionalFormatting>
  <conditionalFormatting sqref="U90:U103">
    <cfRule type="cellIs" dxfId="7510" priority="1864" operator="lessThan">
      <formula>-0.0001</formula>
    </cfRule>
    <cfRule type="cellIs" dxfId="7509" priority="1865" operator="greaterThan">
      <formula>0.00016</formula>
    </cfRule>
  </conditionalFormatting>
  <conditionalFormatting sqref="W90:W103">
    <cfRule type="cellIs" dxfId="7508" priority="1862" operator="lessThan">
      <formula>-0.0001</formula>
    </cfRule>
    <cfRule type="cellIs" dxfId="7507" priority="1863" operator="greaterThan">
      <formula>0.00016</formula>
    </cfRule>
  </conditionalFormatting>
  <conditionalFormatting sqref="Y90:Y103">
    <cfRule type="cellIs" dxfId="7506" priority="1860" operator="lessThan">
      <formula>-0.0001</formula>
    </cfRule>
    <cfRule type="cellIs" dxfId="7505" priority="1861" operator="greaterThan">
      <formula>0.00016</formula>
    </cfRule>
  </conditionalFormatting>
  <conditionalFormatting sqref="Y90:Y103">
    <cfRule type="cellIs" dxfId="7504" priority="1858" operator="lessThan">
      <formula>-0.0001</formula>
    </cfRule>
    <cfRule type="cellIs" dxfId="7503" priority="1859" operator="greaterThan">
      <formula>0.00016</formula>
    </cfRule>
  </conditionalFormatting>
  <conditionalFormatting sqref="W90:W103">
    <cfRule type="cellIs" dxfId="7502" priority="1856" operator="lessThan">
      <formula>-0.0001</formula>
    </cfRule>
    <cfRule type="cellIs" dxfId="7501" priority="1857" operator="greaterThan">
      <formula>0.00016</formula>
    </cfRule>
  </conditionalFormatting>
  <conditionalFormatting sqref="Y90:Y103">
    <cfRule type="cellIs" dxfId="7500" priority="1854" operator="lessThan">
      <formula>-0.0001</formula>
    </cfRule>
    <cfRule type="cellIs" dxfId="7499" priority="1855" operator="greaterThan">
      <formula>0.00016</formula>
    </cfRule>
  </conditionalFormatting>
  <conditionalFormatting sqref="W90:W103">
    <cfRule type="cellIs" dxfId="7498" priority="1852" operator="lessThan">
      <formula>-0.0001</formula>
    </cfRule>
    <cfRule type="cellIs" dxfId="7497" priority="1853" operator="greaterThan">
      <formula>0.00016</formula>
    </cfRule>
  </conditionalFormatting>
  <conditionalFormatting sqref="Y90:Y103">
    <cfRule type="cellIs" dxfId="7496" priority="1850" operator="lessThan">
      <formula>-0.0001</formula>
    </cfRule>
    <cfRule type="cellIs" dxfId="7495" priority="1851" operator="greaterThan">
      <formula>0.00016</formula>
    </cfRule>
  </conditionalFormatting>
  <conditionalFormatting sqref="Y90:Y103">
    <cfRule type="cellIs" dxfId="7494" priority="1848" operator="lessThan">
      <formula>-0.0001</formula>
    </cfRule>
    <cfRule type="cellIs" dxfId="7493" priority="1849" operator="greaterThan">
      <formula>0.00016</formula>
    </cfRule>
  </conditionalFormatting>
  <conditionalFormatting sqref="S90:S103">
    <cfRule type="cellIs" dxfId="7492" priority="1846" operator="lessThan">
      <formula>-0.0001</formula>
    </cfRule>
    <cfRule type="cellIs" dxfId="7491" priority="1847" operator="greaterThan">
      <formula>0.00016</formula>
    </cfRule>
  </conditionalFormatting>
  <conditionalFormatting sqref="W90:W103">
    <cfRule type="cellIs" dxfId="7490" priority="1844" operator="lessThan">
      <formula>-0.0001</formula>
    </cfRule>
    <cfRule type="cellIs" dxfId="7489" priority="1845" operator="greaterThan">
      <formula>0.00016</formula>
    </cfRule>
  </conditionalFormatting>
  <conditionalFormatting sqref="W90:W103">
    <cfRule type="cellIs" dxfId="7488" priority="1842" operator="lessThan">
      <formula>-0.0001</formula>
    </cfRule>
    <cfRule type="cellIs" dxfId="7487" priority="1843" operator="greaterThan">
      <formula>0.00016</formula>
    </cfRule>
  </conditionalFormatting>
  <conditionalFormatting sqref="U90:U103">
    <cfRule type="cellIs" dxfId="7486" priority="1840" operator="lessThan">
      <formula>-0.0001</formula>
    </cfRule>
    <cfRule type="cellIs" dxfId="7485" priority="1841" operator="greaterThan">
      <formula>0.00016</formula>
    </cfRule>
  </conditionalFormatting>
  <conditionalFormatting sqref="U90:U103">
    <cfRule type="cellIs" dxfId="7484" priority="1838" operator="lessThan">
      <formula>-0.0001</formula>
    </cfRule>
    <cfRule type="cellIs" dxfId="7483" priority="1839" operator="greaterThan">
      <formula>0.00016</formula>
    </cfRule>
  </conditionalFormatting>
  <conditionalFormatting sqref="Y90:Y103">
    <cfRule type="cellIs" dxfId="7482" priority="1836" operator="lessThan">
      <formula>-0.0001</formula>
    </cfRule>
    <cfRule type="cellIs" dxfId="7481" priority="1837" operator="greaterThan">
      <formula>0.00016</formula>
    </cfRule>
  </conditionalFormatting>
  <conditionalFormatting sqref="W90:W103">
    <cfRule type="cellIs" dxfId="7480" priority="1834" operator="lessThan">
      <formula>-0.0001</formula>
    </cfRule>
    <cfRule type="cellIs" dxfId="7479" priority="1835" operator="greaterThan">
      <formula>0.00016</formula>
    </cfRule>
  </conditionalFormatting>
  <conditionalFormatting sqref="Y90:Y103">
    <cfRule type="cellIs" dxfId="7478" priority="1832" operator="lessThan">
      <formula>-0.0001</formula>
    </cfRule>
    <cfRule type="cellIs" dxfId="7477" priority="1833" operator="greaterThan">
      <formula>0.00016</formula>
    </cfRule>
  </conditionalFormatting>
  <conditionalFormatting sqref="Y90:Y103">
    <cfRule type="cellIs" dxfId="7476" priority="1830" operator="lessThan">
      <formula>-0.0001</formula>
    </cfRule>
    <cfRule type="cellIs" dxfId="7475" priority="1831" operator="greaterThan">
      <formula>0.00016</formula>
    </cfRule>
  </conditionalFormatting>
  <conditionalFormatting sqref="W90:W103">
    <cfRule type="cellIs" dxfId="7474" priority="1828" operator="lessThan">
      <formula>-0.0001</formula>
    </cfRule>
    <cfRule type="cellIs" dxfId="7473" priority="1829" operator="greaterThan">
      <formula>0.00016</formula>
    </cfRule>
  </conditionalFormatting>
  <conditionalFormatting sqref="U90:U103">
    <cfRule type="cellIs" dxfId="7472" priority="1826" operator="lessThan">
      <formula>-0.0001</formula>
    </cfRule>
    <cfRule type="cellIs" dxfId="7471" priority="1827" operator="greaterThan">
      <formula>0.00016</formula>
    </cfRule>
  </conditionalFormatting>
  <conditionalFormatting sqref="W90:W103">
    <cfRule type="cellIs" dxfId="7470" priority="1824" operator="lessThan">
      <formula>-0.0001</formula>
    </cfRule>
    <cfRule type="cellIs" dxfId="7469" priority="1825" operator="greaterThan">
      <formula>0.00016</formula>
    </cfRule>
  </conditionalFormatting>
  <conditionalFormatting sqref="Y90:Y103">
    <cfRule type="cellIs" dxfId="7468" priority="1822" operator="lessThan">
      <formula>-0.0001</formula>
    </cfRule>
    <cfRule type="cellIs" dxfId="7467" priority="1823" operator="greaterThan">
      <formula>0.00016</formula>
    </cfRule>
  </conditionalFormatting>
  <conditionalFormatting sqref="Y90:Y103">
    <cfRule type="cellIs" dxfId="7466" priority="1820" operator="lessThan">
      <formula>-0.0001</formula>
    </cfRule>
    <cfRule type="cellIs" dxfId="7465" priority="1821" operator="greaterThan">
      <formula>0.00016</formula>
    </cfRule>
  </conditionalFormatting>
  <conditionalFormatting sqref="Y90:Y103">
    <cfRule type="cellIs" dxfId="7464" priority="1818" operator="lessThan">
      <formula>-0.0001</formula>
    </cfRule>
    <cfRule type="cellIs" dxfId="7463" priority="1819" operator="greaterThan">
      <formula>0.00016</formula>
    </cfRule>
  </conditionalFormatting>
  <conditionalFormatting sqref="W90:W103">
    <cfRule type="cellIs" dxfId="7462" priority="1816" operator="lessThan">
      <formula>-0.0001</formula>
    </cfRule>
    <cfRule type="cellIs" dxfId="7461" priority="1817" operator="greaterThan">
      <formula>0.00016</formula>
    </cfRule>
  </conditionalFormatting>
  <conditionalFormatting sqref="U90:U103">
    <cfRule type="cellIs" dxfId="7460" priority="1814" operator="lessThan">
      <formula>-0.0001</formula>
    </cfRule>
    <cfRule type="cellIs" dxfId="7459" priority="1815" operator="greaterThan">
      <formula>0.00016</formula>
    </cfRule>
  </conditionalFormatting>
  <conditionalFormatting sqref="W90:W103">
    <cfRule type="cellIs" dxfId="7458" priority="1812" operator="lessThan">
      <formula>-0.0001</formula>
    </cfRule>
    <cfRule type="cellIs" dxfId="7457" priority="1813" operator="greaterThan">
      <formula>0.00016</formula>
    </cfRule>
  </conditionalFormatting>
  <conditionalFormatting sqref="W90:W103">
    <cfRule type="cellIs" dxfId="7456" priority="1810" operator="lessThan">
      <formula>-0.0001</formula>
    </cfRule>
    <cfRule type="cellIs" dxfId="7455" priority="1811" operator="greaterThan">
      <formula>0.00016</formula>
    </cfRule>
  </conditionalFormatting>
  <conditionalFormatting sqref="Y90:Y103">
    <cfRule type="cellIs" dxfId="7454" priority="1808" operator="lessThan">
      <formula>-0.0001</formula>
    </cfRule>
    <cfRule type="cellIs" dxfId="7453" priority="1809" operator="greaterThan">
      <formula>0.00016</formula>
    </cfRule>
  </conditionalFormatting>
  <conditionalFormatting sqref="Y90:Y103">
    <cfRule type="cellIs" dxfId="7452" priority="1806" operator="lessThan">
      <formula>-0.0001</formula>
    </cfRule>
    <cfRule type="cellIs" dxfId="7451" priority="1807" operator="greaterThan">
      <formula>0.00016</formula>
    </cfRule>
  </conditionalFormatting>
  <conditionalFormatting sqref="Y90:Y103">
    <cfRule type="cellIs" dxfId="7450" priority="1804" operator="lessThan">
      <formula>-0.0001</formula>
    </cfRule>
    <cfRule type="cellIs" dxfId="7449" priority="1805" operator="greaterThan">
      <formula>0.00016</formula>
    </cfRule>
  </conditionalFormatting>
  <conditionalFormatting sqref="W90:W103">
    <cfRule type="cellIs" dxfId="7448" priority="1802" operator="lessThan">
      <formula>-0.0001</formula>
    </cfRule>
    <cfRule type="cellIs" dxfId="7447" priority="1803" operator="greaterThan">
      <formula>0.00016</formula>
    </cfRule>
  </conditionalFormatting>
  <conditionalFormatting sqref="Y90:Y103">
    <cfRule type="cellIs" dxfId="7446" priority="1800" operator="lessThan">
      <formula>-0.0001</formula>
    </cfRule>
    <cfRule type="cellIs" dxfId="7445" priority="1801" operator="greaterThan">
      <formula>0.00016</formula>
    </cfRule>
  </conditionalFormatting>
  <conditionalFormatting sqref="W90:W103">
    <cfRule type="cellIs" dxfId="7444" priority="1798" operator="lessThan">
      <formula>-0.0001</formula>
    </cfRule>
    <cfRule type="cellIs" dxfId="7443" priority="1799" operator="greaterThan">
      <formula>0.00016</formula>
    </cfRule>
  </conditionalFormatting>
  <conditionalFormatting sqref="U90:U103">
    <cfRule type="cellIs" dxfId="7442" priority="1796" operator="lessThan">
      <formula>-0.0001</formula>
    </cfRule>
    <cfRule type="cellIs" dxfId="7441" priority="1797" operator="greaterThan">
      <formula>0.00016</formula>
    </cfRule>
  </conditionalFormatting>
  <conditionalFormatting sqref="W90:W103">
    <cfRule type="cellIs" dxfId="7440" priority="1794" operator="lessThan">
      <formula>-0.0001</formula>
    </cfRule>
    <cfRule type="cellIs" dxfId="7439" priority="1795" operator="greaterThan">
      <formula>0.00016</formula>
    </cfRule>
  </conditionalFormatting>
  <conditionalFormatting sqref="Y90:Y103">
    <cfRule type="cellIs" dxfId="7438" priority="1792" operator="lessThan">
      <formula>-0.0001</formula>
    </cfRule>
    <cfRule type="cellIs" dxfId="7437" priority="1793" operator="greaterThan">
      <formula>0.00016</formula>
    </cfRule>
  </conditionalFormatting>
  <conditionalFormatting sqref="Y90:Y103">
    <cfRule type="cellIs" dxfId="7436" priority="1790" operator="lessThan">
      <formula>-0.0001</formula>
    </cfRule>
    <cfRule type="cellIs" dxfId="7435" priority="1791" operator="greaterThan">
      <formula>0.00016</formula>
    </cfRule>
  </conditionalFormatting>
  <conditionalFormatting sqref="Y90:Y103">
    <cfRule type="cellIs" dxfId="7434" priority="1788" operator="lessThan">
      <formula>-0.0001</formula>
    </cfRule>
    <cfRule type="cellIs" dxfId="7433" priority="1789" operator="greaterThan">
      <formula>0.00016</formula>
    </cfRule>
  </conditionalFormatting>
  <conditionalFormatting sqref="Y90:Y103">
    <cfRule type="cellIs" dxfId="7432" priority="1786" operator="lessThan">
      <formula>-0.0001</formula>
    </cfRule>
    <cfRule type="cellIs" dxfId="7431" priority="1787" operator="greaterThan">
      <formula>0.00016</formula>
    </cfRule>
  </conditionalFormatting>
  <conditionalFormatting sqref="Y90:Y103">
    <cfRule type="cellIs" dxfId="7430" priority="1784" operator="lessThan">
      <formula>-0.0001</formula>
    </cfRule>
    <cfRule type="cellIs" dxfId="7429" priority="1785" operator="greaterThan">
      <formula>0.00016</formula>
    </cfRule>
  </conditionalFormatting>
  <conditionalFormatting sqref="W90:W103">
    <cfRule type="cellIs" dxfId="7428" priority="1782" operator="lessThan">
      <formula>-0.0001</formula>
    </cfRule>
    <cfRule type="cellIs" dxfId="7427" priority="1783" operator="greaterThan">
      <formula>0.00016</formula>
    </cfRule>
  </conditionalFormatting>
  <conditionalFormatting sqref="Y90:Y103">
    <cfRule type="cellIs" dxfId="7426" priority="1780" operator="lessThan">
      <formula>-0.0001</formula>
    </cfRule>
    <cfRule type="cellIs" dxfId="7425" priority="1781" operator="greaterThan">
      <formula>0.00016</formula>
    </cfRule>
  </conditionalFormatting>
  <conditionalFormatting sqref="Y90:Y103">
    <cfRule type="cellIs" dxfId="7424" priority="1778" operator="lessThan">
      <formula>-0.0001</formula>
    </cfRule>
    <cfRule type="cellIs" dxfId="7423" priority="1779" operator="greaterThan">
      <formula>0.00016</formula>
    </cfRule>
  </conditionalFormatting>
  <conditionalFormatting sqref="W90:W103">
    <cfRule type="cellIs" dxfId="7422" priority="1776" operator="lessThan">
      <formula>-0.0001</formula>
    </cfRule>
    <cfRule type="cellIs" dxfId="7421" priority="1777" operator="greaterThan">
      <formula>0.00016</formula>
    </cfRule>
  </conditionalFormatting>
  <conditionalFormatting sqref="W90:W103">
    <cfRule type="cellIs" dxfId="7420" priority="1774" operator="lessThan">
      <formula>-0.0001</formula>
    </cfRule>
    <cfRule type="cellIs" dxfId="7419" priority="1775" operator="greaterThan">
      <formula>0.00016</formula>
    </cfRule>
  </conditionalFormatting>
  <conditionalFormatting sqref="Y90:Y103">
    <cfRule type="cellIs" dxfId="7418" priority="1772" operator="lessThan">
      <formula>-0.0001</formula>
    </cfRule>
    <cfRule type="cellIs" dxfId="7417" priority="1773" operator="greaterThan">
      <formula>0.00016</formula>
    </cfRule>
  </conditionalFormatting>
  <conditionalFormatting sqref="Y90:Y103">
    <cfRule type="cellIs" dxfId="7416" priority="1770" operator="lessThan">
      <formula>-0.0001</formula>
    </cfRule>
    <cfRule type="cellIs" dxfId="7415" priority="1771" operator="greaterThan">
      <formula>0.00016</formula>
    </cfRule>
  </conditionalFormatting>
  <conditionalFormatting sqref="Y90:Y103">
    <cfRule type="cellIs" dxfId="7414" priority="1768" operator="lessThan">
      <formula>-0.0001</formula>
    </cfRule>
    <cfRule type="cellIs" dxfId="7413" priority="1769" operator="greaterThan">
      <formula>0.00016</formula>
    </cfRule>
  </conditionalFormatting>
  <conditionalFormatting sqref="W90:W103">
    <cfRule type="cellIs" dxfId="7412" priority="1766" operator="lessThan">
      <formula>-0.0001</formula>
    </cfRule>
    <cfRule type="cellIs" dxfId="7411" priority="1767" operator="greaterThan">
      <formula>0.00016</formula>
    </cfRule>
  </conditionalFormatting>
  <conditionalFormatting sqref="Y90:Y103">
    <cfRule type="cellIs" dxfId="7410" priority="1764" operator="lessThan">
      <formula>-0.0001</formula>
    </cfRule>
    <cfRule type="cellIs" dxfId="7409" priority="1765" operator="greaterThan">
      <formula>0.00016</formula>
    </cfRule>
  </conditionalFormatting>
  <conditionalFormatting sqref="Y90:Y103">
    <cfRule type="cellIs" dxfId="7408" priority="1762" operator="lessThan">
      <formula>-0.0001</formula>
    </cfRule>
    <cfRule type="cellIs" dxfId="7407" priority="1763" operator="greaterThan">
      <formula>0.00016</formula>
    </cfRule>
  </conditionalFormatting>
  <conditionalFormatting sqref="Y90:Y103">
    <cfRule type="cellIs" dxfId="7406" priority="1760" operator="lessThan">
      <formula>-0.0001</formula>
    </cfRule>
    <cfRule type="cellIs" dxfId="7405" priority="1761" operator="greaterThan">
      <formula>0.00016</formula>
    </cfRule>
  </conditionalFormatting>
  <conditionalFormatting sqref="W90:W103">
    <cfRule type="cellIs" dxfId="7404" priority="1758" operator="lessThan">
      <formula>-0.0001</formula>
    </cfRule>
    <cfRule type="cellIs" dxfId="7403" priority="1759" operator="greaterThan">
      <formula>0.00016</formula>
    </cfRule>
  </conditionalFormatting>
  <conditionalFormatting sqref="Y90:Y103">
    <cfRule type="cellIs" dxfId="7402" priority="1755" operator="lessThan">
      <formula>-0.0001</formula>
    </cfRule>
    <cfRule type="cellIs" dxfId="7401" priority="1756" operator="greaterThan">
      <formula>0.00016</formula>
    </cfRule>
  </conditionalFormatting>
  <conditionalFormatting sqref="Y90:Y103">
    <cfRule type="cellIs" dxfId="7400" priority="1753" operator="lessThan">
      <formula>-0.0001</formula>
    </cfRule>
    <cfRule type="cellIs" dxfId="7399" priority="1754" operator="greaterThan">
      <formula>0.00016</formula>
    </cfRule>
  </conditionalFormatting>
  <conditionalFormatting sqref="U90:U103">
    <cfRule type="cellIs" dxfId="7398" priority="1751" operator="lessThan">
      <formula>-0.0001</formula>
    </cfRule>
    <cfRule type="cellIs" dxfId="7397" priority="1752" operator="greaterThan">
      <formula>0.00016</formula>
    </cfRule>
  </conditionalFormatting>
  <conditionalFormatting sqref="P43">
    <cfRule type="cellIs" dxfId="7396" priority="1750" operator="greaterThan">
      <formula>R43</formula>
    </cfRule>
  </conditionalFormatting>
  <conditionalFormatting sqref="P62">
    <cfRule type="cellIs" dxfId="7395" priority="1749" operator="greaterThan">
      <formula>R62</formula>
    </cfRule>
  </conditionalFormatting>
  <conditionalFormatting sqref="W90:W103">
    <cfRule type="cellIs" dxfId="7394" priority="1747" operator="lessThan">
      <formula>-0.0001</formula>
    </cfRule>
    <cfRule type="cellIs" dxfId="7393" priority="1748" operator="greaterThan">
      <formula>0.00016</formula>
    </cfRule>
  </conditionalFormatting>
  <conditionalFormatting sqref="Y90:Y103">
    <cfRule type="cellIs" dxfId="7392" priority="1745" operator="lessThan">
      <formula>-0.0001</formula>
    </cfRule>
    <cfRule type="cellIs" dxfId="7391" priority="1746" operator="greaterThan">
      <formula>0.00016</formula>
    </cfRule>
  </conditionalFormatting>
  <conditionalFormatting sqref="W90:W103">
    <cfRule type="cellIs" dxfId="7390" priority="1743" operator="lessThan">
      <formula>-0.0001</formula>
    </cfRule>
    <cfRule type="cellIs" dxfId="7389" priority="1744" operator="greaterThan">
      <formula>0.00016</formula>
    </cfRule>
  </conditionalFormatting>
  <conditionalFormatting sqref="U90:U103">
    <cfRule type="cellIs" dxfId="7388" priority="1741" operator="lessThan">
      <formula>-0.0001</formula>
    </cfRule>
    <cfRule type="cellIs" dxfId="7387" priority="1742" operator="greaterThan">
      <formula>0.00016</formula>
    </cfRule>
  </conditionalFormatting>
  <conditionalFormatting sqref="U90:U103">
    <cfRule type="cellIs" dxfId="7386" priority="1739" operator="lessThan">
      <formula>-0.0001</formula>
    </cfRule>
    <cfRule type="cellIs" dxfId="7385" priority="1740" operator="greaterThan">
      <formula>0.00016</formula>
    </cfRule>
  </conditionalFormatting>
  <conditionalFormatting sqref="Y90:Y103">
    <cfRule type="cellIs" dxfId="7384" priority="1737" operator="lessThan">
      <formula>-0.0001</formula>
    </cfRule>
    <cfRule type="cellIs" dxfId="7383" priority="1738" operator="greaterThan">
      <formula>0.00016</formula>
    </cfRule>
  </conditionalFormatting>
  <conditionalFormatting sqref="Y90:Y103">
    <cfRule type="cellIs" dxfId="7382" priority="1735" operator="lessThan">
      <formula>-0.0001</formula>
    </cfRule>
    <cfRule type="cellIs" dxfId="7381" priority="1736" operator="greaterThan">
      <formula>0.00016</formula>
    </cfRule>
  </conditionalFormatting>
  <conditionalFormatting sqref="W90:W103">
    <cfRule type="cellIs" dxfId="7380" priority="1733" operator="lessThan">
      <formula>-0.0001</formula>
    </cfRule>
    <cfRule type="cellIs" dxfId="7379" priority="1734" operator="greaterThan">
      <formula>0.00016</formula>
    </cfRule>
  </conditionalFormatting>
  <conditionalFormatting sqref="U90:U103">
    <cfRule type="cellIs" dxfId="7378" priority="1731" operator="lessThan">
      <formula>-0.0001</formula>
    </cfRule>
    <cfRule type="cellIs" dxfId="7377" priority="1732" operator="greaterThan">
      <formula>0.00016</formula>
    </cfRule>
  </conditionalFormatting>
  <conditionalFormatting sqref="Y90:Y103">
    <cfRule type="cellIs" dxfId="7376" priority="1729" operator="lessThan">
      <formula>-0.0001</formula>
    </cfRule>
    <cfRule type="cellIs" dxfId="7375" priority="1730" operator="greaterThan">
      <formula>0.00016</formula>
    </cfRule>
  </conditionalFormatting>
  <conditionalFormatting sqref="W90:W103">
    <cfRule type="cellIs" dxfId="7374" priority="1727" operator="lessThan">
      <formula>-0.0001</formula>
    </cfRule>
    <cfRule type="cellIs" dxfId="7373" priority="1728" operator="greaterThan">
      <formula>0.00016</formula>
    </cfRule>
  </conditionalFormatting>
  <conditionalFormatting sqref="U90:U103">
    <cfRule type="cellIs" dxfId="7372" priority="1725" operator="lessThan">
      <formula>-0.0001</formula>
    </cfRule>
    <cfRule type="cellIs" dxfId="7371" priority="1726" operator="greaterThan">
      <formula>0.00016</formula>
    </cfRule>
  </conditionalFormatting>
  <conditionalFormatting sqref="W90:W103">
    <cfRule type="cellIs" dxfId="7370" priority="1723" operator="lessThan">
      <formula>-0.0001</formula>
    </cfRule>
    <cfRule type="cellIs" dxfId="7369" priority="1724" operator="greaterThan">
      <formula>0.00016</formula>
    </cfRule>
  </conditionalFormatting>
  <conditionalFormatting sqref="Y90:Y103">
    <cfRule type="cellIs" dxfId="7368" priority="1721" operator="lessThan">
      <formula>-0.0001</formula>
    </cfRule>
    <cfRule type="cellIs" dxfId="7367" priority="1722" operator="greaterThan">
      <formula>0.00016</formula>
    </cfRule>
  </conditionalFormatting>
  <conditionalFormatting sqref="W90:W103">
    <cfRule type="cellIs" dxfId="7366" priority="1719" operator="lessThan">
      <formula>-0.0001</formula>
    </cfRule>
    <cfRule type="cellIs" dxfId="7365" priority="1720" operator="greaterThan">
      <formula>0.00016</formula>
    </cfRule>
  </conditionalFormatting>
  <conditionalFormatting sqref="Y90:Y103">
    <cfRule type="cellIs" dxfId="7364" priority="1717" operator="lessThan">
      <formula>-0.0001</formula>
    </cfRule>
    <cfRule type="cellIs" dxfId="7363" priority="1718" operator="greaterThan">
      <formula>0.00016</formula>
    </cfRule>
  </conditionalFormatting>
  <conditionalFormatting sqref="W90:W103">
    <cfRule type="cellIs" dxfId="7362" priority="1715" operator="lessThan">
      <formula>-0.0001</formula>
    </cfRule>
    <cfRule type="cellIs" dxfId="7361" priority="1716" operator="greaterThan">
      <formula>0.00016</formula>
    </cfRule>
  </conditionalFormatting>
  <conditionalFormatting sqref="U90:U103">
    <cfRule type="cellIs" dxfId="7360" priority="1713" operator="lessThan">
      <formula>-0.0001</formula>
    </cfRule>
    <cfRule type="cellIs" dxfId="7359" priority="1714" operator="greaterThan">
      <formula>0.00016</formula>
    </cfRule>
  </conditionalFormatting>
  <conditionalFormatting sqref="W90:W103">
    <cfRule type="cellIs" dxfId="7358" priority="1711" operator="lessThan">
      <formula>-0.0001</formula>
    </cfRule>
    <cfRule type="cellIs" dxfId="7357" priority="1712" operator="greaterThan">
      <formula>0.00016</formula>
    </cfRule>
  </conditionalFormatting>
  <conditionalFormatting sqref="Y90:Y103">
    <cfRule type="cellIs" dxfId="7356" priority="1709" operator="lessThan">
      <formula>-0.0001</formula>
    </cfRule>
    <cfRule type="cellIs" dxfId="7355" priority="1710" operator="greaterThan">
      <formula>0.00016</formula>
    </cfRule>
  </conditionalFormatting>
  <conditionalFormatting sqref="Y90:Y103">
    <cfRule type="cellIs" dxfId="7354" priority="1707" operator="lessThan">
      <formula>-0.0001</formula>
    </cfRule>
    <cfRule type="cellIs" dxfId="7353" priority="1708" operator="greaterThan">
      <formula>0.00016</formula>
    </cfRule>
  </conditionalFormatting>
  <conditionalFormatting sqref="Y90:Y103">
    <cfRule type="cellIs" dxfId="7352" priority="1705" operator="lessThan">
      <formula>-0.0001</formula>
    </cfRule>
    <cfRule type="cellIs" dxfId="7351" priority="1706" operator="greaterThan">
      <formula>0.00016</formula>
    </cfRule>
  </conditionalFormatting>
  <conditionalFormatting sqref="Y90:Y103">
    <cfRule type="cellIs" dxfId="7350" priority="1703" operator="lessThan">
      <formula>-0.0001</formula>
    </cfRule>
    <cfRule type="cellIs" dxfId="7349" priority="1704" operator="greaterThan">
      <formula>0.00016</formula>
    </cfRule>
  </conditionalFormatting>
  <conditionalFormatting sqref="W90:W103">
    <cfRule type="cellIs" dxfId="7348" priority="1701" operator="lessThan">
      <formula>-0.0001</formula>
    </cfRule>
    <cfRule type="cellIs" dxfId="7347" priority="1702" operator="greaterThan">
      <formula>0.00016</formula>
    </cfRule>
  </conditionalFormatting>
  <conditionalFormatting sqref="W90:W103">
    <cfRule type="cellIs" dxfId="7346" priority="1699" operator="lessThan">
      <formula>-0.0001</formula>
    </cfRule>
    <cfRule type="cellIs" dxfId="7345" priority="1700" operator="greaterThan">
      <formula>0.00016</formula>
    </cfRule>
  </conditionalFormatting>
  <conditionalFormatting sqref="S90:S103">
    <cfRule type="cellIs" dxfId="7344" priority="1697" operator="lessThan">
      <formula>-0.0001</formula>
    </cfRule>
    <cfRule type="cellIs" dxfId="7343" priority="1698" operator="greaterThan">
      <formula>0.00016</formula>
    </cfRule>
  </conditionalFormatting>
  <conditionalFormatting sqref="Y90:Y103">
    <cfRule type="cellIs" dxfId="7342" priority="1695" operator="lessThan">
      <formula>-0.0001</formula>
    </cfRule>
    <cfRule type="cellIs" dxfId="7341" priority="1696" operator="greaterThan">
      <formula>0.00016</formula>
    </cfRule>
  </conditionalFormatting>
  <conditionalFormatting sqref="W90:W103">
    <cfRule type="cellIs" dxfId="7340" priority="1693" operator="lessThan">
      <formula>-0.0001</formula>
    </cfRule>
    <cfRule type="cellIs" dxfId="7339" priority="1694" operator="greaterThan">
      <formula>0.00016</formula>
    </cfRule>
  </conditionalFormatting>
  <conditionalFormatting sqref="Y90:Y103">
    <cfRule type="cellIs" dxfId="7338" priority="1691" operator="lessThan">
      <formula>-0.0001</formula>
    </cfRule>
    <cfRule type="cellIs" dxfId="7337" priority="1692" operator="greaterThan">
      <formula>0.00016</formula>
    </cfRule>
  </conditionalFormatting>
  <conditionalFormatting sqref="Y90:Y103">
    <cfRule type="cellIs" dxfId="7336" priority="1689" operator="lessThan">
      <formula>-0.0001</formula>
    </cfRule>
    <cfRule type="cellIs" dxfId="7335" priority="1690" operator="greaterThan">
      <formula>0.00016</formula>
    </cfRule>
  </conditionalFormatting>
  <conditionalFormatting sqref="W90:W103">
    <cfRule type="cellIs" dxfId="7334" priority="1687" operator="lessThan">
      <formula>-0.0001</formula>
    </cfRule>
    <cfRule type="cellIs" dxfId="7333" priority="1688" operator="greaterThan">
      <formula>0.00016</formula>
    </cfRule>
  </conditionalFormatting>
  <conditionalFormatting sqref="Y90:Y103">
    <cfRule type="cellIs" dxfId="7332" priority="1685" operator="lessThan">
      <formula>-0.0001</formula>
    </cfRule>
    <cfRule type="cellIs" dxfId="7331" priority="1686" operator="greaterThan">
      <formula>0.00016</formula>
    </cfRule>
  </conditionalFormatting>
  <conditionalFormatting sqref="W90:W103">
    <cfRule type="cellIs" dxfId="7330" priority="1683" operator="lessThan">
      <formula>-0.0001</formula>
    </cfRule>
    <cfRule type="cellIs" dxfId="7329" priority="1684" operator="greaterThan">
      <formula>0.00016</formula>
    </cfRule>
  </conditionalFormatting>
  <conditionalFormatting sqref="Y90:Y103">
    <cfRule type="cellIs" dxfId="7328" priority="1681" operator="lessThan">
      <formula>-0.0001</formula>
    </cfRule>
    <cfRule type="cellIs" dxfId="7327" priority="1682" operator="greaterThan">
      <formula>0.00016</formula>
    </cfRule>
  </conditionalFormatting>
  <conditionalFormatting sqref="S90:S103">
    <cfRule type="cellIs" dxfId="7326" priority="1679" operator="lessThan">
      <formula>-0.0001</formula>
    </cfRule>
    <cfRule type="cellIs" dxfId="7325" priority="1680" operator="greaterThan">
      <formula>0.00016</formula>
    </cfRule>
  </conditionalFormatting>
  <conditionalFormatting sqref="Y90:Y103">
    <cfRule type="cellIs" dxfId="7324" priority="1677" operator="lessThan">
      <formula>-0.0001</formula>
    </cfRule>
    <cfRule type="cellIs" dxfId="7323" priority="1678" operator="greaterThan">
      <formula>0.00016</formula>
    </cfRule>
  </conditionalFormatting>
  <conditionalFormatting sqref="W90:W103">
    <cfRule type="cellIs" dxfId="7322" priority="1675" operator="lessThan">
      <formula>-0.0001</formula>
    </cfRule>
    <cfRule type="cellIs" dxfId="7321" priority="1676" operator="greaterThan">
      <formula>0.00016</formula>
    </cfRule>
  </conditionalFormatting>
  <conditionalFormatting sqref="Y90:Y103">
    <cfRule type="cellIs" dxfId="7320" priority="1673" operator="lessThan">
      <formula>-0.0001</formula>
    </cfRule>
    <cfRule type="cellIs" dxfId="7319" priority="1674" operator="greaterThan">
      <formula>0.00016</formula>
    </cfRule>
  </conditionalFormatting>
  <conditionalFormatting sqref="Y90:Y103">
    <cfRule type="cellIs" dxfId="7318" priority="1671" operator="lessThan">
      <formula>-0.0001</formula>
    </cfRule>
    <cfRule type="cellIs" dxfId="7317" priority="1672" operator="greaterThan">
      <formula>0.00016</formula>
    </cfRule>
  </conditionalFormatting>
  <conditionalFormatting sqref="W90:W103">
    <cfRule type="cellIs" dxfId="7316" priority="1669" operator="lessThan">
      <formula>-0.0001</formula>
    </cfRule>
    <cfRule type="cellIs" dxfId="7315" priority="1670" operator="greaterThan">
      <formula>0.00016</formula>
    </cfRule>
  </conditionalFormatting>
  <conditionalFormatting sqref="Y90:Y103">
    <cfRule type="cellIs" dxfId="7314" priority="1667" operator="lessThan">
      <formula>-0.0001</formula>
    </cfRule>
    <cfRule type="cellIs" dxfId="7313" priority="1668" operator="greaterThan">
      <formula>0.00016</formula>
    </cfRule>
  </conditionalFormatting>
  <conditionalFormatting sqref="Y90:Y103">
    <cfRule type="cellIs" dxfId="7312" priority="1665" operator="lessThan">
      <formula>-0.0001</formula>
    </cfRule>
    <cfRule type="cellIs" dxfId="7311" priority="1666" operator="greaterThan">
      <formula>0.00016</formula>
    </cfRule>
  </conditionalFormatting>
  <conditionalFormatting sqref="Y90:Y103">
    <cfRule type="cellIs" dxfId="7310" priority="1663" operator="lessThan">
      <formula>-0.0001</formula>
    </cfRule>
    <cfRule type="cellIs" dxfId="7309" priority="1664" operator="greaterThan">
      <formula>0.00016</formula>
    </cfRule>
  </conditionalFormatting>
  <conditionalFormatting sqref="Y90:Y103">
    <cfRule type="cellIs" dxfId="7308" priority="1661" operator="lessThan">
      <formula>-0.0001</formula>
    </cfRule>
    <cfRule type="cellIs" dxfId="7307" priority="1662" operator="greaterThan">
      <formula>0.00016</formula>
    </cfRule>
  </conditionalFormatting>
  <conditionalFormatting sqref="Y90:Y103">
    <cfRule type="cellIs" dxfId="7306" priority="1659" operator="lessThan">
      <formula>-0.0001</formula>
    </cfRule>
    <cfRule type="cellIs" dxfId="7305" priority="1660" operator="greaterThan">
      <formula>0.00016</formula>
    </cfRule>
  </conditionalFormatting>
  <conditionalFormatting sqref="W90:W103">
    <cfRule type="cellIs" dxfId="7304" priority="1657" operator="lessThan">
      <formula>-0.0001</formula>
    </cfRule>
    <cfRule type="cellIs" dxfId="7303" priority="1658" operator="greaterThan">
      <formula>0.00016</formula>
    </cfRule>
  </conditionalFormatting>
  <conditionalFormatting sqref="Y90:Y103">
    <cfRule type="cellIs" dxfId="7302" priority="1655" operator="lessThan">
      <formula>-0.0001</formula>
    </cfRule>
    <cfRule type="cellIs" dxfId="7301" priority="1656" operator="greaterThan">
      <formula>0.00016</formula>
    </cfRule>
  </conditionalFormatting>
  <conditionalFormatting sqref="Y90:Y103">
    <cfRule type="cellIs" dxfId="7300" priority="1653" operator="lessThan">
      <formula>-0.0001</formula>
    </cfRule>
    <cfRule type="cellIs" dxfId="7299" priority="1654" operator="greaterThan">
      <formula>0.00016</formula>
    </cfRule>
  </conditionalFormatting>
  <conditionalFormatting sqref="Y90:Y103">
    <cfRule type="cellIs" dxfId="7298" priority="1651" operator="lessThan">
      <formula>-0.0001</formula>
    </cfRule>
    <cfRule type="cellIs" dxfId="7297" priority="1652" operator="greaterThan">
      <formula>0.00016</formula>
    </cfRule>
  </conditionalFormatting>
  <conditionalFormatting sqref="U90:U103">
    <cfRule type="cellIs" dxfId="7296" priority="1649" operator="lessThan">
      <formula>-0.0001</formula>
    </cfRule>
    <cfRule type="cellIs" dxfId="7295" priority="1650" operator="greaterThan">
      <formula>0.00016</formula>
    </cfRule>
  </conditionalFormatting>
  <conditionalFormatting sqref="Y90:Y103">
    <cfRule type="cellIs" dxfId="7294" priority="1647" operator="lessThan">
      <formula>-0.0001</formula>
    </cfRule>
    <cfRule type="cellIs" dxfId="7293" priority="1648" operator="greaterThan">
      <formula>0.00016</formula>
    </cfRule>
  </conditionalFormatting>
  <conditionalFormatting sqref="Y90:Y103">
    <cfRule type="cellIs" dxfId="7292" priority="1645" operator="lessThan">
      <formula>-0.0001</formula>
    </cfRule>
    <cfRule type="cellIs" dxfId="7291" priority="1646" operator="greaterThan">
      <formula>0.00016</formula>
    </cfRule>
  </conditionalFormatting>
  <conditionalFormatting sqref="W90:W103">
    <cfRule type="cellIs" dxfId="7290" priority="1643" operator="lessThan">
      <formula>-0.0001</formula>
    </cfRule>
    <cfRule type="cellIs" dxfId="7289" priority="1644" operator="greaterThan">
      <formula>0.00016</formula>
    </cfRule>
  </conditionalFormatting>
  <conditionalFormatting sqref="W90:W103">
    <cfRule type="cellIs" dxfId="7288" priority="1641" operator="lessThan">
      <formula>-0.0001</formula>
    </cfRule>
    <cfRule type="cellIs" dxfId="7287" priority="1642" operator="greaterThan">
      <formula>0.00016</formula>
    </cfRule>
  </conditionalFormatting>
  <conditionalFormatting sqref="Y90:Y103">
    <cfRule type="cellIs" dxfId="7286" priority="1639" operator="lessThan">
      <formula>-0.0001</formula>
    </cfRule>
    <cfRule type="cellIs" dxfId="7285" priority="1640" operator="greaterThan">
      <formula>0.00016</formula>
    </cfRule>
  </conditionalFormatting>
  <conditionalFormatting sqref="Y90:Y103">
    <cfRule type="cellIs" dxfId="7284" priority="1637" operator="lessThan">
      <formula>-0.0001</formula>
    </cfRule>
    <cfRule type="cellIs" dxfId="7283" priority="1638" operator="greaterThan">
      <formula>0.00016</formula>
    </cfRule>
  </conditionalFormatting>
  <conditionalFormatting sqref="W90:W103">
    <cfRule type="cellIs" dxfId="7282" priority="1635" operator="lessThan">
      <formula>-0.0001</formula>
    </cfRule>
    <cfRule type="cellIs" dxfId="7281" priority="1636" operator="greaterThan">
      <formula>0.00016</formula>
    </cfRule>
  </conditionalFormatting>
  <conditionalFormatting sqref="Y90:Y103">
    <cfRule type="cellIs" dxfId="7280" priority="1633" operator="lessThan">
      <formula>-0.0001</formula>
    </cfRule>
    <cfRule type="cellIs" dxfId="7279" priority="1634" operator="greaterThan">
      <formula>0.00016</formula>
    </cfRule>
  </conditionalFormatting>
  <conditionalFormatting sqref="Y90:Y103">
    <cfRule type="cellIs" dxfId="7278" priority="1631" operator="lessThan">
      <formula>-0.0001</formula>
    </cfRule>
    <cfRule type="cellIs" dxfId="7277" priority="1632" operator="greaterThan">
      <formula>0.00016</formula>
    </cfRule>
  </conditionalFormatting>
  <conditionalFormatting sqref="W90:W103">
    <cfRule type="cellIs" dxfId="7276" priority="1629" operator="lessThan">
      <formula>-0.0001</formula>
    </cfRule>
    <cfRule type="cellIs" dxfId="7275" priority="1630" operator="greaterThan">
      <formula>0.00016</formula>
    </cfRule>
  </conditionalFormatting>
  <conditionalFormatting sqref="Y90:Y103">
    <cfRule type="cellIs" dxfId="7274" priority="1627" operator="lessThan">
      <formula>-0.0001</formula>
    </cfRule>
    <cfRule type="cellIs" dxfId="7273" priority="1628" operator="greaterThan">
      <formula>0.00016</formula>
    </cfRule>
  </conditionalFormatting>
  <conditionalFormatting sqref="Y90:Y103">
    <cfRule type="cellIs" dxfId="7272" priority="1625" operator="lessThan">
      <formula>-0.0001</formula>
    </cfRule>
    <cfRule type="cellIs" dxfId="7271" priority="1626" operator="greaterThan">
      <formula>0.00016</formula>
    </cfRule>
  </conditionalFormatting>
  <conditionalFormatting sqref="Y90:Y103">
    <cfRule type="cellIs" dxfId="7270" priority="1623" operator="lessThan">
      <formula>-0.0001</formula>
    </cfRule>
    <cfRule type="cellIs" dxfId="7269" priority="1624" operator="greaterThan">
      <formula>0.00016</formula>
    </cfRule>
  </conditionalFormatting>
  <conditionalFormatting sqref="Y90:Y103">
    <cfRule type="cellIs" dxfId="7268" priority="1621" operator="lessThan">
      <formula>-0.0001</formula>
    </cfRule>
    <cfRule type="cellIs" dxfId="7267" priority="1622" operator="greaterThan">
      <formula>0.00016</formula>
    </cfRule>
  </conditionalFormatting>
  <conditionalFormatting sqref="W90:W103">
    <cfRule type="cellIs" dxfId="7266" priority="1619" operator="lessThan">
      <formula>-0.0001</formula>
    </cfRule>
    <cfRule type="cellIs" dxfId="7265" priority="1620" operator="greaterThan">
      <formula>0.00016</formula>
    </cfRule>
  </conditionalFormatting>
  <conditionalFormatting sqref="Y90:Y103">
    <cfRule type="cellIs" dxfId="7264" priority="1617" operator="lessThan">
      <formula>-0.0001</formula>
    </cfRule>
    <cfRule type="cellIs" dxfId="7263" priority="1618" operator="greaterThan">
      <formula>0.00016</formula>
    </cfRule>
  </conditionalFormatting>
  <conditionalFormatting sqref="Y90:Y103">
    <cfRule type="cellIs" dxfId="7262" priority="1615" operator="lessThan">
      <formula>-0.0001</formula>
    </cfRule>
    <cfRule type="cellIs" dxfId="7261" priority="1616" operator="greaterThan">
      <formula>0.00016</formula>
    </cfRule>
  </conditionalFormatting>
  <conditionalFormatting sqref="Y90:Y103">
    <cfRule type="cellIs" dxfId="7260" priority="1613" operator="lessThan">
      <formula>-0.0001</formula>
    </cfRule>
    <cfRule type="cellIs" dxfId="7259" priority="1614" operator="greaterThan">
      <formula>0.00016</formula>
    </cfRule>
  </conditionalFormatting>
  <conditionalFormatting sqref="Y90:Y103">
    <cfRule type="cellIs" dxfId="7258" priority="1611" operator="lessThan">
      <formula>-0.0001</formula>
    </cfRule>
    <cfRule type="cellIs" dxfId="7257" priority="1612" operator="greaterThan">
      <formula>0.00016</formula>
    </cfRule>
  </conditionalFormatting>
  <conditionalFormatting sqref="Y90:Y103">
    <cfRule type="cellIs" dxfId="7256" priority="1609" operator="lessThan">
      <formula>-0.0001</formula>
    </cfRule>
    <cfRule type="cellIs" dxfId="7255" priority="1610" operator="greaterThan">
      <formula>0.00016</formula>
    </cfRule>
  </conditionalFormatting>
  <conditionalFormatting sqref="Y90:Y103">
    <cfRule type="cellIs" dxfId="7254" priority="1607" operator="lessThan">
      <formula>-0.0001</formula>
    </cfRule>
    <cfRule type="cellIs" dxfId="7253" priority="1608" operator="greaterThan">
      <formula>0.00016</formula>
    </cfRule>
  </conditionalFormatting>
  <conditionalFormatting sqref="W90:W103">
    <cfRule type="cellIs" dxfId="7252" priority="1605" operator="lessThan">
      <formula>-0.0001</formula>
    </cfRule>
    <cfRule type="cellIs" dxfId="7251" priority="1606" operator="greaterThan">
      <formula>0.00016</formula>
    </cfRule>
  </conditionalFormatting>
  <conditionalFormatting sqref="R43">
    <cfRule type="cellIs" dxfId="7250" priority="1604" operator="greaterThan">
      <formula>T43</formula>
    </cfRule>
  </conditionalFormatting>
  <conditionalFormatting sqref="R62">
    <cfRule type="cellIs" dxfId="7249" priority="1603" operator="greaterThan">
      <formula>T62</formula>
    </cfRule>
  </conditionalFormatting>
  <conditionalFormatting sqref="W90:W103">
    <cfRule type="cellIs" dxfId="7248" priority="1601" operator="lessThan">
      <formula>-0.0001</formula>
    </cfRule>
    <cfRule type="cellIs" dxfId="7247" priority="1602" operator="greaterThan">
      <formula>0.00016</formula>
    </cfRule>
  </conditionalFormatting>
  <conditionalFormatting sqref="Y90:Y103">
    <cfRule type="cellIs" dxfId="7246" priority="1599" operator="lessThan">
      <formula>-0.0001</formula>
    </cfRule>
    <cfRule type="cellIs" dxfId="7245" priority="1600" operator="greaterThan">
      <formula>0.00016</formula>
    </cfRule>
  </conditionalFormatting>
  <conditionalFormatting sqref="W90:W103">
    <cfRule type="cellIs" dxfId="7244" priority="1597" operator="lessThan">
      <formula>-0.0001</formula>
    </cfRule>
    <cfRule type="cellIs" dxfId="7243" priority="1598" operator="greaterThan">
      <formula>0.00016</formula>
    </cfRule>
  </conditionalFormatting>
  <conditionalFormatting sqref="U90:U103">
    <cfRule type="cellIs" dxfId="7242" priority="1595" operator="lessThan">
      <formula>-0.0001</formula>
    </cfRule>
    <cfRule type="cellIs" dxfId="7241" priority="1596" operator="greaterThan">
      <formula>0.00016</formula>
    </cfRule>
  </conditionalFormatting>
  <conditionalFormatting sqref="U90:U103">
    <cfRule type="cellIs" dxfId="7240" priority="1593" operator="lessThan">
      <formula>-0.0001</formula>
    </cfRule>
    <cfRule type="cellIs" dxfId="7239" priority="1594" operator="greaterThan">
      <formula>0.00016</formula>
    </cfRule>
  </conditionalFormatting>
  <conditionalFormatting sqref="Y90:Y103">
    <cfRule type="cellIs" dxfId="7238" priority="1591" operator="lessThan">
      <formula>-0.0001</formula>
    </cfRule>
    <cfRule type="cellIs" dxfId="7237" priority="1592" operator="greaterThan">
      <formula>0.00016</formula>
    </cfRule>
  </conditionalFormatting>
  <conditionalFormatting sqref="Y90:Y103">
    <cfRule type="cellIs" dxfId="7236" priority="1589" operator="lessThan">
      <formula>-0.0001</formula>
    </cfRule>
    <cfRule type="cellIs" dxfId="7235" priority="1590" operator="greaterThan">
      <formula>0.00016</formula>
    </cfRule>
  </conditionalFormatting>
  <conditionalFormatting sqref="W90:W103">
    <cfRule type="cellIs" dxfId="7234" priority="1587" operator="lessThan">
      <formula>-0.0001</formula>
    </cfRule>
    <cfRule type="cellIs" dxfId="7233" priority="1588" operator="greaterThan">
      <formula>0.00016</formula>
    </cfRule>
  </conditionalFormatting>
  <conditionalFormatting sqref="U90:U103">
    <cfRule type="cellIs" dxfId="7232" priority="1585" operator="lessThan">
      <formula>-0.0001</formula>
    </cfRule>
    <cfRule type="cellIs" dxfId="7231" priority="1586" operator="greaterThan">
      <formula>0.00016</formula>
    </cfRule>
  </conditionalFormatting>
  <conditionalFormatting sqref="Y90:Y103">
    <cfRule type="cellIs" dxfId="7230" priority="1583" operator="lessThan">
      <formula>-0.0001</formula>
    </cfRule>
    <cfRule type="cellIs" dxfId="7229" priority="1584" operator="greaterThan">
      <formula>0.00016</formula>
    </cfRule>
  </conditionalFormatting>
  <conditionalFormatting sqref="W90:W103">
    <cfRule type="cellIs" dxfId="7228" priority="1581" operator="lessThan">
      <formula>-0.0001</formula>
    </cfRule>
    <cfRule type="cellIs" dxfId="7227" priority="1582" operator="greaterThan">
      <formula>0.00016</formula>
    </cfRule>
  </conditionalFormatting>
  <conditionalFormatting sqref="U90:U103">
    <cfRule type="cellIs" dxfId="7226" priority="1579" operator="lessThan">
      <formula>-0.0001</formula>
    </cfRule>
    <cfRule type="cellIs" dxfId="7225" priority="1580" operator="greaterThan">
      <formula>0.00016</formula>
    </cfRule>
  </conditionalFormatting>
  <conditionalFormatting sqref="W90:W103">
    <cfRule type="cellIs" dxfId="7224" priority="1577" operator="lessThan">
      <formula>-0.0001</formula>
    </cfRule>
    <cfRule type="cellIs" dxfId="7223" priority="1578" operator="greaterThan">
      <formula>0.00016</formula>
    </cfRule>
  </conditionalFormatting>
  <conditionalFormatting sqref="Y90:Y103">
    <cfRule type="cellIs" dxfId="7222" priority="1575" operator="lessThan">
      <formula>-0.0001</formula>
    </cfRule>
    <cfRule type="cellIs" dxfId="7221" priority="1576" operator="greaterThan">
      <formula>0.00016</formula>
    </cfRule>
  </conditionalFormatting>
  <conditionalFormatting sqref="W90:W103">
    <cfRule type="cellIs" dxfId="7220" priority="1573" operator="lessThan">
      <formula>-0.0001</formula>
    </cfRule>
    <cfRule type="cellIs" dxfId="7219" priority="1574" operator="greaterThan">
      <formula>0.00016</formula>
    </cfRule>
  </conditionalFormatting>
  <conditionalFormatting sqref="Y90:Y103">
    <cfRule type="cellIs" dxfId="7218" priority="1571" operator="lessThan">
      <formula>-0.0001</formula>
    </cfRule>
    <cfRule type="cellIs" dxfId="7217" priority="1572" operator="greaterThan">
      <formula>0.00016</formula>
    </cfRule>
  </conditionalFormatting>
  <conditionalFormatting sqref="W90:W103">
    <cfRule type="cellIs" dxfId="7216" priority="1569" operator="lessThan">
      <formula>-0.0001</formula>
    </cfRule>
    <cfRule type="cellIs" dxfId="7215" priority="1570" operator="greaterThan">
      <formula>0.00016</formula>
    </cfRule>
  </conditionalFormatting>
  <conditionalFormatting sqref="U90:U103">
    <cfRule type="cellIs" dxfId="7214" priority="1567" operator="lessThan">
      <formula>-0.0001</formula>
    </cfRule>
    <cfRule type="cellIs" dxfId="7213" priority="1568" operator="greaterThan">
      <formula>0.00016</formula>
    </cfRule>
  </conditionalFormatting>
  <conditionalFormatting sqref="W90:W103">
    <cfRule type="cellIs" dxfId="7212" priority="1565" operator="lessThan">
      <formula>-0.0001</formula>
    </cfRule>
    <cfRule type="cellIs" dxfId="7211" priority="1566" operator="greaterThan">
      <formula>0.00016</formula>
    </cfRule>
  </conditionalFormatting>
  <conditionalFormatting sqref="Y90:Y103">
    <cfRule type="cellIs" dxfId="7210" priority="1563" operator="lessThan">
      <formula>-0.0001</formula>
    </cfRule>
    <cfRule type="cellIs" dxfId="7209" priority="1564" operator="greaterThan">
      <formula>0.00016</formula>
    </cfRule>
  </conditionalFormatting>
  <conditionalFormatting sqref="Y90:Y103">
    <cfRule type="cellIs" dxfId="7208" priority="1561" operator="lessThan">
      <formula>-0.0001</formula>
    </cfRule>
    <cfRule type="cellIs" dxfId="7207" priority="1562" operator="greaterThan">
      <formula>0.00016</formula>
    </cfRule>
  </conditionalFormatting>
  <conditionalFormatting sqref="Y90:Y103">
    <cfRule type="cellIs" dxfId="7206" priority="1559" operator="lessThan">
      <formula>-0.0001</formula>
    </cfRule>
    <cfRule type="cellIs" dxfId="7205" priority="1560" operator="greaterThan">
      <formula>0.00016</formula>
    </cfRule>
  </conditionalFormatting>
  <conditionalFormatting sqref="Y90:Y103">
    <cfRule type="cellIs" dxfId="7204" priority="1557" operator="lessThan">
      <formula>-0.0001</formula>
    </cfRule>
    <cfRule type="cellIs" dxfId="7203" priority="1558" operator="greaterThan">
      <formula>0.00016</formula>
    </cfRule>
  </conditionalFormatting>
  <conditionalFormatting sqref="W90:W103">
    <cfRule type="cellIs" dxfId="7202" priority="1555" operator="lessThan">
      <formula>-0.0001</formula>
    </cfRule>
    <cfRule type="cellIs" dxfId="7201" priority="1556" operator="greaterThan">
      <formula>0.00016</formula>
    </cfRule>
  </conditionalFormatting>
  <conditionalFormatting sqref="W90:W103">
    <cfRule type="cellIs" dxfId="7200" priority="1553" operator="lessThan">
      <formula>-0.0001</formula>
    </cfRule>
    <cfRule type="cellIs" dxfId="7199" priority="1554" operator="greaterThan">
      <formula>0.00016</formula>
    </cfRule>
  </conditionalFormatting>
  <conditionalFormatting sqref="Y90:Y103">
    <cfRule type="cellIs" dxfId="7198" priority="1551" operator="lessThan">
      <formula>-0.0001</formula>
    </cfRule>
    <cfRule type="cellIs" dxfId="7197" priority="1552" operator="greaterThan">
      <formula>0.00016</formula>
    </cfRule>
  </conditionalFormatting>
  <conditionalFormatting sqref="W90:W103">
    <cfRule type="cellIs" dxfId="7196" priority="1549" operator="lessThan">
      <formula>-0.0001</formula>
    </cfRule>
    <cfRule type="cellIs" dxfId="7195" priority="1550" operator="greaterThan">
      <formula>0.00016</formula>
    </cfRule>
  </conditionalFormatting>
  <conditionalFormatting sqref="Y90:Y103">
    <cfRule type="cellIs" dxfId="7194" priority="1547" operator="lessThan">
      <formula>-0.0001</formula>
    </cfRule>
    <cfRule type="cellIs" dxfId="7193" priority="1548" operator="greaterThan">
      <formula>0.00016</formula>
    </cfRule>
  </conditionalFormatting>
  <conditionalFormatting sqref="Y90:Y103">
    <cfRule type="cellIs" dxfId="7192" priority="1545" operator="lessThan">
      <formula>-0.0001</formula>
    </cfRule>
    <cfRule type="cellIs" dxfId="7191" priority="1546" operator="greaterThan">
      <formula>0.00016</formula>
    </cfRule>
  </conditionalFormatting>
  <conditionalFormatting sqref="W90:W103">
    <cfRule type="cellIs" dxfId="7190" priority="1543" operator="lessThan">
      <formula>-0.0001</formula>
    </cfRule>
    <cfRule type="cellIs" dxfId="7189" priority="1544" operator="greaterThan">
      <formula>0.00016</formula>
    </cfRule>
  </conditionalFormatting>
  <conditionalFormatting sqref="Y90:Y103">
    <cfRule type="cellIs" dxfId="7188" priority="1541" operator="lessThan">
      <formula>-0.0001</formula>
    </cfRule>
    <cfRule type="cellIs" dxfId="7187" priority="1542" operator="greaterThan">
      <formula>0.00016</formula>
    </cfRule>
  </conditionalFormatting>
  <conditionalFormatting sqref="W90:W103">
    <cfRule type="cellIs" dxfId="7186" priority="1539" operator="lessThan">
      <formula>-0.0001</formula>
    </cfRule>
    <cfRule type="cellIs" dxfId="7185" priority="1540" operator="greaterThan">
      <formula>0.00016</formula>
    </cfRule>
  </conditionalFormatting>
  <conditionalFormatting sqref="Y90:Y103">
    <cfRule type="cellIs" dxfId="7184" priority="1537" operator="lessThan">
      <formula>-0.0001</formula>
    </cfRule>
    <cfRule type="cellIs" dxfId="7183" priority="1538" operator="greaterThan">
      <formula>0.00016</formula>
    </cfRule>
  </conditionalFormatting>
  <conditionalFormatting sqref="Y90:Y103">
    <cfRule type="cellIs" dxfId="7182" priority="1535" operator="lessThan">
      <formula>-0.0001</formula>
    </cfRule>
    <cfRule type="cellIs" dxfId="7181" priority="1536" operator="greaterThan">
      <formula>0.00016</formula>
    </cfRule>
  </conditionalFormatting>
  <conditionalFormatting sqref="W90:W103">
    <cfRule type="cellIs" dxfId="7180" priority="1533" operator="lessThan">
      <formula>-0.0001</formula>
    </cfRule>
    <cfRule type="cellIs" dxfId="7179" priority="1534" operator="greaterThan">
      <formula>0.00016</formula>
    </cfRule>
  </conditionalFormatting>
  <conditionalFormatting sqref="Y90:Y103">
    <cfRule type="cellIs" dxfId="7178" priority="1531" operator="lessThan">
      <formula>-0.0001</formula>
    </cfRule>
    <cfRule type="cellIs" dxfId="7177" priority="1532" operator="greaterThan">
      <formula>0.00016</formula>
    </cfRule>
  </conditionalFormatting>
  <conditionalFormatting sqref="Y90:Y103">
    <cfRule type="cellIs" dxfId="7176" priority="1529" operator="lessThan">
      <formula>-0.0001</formula>
    </cfRule>
    <cfRule type="cellIs" dxfId="7175" priority="1530" operator="greaterThan">
      <formula>0.00016</formula>
    </cfRule>
  </conditionalFormatting>
  <conditionalFormatting sqref="W90:W103">
    <cfRule type="cellIs" dxfId="7174" priority="1527" operator="lessThan">
      <formula>-0.0001</formula>
    </cfRule>
    <cfRule type="cellIs" dxfId="7173" priority="1528" operator="greaterThan">
      <formula>0.00016</formula>
    </cfRule>
  </conditionalFormatting>
  <conditionalFormatting sqref="Y90:Y103">
    <cfRule type="cellIs" dxfId="7172" priority="1525" operator="lessThan">
      <formula>-0.0001</formula>
    </cfRule>
    <cfRule type="cellIs" dxfId="7171" priority="1526" operator="greaterThan">
      <formula>0.00016</formula>
    </cfRule>
  </conditionalFormatting>
  <conditionalFormatting sqref="Y90:Y103">
    <cfRule type="cellIs" dxfId="7170" priority="1523" operator="lessThan">
      <formula>-0.0001</formula>
    </cfRule>
    <cfRule type="cellIs" dxfId="7169" priority="1524" operator="greaterThan">
      <formula>0.00016</formula>
    </cfRule>
  </conditionalFormatting>
  <conditionalFormatting sqref="Y90:Y103">
    <cfRule type="cellIs" dxfId="7168" priority="1521" operator="lessThan">
      <formula>-0.0001</formula>
    </cfRule>
    <cfRule type="cellIs" dxfId="7167" priority="1522" operator="greaterThan">
      <formula>0.00016</formula>
    </cfRule>
  </conditionalFormatting>
  <conditionalFormatting sqref="Y90:Y103">
    <cfRule type="cellIs" dxfId="7166" priority="1519" operator="lessThan">
      <formula>-0.0001</formula>
    </cfRule>
    <cfRule type="cellIs" dxfId="7165" priority="1520" operator="greaterThan">
      <formula>0.00016</formula>
    </cfRule>
  </conditionalFormatting>
  <conditionalFormatting sqref="Y90:Y103">
    <cfRule type="cellIs" dxfId="7164" priority="1517" operator="lessThan">
      <formula>-0.0001</formula>
    </cfRule>
    <cfRule type="cellIs" dxfId="7163" priority="1518" operator="greaterThan">
      <formula>0.00016</formula>
    </cfRule>
  </conditionalFormatting>
  <conditionalFormatting sqref="W90:W103">
    <cfRule type="cellIs" dxfId="7162" priority="1515" operator="lessThan">
      <formula>-0.0001</formula>
    </cfRule>
    <cfRule type="cellIs" dxfId="7161" priority="1516" operator="greaterThan">
      <formula>0.00016</formula>
    </cfRule>
  </conditionalFormatting>
  <conditionalFormatting sqref="Y90:Y103">
    <cfRule type="cellIs" dxfId="7160" priority="1513" operator="lessThan">
      <formula>-0.0001</formula>
    </cfRule>
    <cfRule type="cellIs" dxfId="7159" priority="1514" operator="greaterThan">
      <formula>0.00016</formula>
    </cfRule>
  </conditionalFormatting>
  <conditionalFormatting sqref="Y90:Y103">
    <cfRule type="cellIs" dxfId="7158" priority="1511" operator="lessThan">
      <formula>-0.0001</formula>
    </cfRule>
    <cfRule type="cellIs" dxfId="7157" priority="1512" operator="greaterThan">
      <formula>0.00016</formula>
    </cfRule>
  </conditionalFormatting>
  <conditionalFormatting sqref="Y90:Y103">
    <cfRule type="cellIs" dxfId="7156" priority="1509" operator="lessThan">
      <formula>-0.0001</formula>
    </cfRule>
    <cfRule type="cellIs" dxfId="7155" priority="1510" operator="greaterThan">
      <formula>0.00016</formula>
    </cfRule>
  </conditionalFormatting>
  <conditionalFormatting sqref="U90:U103">
    <cfRule type="cellIs" dxfId="7154" priority="1507" operator="lessThan">
      <formula>-0.0001</formula>
    </cfRule>
    <cfRule type="cellIs" dxfId="7153" priority="1508" operator="greaterThan">
      <formula>0.00016</formula>
    </cfRule>
  </conditionalFormatting>
  <conditionalFormatting sqref="Y90:Y103">
    <cfRule type="cellIs" dxfId="7152" priority="1505" operator="lessThan">
      <formula>-0.0001</formula>
    </cfRule>
    <cfRule type="cellIs" dxfId="7151" priority="1506" operator="greaterThan">
      <formula>0.00016</formula>
    </cfRule>
  </conditionalFormatting>
  <conditionalFormatting sqref="Y90:Y103">
    <cfRule type="cellIs" dxfId="7150" priority="1503" operator="lessThan">
      <formula>-0.0001</formula>
    </cfRule>
    <cfRule type="cellIs" dxfId="7149" priority="1504" operator="greaterThan">
      <formula>0.00016</formula>
    </cfRule>
  </conditionalFormatting>
  <conditionalFormatting sqref="W90:W103">
    <cfRule type="cellIs" dxfId="7148" priority="1501" operator="lessThan">
      <formula>-0.0001</formula>
    </cfRule>
    <cfRule type="cellIs" dxfId="7147" priority="1502" operator="greaterThan">
      <formula>0.00016</formula>
    </cfRule>
  </conditionalFormatting>
  <conditionalFormatting sqref="W90:W103">
    <cfRule type="cellIs" dxfId="7146" priority="1499" operator="lessThan">
      <formula>-0.0001</formula>
    </cfRule>
    <cfRule type="cellIs" dxfId="7145" priority="1500" operator="greaterThan">
      <formula>0.00016</formula>
    </cfRule>
  </conditionalFormatting>
  <conditionalFormatting sqref="Y90:Y103">
    <cfRule type="cellIs" dxfId="7144" priority="1497" operator="lessThan">
      <formula>-0.0001</formula>
    </cfRule>
    <cfRule type="cellIs" dxfId="7143" priority="1498" operator="greaterThan">
      <formula>0.00016</formula>
    </cfRule>
  </conditionalFormatting>
  <conditionalFormatting sqref="Y90:Y103">
    <cfRule type="cellIs" dxfId="7142" priority="1495" operator="lessThan">
      <formula>-0.0001</formula>
    </cfRule>
    <cfRule type="cellIs" dxfId="7141" priority="1496" operator="greaterThan">
      <formula>0.00016</formula>
    </cfRule>
  </conditionalFormatting>
  <conditionalFormatting sqref="W90:W103">
    <cfRule type="cellIs" dxfId="7140" priority="1493" operator="lessThan">
      <formula>-0.0001</formula>
    </cfRule>
    <cfRule type="cellIs" dxfId="7139" priority="1494" operator="greaterThan">
      <formula>0.00016</formula>
    </cfRule>
  </conditionalFormatting>
  <conditionalFormatting sqref="Y90:Y103">
    <cfRule type="cellIs" dxfId="7138" priority="1491" operator="lessThan">
      <formula>-0.0001</formula>
    </cfRule>
    <cfRule type="cellIs" dxfId="7137" priority="1492" operator="greaterThan">
      <formula>0.00016</formula>
    </cfRule>
  </conditionalFormatting>
  <conditionalFormatting sqref="Y90:Y103">
    <cfRule type="cellIs" dxfId="7136" priority="1489" operator="lessThan">
      <formula>-0.0001</formula>
    </cfRule>
    <cfRule type="cellIs" dxfId="7135" priority="1490" operator="greaterThan">
      <formula>0.00016</formula>
    </cfRule>
  </conditionalFormatting>
  <conditionalFormatting sqref="W90:W103">
    <cfRule type="cellIs" dxfId="7134" priority="1487" operator="lessThan">
      <formula>-0.0001</formula>
    </cfRule>
    <cfRule type="cellIs" dxfId="7133" priority="1488" operator="greaterThan">
      <formula>0.00016</formula>
    </cfRule>
  </conditionalFormatting>
  <conditionalFormatting sqref="Y90:Y103">
    <cfRule type="cellIs" dxfId="7132" priority="1485" operator="lessThan">
      <formula>-0.0001</formula>
    </cfRule>
    <cfRule type="cellIs" dxfId="7131" priority="1486" operator="greaterThan">
      <formula>0.00016</formula>
    </cfRule>
  </conditionalFormatting>
  <conditionalFormatting sqref="Y90:Y103">
    <cfRule type="cellIs" dxfId="7130" priority="1483" operator="lessThan">
      <formula>-0.0001</formula>
    </cfRule>
    <cfRule type="cellIs" dxfId="7129" priority="1484" operator="greaterThan">
      <formula>0.00016</formula>
    </cfRule>
  </conditionalFormatting>
  <conditionalFormatting sqref="Y90:Y103">
    <cfRule type="cellIs" dxfId="7128" priority="1481" operator="lessThan">
      <formula>-0.0001</formula>
    </cfRule>
    <cfRule type="cellIs" dxfId="7127" priority="1482" operator="greaterThan">
      <formula>0.00016</formula>
    </cfRule>
  </conditionalFormatting>
  <conditionalFormatting sqref="Y90:Y103">
    <cfRule type="cellIs" dxfId="7126" priority="1479" operator="lessThan">
      <formula>-0.0001</formula>
    </cfRule>
    <cfRule type="cellIs" dxfId="7125" priority="1480" operator="greaterThan">
      <formula>0.00016</formula>
    </cfRule>
  </conditionalFormatting>
  <conditionalFormatting sqref="W90:W103">
    <cfRule type="cellIs" dxfId="7124" priority="1477" operator="lessThan">
      <formula>-0.0001</formula>
    </cfRule>
    <cfRule type="cellIs" dxfId="7123" priority="1478" operator="greaterThan">
      <formula>0.00016</formula>
    </cfRule>
  </conditionalFormatting>
  <conditionalFormatting sqref="Y90:Y103">
    <cfRule type="cellIs" dxfId="7122" priority="1475" operator="lessThan">
      <formula>-0.0001</formula>
    </cfRule>
    <cfRule type="cellIs" dxfId="7121" priority="1476" operator="greaterThan">
      <formula>0.00016</formula>
    </cfRule>
  </conditionalFormatting>
  <conditionalFormatting sqref="Y90:Y103">
    <cfRule type="cellIs" dxfId="7120" priority="1473" operator="lessThan">
      <formula>-0.0001</formula>
    </cfRule>
    <cfRule type="cellIs" dxfId="7119" priority="1474" operator="greaterThan">
      <formula>0.00016</formula>
    </cfRule>
  </conditionalFormatting>
  <conditionalFormatting sqref="Y90:Y103">
    <cfRule type="cellIs" dxfId="7118" priority="1471" operator="lessThan">
      <formula>-0.0001</formula>
    </cfRule>
    <cfRule type="cellIs" dxfId="7117" priority="1472" operator="greaterThan">
      <formula>0.00016</formula>
    </cfRule>
  </conditionalFormatting>
  <conditionalFormatting sqref="Y90:Y103">
    <cfRule type="cellIs" dxfId="7116" priority="1469" operator="lessThan">
      <formula>-0.0001</formula>
    </cfRule>
    <cfRule type="cellIs" dxfId="7115" priority="1470" operator="greaterThan">
      <formula>0.00016</formula>
    </cfRule>
  </conditionalFormatting>
  <conditionalFormatting sqref="Y90:Y103">
    <cfRule type="cellIs" dxfId="7114" priority="1467" operator="lessThan">
      <formula>-0.0001</formula>
    </cfRule>
    <cfRule type="cellIs" dxfId="7113" priority="1468" operator="greaterThan">
      <formula>0.00016</formula>
    </cfRule>
  </conditionalFormatting>
  <conditionalFormatting sqref="Y90:Y103">
    <cfRule type="cellIs" dxfId="7112" priority="1465" operator="lessThan">
      <formula>-0.0001</formula>
    </cfRule>
    <cfRule type="cellIs" dxfId="7111" priority="1466" operator="greaterThan">
      <formula>0.00016</formula>
    </cfRule>
  </conditionalFormatting>
  <conditionalFormatting sqref="W90:W103">
    <cfRule type="cellIs" dxfId="7110" priority="1463" operator="lessThan">
      <formula>-0.0001</formula>
    </cfRule>
    <cfRule type="cellIs" dxfId="7109" priority="1464" operator="greaterThan">
      <formula>0.00016</formula>
    </cfRule>
  </conditionalFormatting>
  <conditionalFormatting sqref="Y90:Y103">
    <cfRule type="cellIs" dxfId="7108" priority="1461" operator="lessThan">
      <formula>-0.0001</formula>
    </cfRule>
    <cfRule type="cellIs" dxfId="7107" priority="1462" operator="greaterThan">
      <formula>0.00016</formula>
    </cfRule>
  </conditionalFormatting>
  <conditionalFormatting sqref="AA90:AA103">
    <cfRule type="cellIs" dxfId="7106" priority="1459" operator="lessThan">
      <formula>-0.0001</formula>
    </cfRule>
    <cfRule type="cellIs" dxfId="7105" priority="1460" operator="greaterThan">
      <formula>0.00016</formula>
    </cfRule>
  </conditionalFormatting>
  <conditionalFormatting sqref="Y90:Y103">
    <cfRule type="cellIs" dxfId="7104" priority="1457" operator="lessThan">
      <formula>-0.0001</formula>
    </cfRule>
    <cfRule type="cellIs" dxfId="7103" priority="1458" operator="greaterThan">
      <formula>0.00016</formula>
    </cfRule>
  </conditionalFormatting>
  <conditionalFormatting sqref="W90:W103">
    <cfRule type="cellIs" dxfId="7102" priority="1455" operator="lessThan">
      <formula>-0.0001</formula>
    </cfRule>
    <cfRule type="cellIs" dxfId="7101" priority="1456" operator="greaterThan">
      <formula>0.00016</formula>
    </cfRule>
  </conditionalFormatting>
  <conditionalFormatting sqref="W90:W103">
    <cfRule type="cellIs" dxfId="7100" priority="1453" operator="lessThan">
      <formula>-0.0001</formula>
    </cfRule>
    <cfRule type="cellIs" dxfId="7099" priority="1454" operator="greaterThan">
      <formula>0.00016</formula>
    </cfRule>
  </conditionalFormatting>
  <conditionalFormatting sqref="AA90:AA103">
    <cfRule type="cellIs" dxfId="7098" priority="1451" operator="lessThan">
      <formula>-0.0001</formula>
    </cfRule>
    <cfRule type="cellIs" dxfId="7097" priority="1452" operator="greaterThan">
      <formula>0.00016</formula>
    </cfRule>
  </conditionalFormatting>
  <conditionalFormatting sqref="Y90:Y103">
    <cfRule type="cellIs" dxfId="7096" priority="1449" operator="lessThan">
      <formula>-0.0001</formula>
    </cfRule>
    <cfRule type="cellIs" dxfId="7095" priority="1450" operator="greaterThan">
      <formula>0.00016</formula>
    </cfRule>
  </conditionalFormatting>
  <conditionalFormatting sqref="AA90:AA103">
    <cfRule type="cellIs" dxfId="7094" priority="1447" operator="lessThan">
      <formula>-0.0001</formula>
    </cfRule>
    <cfRule type="cellIs" dxfId="7093" priority="1448" operator="greaterThan">
      <formula>0.00016</formula>
    </cfRule>
  </conditionalFormatting>
  <conditionalFormatting sqref="W90:W103">
    <cfRule type="cellIs" dxfId="7092" priority="1445" operator="lessThan">
      <formula>-0.0001</formula>
    </cfRule>
    <cfRule type="cellIs" dxfId="7091" priority="1446" operator="greaterThan">
      <formula>0.00016</formula>
    </cfRule>
  </conditionalFormatting>
  <conditionalFormatting sqref="Y90:Y103">
    <cfRule type="cellIs" dxfId="7090" priority="1443" operator="lessThan">
      <formula>-0.0001</formula>
    </cfRule>
    <cfRule type="cellIs" dxfId="7089" priority="1444" operator="greaterThan">
      <formula>0.00016</formula>
    </cfRule>
  </conditionalFormatting>
  <conditionalFormatting sqref="W90:W103">
    <cfRule type="cellIs" dxfId="7088" priority="1441" operator="lessThan">
      <formula>-0.0001</formula>
    </cfRule>
    <cfRule type="cellIs" dxfId="7087" priority="1442" operator="greaterThan">
      <formula>0.00016</formula>
    </cfRule>
  </conditionalFormatting>
  <conditionalFormatting sqref="Y90:Y103">
    <cfRule type="cellIs" dxfId="7086" priority="1439" operator="lessThan">
      <formula>-0.0001</formula>
    </cfRule>
    <cfRule type="cellIs" dxfId="7085" priority="1440" operator="greaterThan">
      <formula>0.00016</formula>
    </cfRule>
  </conditionalFormatting>
  <conditionalFormatting sqref="AA90:AA103">
    <cfRule type="cellIs" dxfId="7084" priority="1437" operator="lessThan">
      <formula>-0.0001</formula>
    </cfRule>
    <cfRule type="cellIs" dxfId="7083" priority="1438" operator="greaterThan">
      <formula>0.00016</formula>
    </cfRule>
  </conditionalFormatting>
  <conditionalFormatting sqref="AA90:AA103">
    <cfRule type="cellIs" dxfId="7082" priority="1435" operator="lessThan">
      <formula>-0.0001</formula>
    </cfRule>
    <cfRule type="cellIs" dxfId="7081" priority="1436" operator="greaterThan">
      <formula>0.00016</formula>
    </cfRule>
  </conditionalFormatting>
  <conditionalFormatting sqref="Y90:Y103">
    <cfRule type="cellIs" dxfId="7080" priority="1433" operator="lessThan">
      <formula>-0.0001</formula>
    </cfRule>
    <cfRule type="cellIs" dxfId="7079" priority="1434" operator="greaterThan">
      <formula>0.00016</formula>
    </cfRule>
  </conditionalFormatting>
  <conditionalFormatting sqref="Y90:Y103">
    <cfRule type="cellIs" dxfId="7078" priority="1431" operator="lessThan">
      <formula>-0.0001</formula>
    </cfRule>
    <cfRule type="cellIs" dxfId="7077" priority="1432" operator="greaterThan">
      <formula>0.00016</formula>
    </cfRule>
  </conditionalFormatting>
  <conditionalFormatting sqref="W90:W103">
    <cfRule type="cellIs" dxfId="7076" priority="1429" operator="lessThan">
      <formula>-0.0001</formula>
    </cfRule>
    <cfRule type="cellIs" dxfId="7075" priority="1430" operator="greaterThan">
      <formula>0.00016</formula>
    </cfRule>
  </conditionalFormatting>
  <conditionalFormatting sqref="Y90:Y103">
    <cfRule type="cellIs" dxfId="7074" priority="1427" operator="lessThan">
      <formula>-0.0001</formula>
    </cfRule>
    <cfRule type="cellIs" dxfId="7073" priority="1428" operator="greaterThan">
      <formula>0.00016</formula>
    </cfRule>
  </conditionalFormatting>
  <conditionalFormatting sqref="AA90:AA103">
    <cfRule type="cellIs" dxfId="7072" priority="1425" operator="lessThan">
      <formula>-0.0001</formula>
    </cfRule>
    <cfRule type="cellIs" dxfId="7071" priority="1426" operator="greaterThan">
      <formula>0.00016</formula>
    </cfRule>
  </conditionalFormatting>
  <conditionalFormatting sqref="AA90:AA103">
    <cfRule type="cellIs" dxfId="7070" priority="1423" operator="lessThan">
      <formula>-0.0001</formula>
    </cfRule>
    <cfRule type="cellIs" dxfId="7069" priority="1424" operator="greaterThan">
      <formula>0.00016</formula>
    </cfRule>
  </conditionalFormatting>
  <conditionalFormatting sqref="AA90:AA103">
    <cfRule type="cellIs" dxfId="7068" priority="1421" operator="lessThan">
      <formula>-0.0001</formula>
    </cfRule>
    <cfRule type="cellIs" dxfId="7067" priority="1422" operator="greaterThan">
      <formula>0.00016</formula>
    </cfRule>
  </conditionalFormatting>
  <conditionalFormatting sqref="AA90:AA103">
    <cfRule type="cellIs" dxfId="7066" priority="1419" operator="lessThan">
      <formula>-0.0001</formula>
    </cfRule>
    <cfRule type="cellIs" dxfId="7065" priority="1420" operator="greaterThan">
      <formula>0.00016</formula>
    </cfRule>
  </conditionalFormatting>
  <conditionalFormatting sqref="Y90:Y103">
    <cfRule type="cellIs" dxfId="7064" priority="1417" operator="lessThan">
      <formula>-0.0001</formula>
    </cfRule>
    <cfRule type="cellIs" dxfId="7063" priority="1418" operator="greaterThan">
      <formula>0.00016</formula>
    </cfRule>
  </conditionalFormatting>
  <conditionalFormatting sqref="Y90:Y103">
    <cfRule type="cellIs" dxfId="7062" priority="1415" operator="lessThan">
      <formula>-0.0001</formula>
    </cfRule>
    <cfRule type="cellIs" dxfId="7061" priority="1416" operator="greaterThan">
      <formula>0.00016</formula>
    </cfRule>
  </conditionalFormatting>
  <conditionalFormatting sqref="U90:U103">
    <cfRule type="cellIs" dxfId="7060" priority="1413" operator="lessThan">
      <formula>-0.0001</formula>
    </cfRule>
    <cfRule type="cellIs" dxfId="7059" priority="1414" operator="greaterThan">
      <formula>0.00016</formula>
    </cfRule>
  </conditionalFormatting>
  <conditionalFormatting sqref="AA90:AA103">
    <cfRule type="cellIs" dxfId="7058" priority="1411" operator="lessThan">
      <formula>-0.0001</formula>
    </cfRule>
    <cfRule type="cellIs" dxfId="7057" priority="1412" operator="greaterThan">
      <formula>0.00016</formula>
    </cfRule>
  </conditionalFormatting>
  <conditionalFormatting sqref="Y90:Y103">
    <cfRule type="cellIs" dxfId="7056" priority="1409" operator="lessThan">
      <formula>-0.0001</formula>
    </cfRule>
    <cfRule type="cellIs" dxfId="7055" priority="1410" operator="greaterThan">
      <formula>0.00016</formula>
    </cfRule>
  </conditionalFormatting>
  <conditionalFormatting sqref="AA90:AA103">
    <cfRule type="cellIs" dxfId="7054" priority="1407" operator="lessThan">
      <formula>-0.0001</formula>
    </cfRule>
    <cfRule type="cellIs" dxfId="7053" priority="1408" operator="greaterThan">
      <formula>0.00016</formula>
    </cfRule>
  </conditionalFormatting>
  <conditionalFormatting sqref="Y90:Y103">
    <cfRule type="cellIs" dxfId="7052" priority="1405" operator="lessThan">
      <formula>-0.0001</formula>
    </cfRule>
    <cfRule type="cellIs" dxfId="7051" priority="1406" operator="greaterThan">
      <formula>0.00016</formula>
    </cfRule>
  </conditionalFormatting>
  <conditionalFormatting sqref="AA90:AA103">
    <cfRule type="cellIs" dxfId="7050" priority="1403" operator="lessThan">
      <formula>-0.0001</formula>
    </cfRule>
    <cfRule type="cellIs" dxfId="7049" priority="1404" operator="greaterThan">
      <formula>0.00016</formula>
    </cfRule>
  </conditionalFormatting>
  <conditionalFormatting sqref="AA90:AA103">
    <cfRule type="cellIs" dxfId="7048" priority="1401" operator="lessThan">
      <formula>-0.0001</formula>
    </cfRule>
    <cfRule type="cellIs" dxfId="7047" priority="1402" operator="greaterThan">
      <formula>0.00016</formula>
    </cfRule>
  </conditionalFormatting>
  <conditionalFormatting sqref="Y90:Y103">
    <cfRule type="cellIs" dxfId="7046" priority="1399" operator="lessThan">
      <formula>-0.0001</formula>
    </cfRule>
    <cfRule type="cellIs" dxfId="7045" priority="1400" operator="greaterThan">
      <formula>0.00016</formula>
    </cfRule>
  </conditionalFormatting>
  <conditionalFormatting sqref="AA90:AA103">
    <cfRule type="cellIs" dxfId="7044" priority="1397" operator="lessThan">
      <formula>-0.0001</formula>
    </cfRule>
    <cfRule type="cellIs" dxfId="7043" priority="1398" operator="greaterThan">
      <formula>0.00016</formula>
    </cfRule>
  </conditionalFormatting>
  <conditionalFormatting sqref="AA90:AA103">
    <cfRule type="cellIs" dxfId="7042" priority="1395" operator="lessThan">
      <formula>-0.0001</formula>
    </cfRule>
    <cfRule type="cellIs" dxfId="7041" priority="1396" operator="greaterThan">
      <formula>0.00016</formula>
    </cfRule>
  </conditionalFormatting>
  <conditionalFormatting sqref="AA90:AA103">
    <cfRule type="cellIs" dxfId="7040" priority="1393" operator="lessThan">
      <formula>-0.0001</formula>
    </cfRule>
    <cfRule type="cellIs" dxfId="7039" priority="1394" operator="greaterThan">
      <formula>0.00016</formula>
    </cfRule>
  </conditionalFormatting>
  <conditionalFormatting sqref="U90:U103">
    <cfRule type="cellIs" dxfId="7038" priority="1391" operator="lessThan">
      <formula>-0.0001</formula>
    </cfRule>
    <cfRule type="cellIs" dxfId="7037" priority="1392" operator="greaterThan">
      <formula>0.00016</formula>
    </cfRule>
  </conditionalFormatting>
  <conditionalFormatting sqref="Y90:Y103">
    <cfRule type="cellIs" dxfId="7036" priority="1389" operator="lessThan">
      <formula>-0.0001</formula>
    </cfRule>
    <cfRule type="cellIs" dxfId="7035" priority="1390" operator="greaterThan">
      <formula>0.00016</formula>
    </cfRule>
  </conditionalFormatting>
  <conditionalFormatting sqref="Y90:Y103">
    <cfRule type="cellIs" dxfId="7034" priority="1387" operator="lessThan">
      <formula>-0.0001</formula>
    </cfRule>
    <cfRule type="cellIs" dxfId="7033" priority="1388" operator="greaterThan">
      <formula>0.00016</formula>
    </cfRule>
  </conditionalFormatting>
  <conditionalFormatting sqref="Y90:Y103">
    <cfRule type="cellIs" dxfId="7032" priority="1385" operator="lessThan">
      <formula>-0.0001</formula>
    </cfRule>
    <cfRule type="cellIs" dxfId="7031" priority="1386" operator="greaterThan">
      <formula>0.00016</formula>
    </cfRule>
  </conditionalFormatting>
  <conditionalFormatting sqref="W90:W103">
    <cfRule type="cellIs" dxfId="7030" priority="1383" operator="lessThan">
      <formula>-0.0001</formula>
    </cfRule>
    <cfRule type="cellIs" dxfId="7029" priority="1384" operator="greaterThan">
      <formula>0.00016</formula>
    </cfRule>
  </conditionalFormatting>
  <conditionalFormatting sqref="AA90:AA103">
    <cfRule type="cellIs" dxfId="7028" priority="1381" operator="lessThan">
      <formula>-0.0001</formula>
    </cfRule>
    <cfRule type="cellIs" dxfId="7027" priority="1382" operator="greaterThan">
      <formula>0.00016</formula>
    </cfRule>
  </conditionalFormatting>
  <conditionalFormatting sqref="Y90:Y103">
    <cfRule type="cellIs" dxfId="7026" priority="1379" operator="lessThan">
      <formula>-0.0001</formula>
    </cfRule>
    <cfRule type="cellIs" dxfId="7025" priority="1380" operator="greaterThan">
      <formula>0.00016</formula>
    </cfRule>
  </conditionalFormatting>
  <conditionalFormatting sqref="Y90:Y103">
    <cfRule type="cellIs" dxfId="7024" priority="1377" operator="lessThan">
      <formula>-0.0001</formula>
    </cfRule>
    <cfRule type="cellIs" dxfId="7023" priority="1378" operator="greaterThan">
      <formula>0.00016</formula>
    </cfRule>
  </conditionalFormatting>
  <conditionalFormatting sqref="AA90:AA103">
    <cfRule type="cellIs" dxfId="7022" priority="1375" operator="lessThan">
      <formula>-0.0001</formula>
    </cfRule>
    <cfRule type="cellIs" dxfId="7021" priority="1376" operator="greaterThan">
      <formula>0.00016</formula>
    </cfRule>
  </conditionalFormatting>
  <conditionalFormatting sqref="AA90:AA103">
    <cfRule type="cellIs" dxfId="7020" priority="1373" operator="lessThan">
      <formula>-0.0001</formula>
    </cfRule>
    <cfRule type="cellIs" dxfId="7019" priority="1374" operator="greaterThan">
      <formula>0.00016</formula>
    </cfRule>
  </conditionalFormatting>
  <conditionalFormatting sqref="AA90:AA103">
    <cfRule type="cellIs" dxfId="7018" priority="1371" operator="lessThan">
      <formula>-0.0001</formula>
    </cfRule>
    <cfRule type="cellIs" dxfId="7017" priority="1372" operator="greaterThan">
      <formula>0.00016</formula>
    </cfRule>
  </conditionalFormatting>
  <conditionalFormatting sqref="Y90:Y103">
    <cfRule type="cellIs" dxfId="7016" priority="1369" operator="lessThan">
      <formula>-0.0001</formula>
    </cfRule>
    <cfRule type="cellIs" dxfId="7015" priority="1370" operator="greaterThan">
      <formula>0.00016</formula>
    </cfRule>
  </conditionalFormatting>
  <conditionalFormatting sqref="AA90:AA103">
    <cfRule type="cellIs" dxfId="7014" priority="1367" operator="lessThan">
      <formula>-0.0001</formula>
    </cfRule>
    <cfRule type="cellIs" dxfId="7013" priority="1368" operator="greaterThan">
      <formula>0.00016</formula>
    </cfRule>
  </conditionalFormatting>
  <conditionalFormatting sqref="AA90:AA103">
    <cfRule type="cellIs" dxfId="7012" priority="1365" operator="lessThan">
      <formula>-0.0001</formula>
    </cfRule>
    <cfRule type="cellIs" dxfId="7011" priority="1366" operator="greaterThan">
      <formula>0.00016</formula>
    </cfRule>
  </conditionalFormatting>
  <conditionalFormatting sqref="AA90:AA103">
    <cfRule type="cellIs" dxfId="7010" priority="1363" operator="lessThan">
      <formula>-0.0001</formula>
    </cfRule>
    <cfRule type="cellIs" dxfId="7009" priority="1364" operator="greaterThan">
      <formula>0.00016</formula>
    </cfRule>
  </conditionalFormatting>
  <conditionalFormatting sqref="AA90:AA103">
    <cfRule type="cellIs" dxfId="7008" priority="1361" operator="lessThan">
      <formula>-0.0001</formula>
    </cfRule>
    <cfRule type="cellIs" dxfId="7007" priority="1362" operator="greaterThan">
      <formula>0.00016</formula>
    </cfRule>
  </conditionalFormatting>
  <conditionalFormatting sqref="Y90:Y103">
    <cfRule type="cellIs" dxfId="7006" priority="1359" operator="lessThan">
      <formula>-0.0001</formula>
    </cfRule>
    <cfRule type="cellIs" dxfId="7005" priority="1360" operator="greaterThan">
      <formula>0.00016</formula>
    </cfRule>
  </conditionalFormatting>
  <conditionalFormatting sqref="AA90:AA103">
    <cfRule type="cellIs" dxfId="7004" priority="1357" operator="lessThan">
      <formula>-0.0001</formula>
    </cfRule>
    <cfRule type="cellIs" dxfId="7003" priority="1358" operator="greaterThan">
      <formula>0.00016</formula>
    </cfRule>
  </conditionalFormatting>
  <conditionalFormatting sqref="AA90:AA103">
    <cfRule type="cellIs" dxfId="7002" priority="1355" operator="lessThan">
      <formula>-0.0001</formula>
    </cfRule>
    <cfRule type="cellIs" dxfId="7001" priority="1356" operator="greaterThan">
      <formula>0.00016</formula>
    </cfRule>
  </conditionalFormatting>
  <conditionalFormatting sqref="AA90:AA103">
    <cfRule type="cellIs" dxfId="7000" priority="1353" operator="lessThan">
      <formula>-0.0001</formula>
    </cfRule>
    <cfRule type="cellIs" dxfId="6999" priority="1354" operator="greaterThan">
      <formula>0.00016</formula>
    </cfRule>
  </conditionalFormatting>
  <conditionalFormatting sqref="AA90:AA103">
    <cfRule type="cellIs" dxfId="6998" priority="1351" operator="lessThan">
      <formula>-0.0001</formula>
    </cfRule>
    <cfRule type="cellIs" dxfId="6997" priority="1352" operator="greaterThan">
      <formula>0.00016</formula>
    </cfRule>
  </conditionalFormatting>
  <conditionalFormatting sqref="AA90:AA103">
    <cfRule type="cellIs" dxfId="6996" priority="1349" operator="lessThan">
      <formula>-0.0001</formula>
    </cfRule>
    <cfRule type="cellIs" dxfId="6995" priority="1350" operator="greaterThan">
      <formula>0.00016</formula>
    </cfRule>
  </conditionalFormatting>
  <conditionalFormatting sqref="AA90:AA103">
    <cfRule type="cellIs" dxfId="6994" priority="1347" operator="lessThan">
      <formula>-0.0001</formula>
    </cfRule>
    <cfRule type="cellIs" dxfId="6993" priority="1348" operator="greaterThan">
      <formula>0.00016</formula>
    </cfRule>
  </conditionalFormatting>
  <conditionalFormatting sqref="Y90:Y103">
    <cfRule type="cellIs" dxfId="6992" priority="1345" operator="lessThan">
      <formula>-0.0001</formula>
    </cfRule>
    <cfRule type="cellIs" dxfId="6991" priority="1346" operator="greaterThan">
      <formula>0.00016</formula>
    </cfRule>
  </conditionalFormatting>
  <conditionalFormatting sqref="AA90:AA103">
    <cfRule type="cellIs" dxfId="6990" priority="1343" operator="lessThan">
      <formula>-0.0001</formula>
    </cfRule>
    <cfRule type="cellIs" dxfId="6989" priority="1344" operator="greaterThan">
      <formula>0.00016</formula>
    </cfRule>
  </conditionalFormatting>
  <conditionalFormatting sqref="AA90:AA103">
    <cfRule type="cellIs" dxfId="6988" priority="1341" operator="lessThan">
      <formula>-0.0001</formula>
    </cfRule>
    <cfRule type="cellIs" dxfId="6987" priority="1342" operator="greaterThan">
      <formula>0.00016</formula>
    </cfRule>
  </conditionalFormatting>
  <conditionalFormatting sqref="AA90:AA103">
    <cfRule type="cellIs" dxfId="6986" priority="1339" operator="lessThan">
      <formula>-0.0001</formula>
    </cfRule>
    <cfRule type="cellIs" dxfId="6985" priority="1340" operator="greaterThan">
      <formula>0.00016</formula>
    </cfRule>
  </conditionalFormatting>
  <conditionalFormatting sqref="AA90:AA103">
    <cfRule type="cellIs" dxfId="6984" priority="1337" operator="lessThan">
      <formula>-0.0001</formula>
    </cfRule>
    <cfRule type="cellIs" dxfId="6983" priority="1338" operator="greaterThan">
      <formula>0.00016</formula>
    </cfRule>
  </conditionalFormatting>
  <conditionalFormatting sqref="AA90:AA103">
    <cfRule type="cellIs" dxfId="6982" priority="1335" operator="lessThan">
      <formula>-0.0001</formula>
    </cfRule>
    <cfRule type="cellIs" dxfId="6981" priority="1336" operator="greaterThan">
      <formula>0.00016</formula>
    </cfRule>
  </conditionalFormatting>
  <conditionalFormatting sqref="AA90:AA103">
    <cfRule type="cellIs" dxfId="6980" priority="1333" operator="lessThan">
      <formula>-0.0001</formula>
    </cfRule>
    <cfRule type="cellIs" dxfId="6979" priority="1334" operator="greaterThan">
      <formula>0.00016</formula>
    </cfRule>
  </conditionalFormatting>
  <conditionalFormatting sqref="AA90:AA103">
    <cfRule type="cellIs" dxfId="6978" priority="1331" operator="lessThan">
      <formula>-0.0001</formula>
    </cfRule>
    <cfRule type="cellIs" dxfId="6977" priority="1332" operator="greaterThan">
      <formula>0.00016</formula>
    </cfRule>
  </conditionalFormatting>
  <conditionalFormatting sqref="AA90:AA103">
    <cfRule type="cellIs" dxfId="6976" priority="1329" operator="lessThan">
      <formula>-0.0001</formula>
    </cfRule>
    <cfRule type="cellIs" dxfId="6975" priority="1330" operator="greaterThan">
      <formula>0.00016</formula>
    </cfRule>
  </conditionalFormatting>
  <conditionalFormatting sqref="AA90:AA103">
    <cfRule type="cellIs" dxfId="6974" priority="1327" operator="lessThan">
      <formula>-0.0001</formula>
    </cfRule>
    <cfRule type="cellIs" dxfId="6973" priority="1328" operator="greaterThan">
      <formula>0.00016</formula>
    </cfRule>
  </conditionalFormatting>
  <conditionalFormatting sqref="AA90:AA103">
    <cfRule type="cellIs" dxfId="6972" priority="1325" operator="lessThan">
      <formula>-0.0001</formula>
    </cfRule>
    <cfRule type="cellIs" dxfId="6971" priority="1326" operator="greaterThan">
      <formula>0.00016</formula>
    </cfRule>
  </conditionalFormatting>
  <conditionalFormatting sqref="AA90:AA103">
    <cfRule type="cellIs" dxfId="6970" priority="1323" operator="lessThan">
      <formula>-0.0001</formula>
    </cfRule>
    <cfRule type="cellIs" dxfId="6969" priority="1324" operator="greaterThan">
      <formula>0.00016</formula>
    </cfRule>
  </conditionalFormatting>
  <conditionalFormatting sqref="AA90:AA103">
    <cfRule type="cellIs" dxfId="6968" priority="1321" operator="lessThan">
      <formula>-0.0001</formula>
    </cfRule>
    <cfRule type="cellIs" dxfId="6967" priority="1322" operator="greaterThan">
      <formula>0.00016</formula>
    </cfRule>
  </conditionalFormatting>
  <conditionalFormatting sqref="AA90:AA103">
    <cfRule type="cellIs" dxfId="6966" priority="1319" operator="lessThan">
      <formula>-0.0001</formula>
    </cfRule>
    <cfRule type="cellIs" dxfId="6965" priority="1320" operator="greaterThan">
      <formula>0.00016</formula>
    </cfRule>
  </conditionalFormatting>
  <conditionalFormatting sqref="AA90:AA103">
    <cfRule type="cellIs" dxfId="6964" priority="1317" operator="lessThan">
      <formula>-0.0001</formula>
    </cfRule>
    <cfRule type="cellIs" dxfId="6963" priority="1318" operator="greaterThan">
      <formula>0.00016</formula>
    </cfRule>
  </conditionalFormatting>
  <conditionalFormatting sqref="AA90:AA103">
    <cfRule type="cellIs" dxfId="6962" priority="1315" operator="lessThan">
      <formula>-0.0001</formula>
    </cfRule>
    <cfRule type="cellIs" dxfId="6961" priority="1316" operator="greaterThan">
      <formula>0.00016</formula>
    </cfRule>
  </conditionalFormatting>
  <conditionalFormatting sqref="AA90:AA103">
    <cfRule type="cellIs" dxfId="6960" priority="1313" operator="lessThan">
      <formula>-0.0001</formula>
    </cfRule>
    <cfRule type="cellIs" dxfId="6959" priority="1314" operator="greaterThan">
      <formula>0.00016</formula>
    </cfRule>
  </conditionalFormatting>
  <conditionalFormatting sqref="AA90:AA103">
    <cfRule type="cellIs" dxfId="6958" priority="1311" operator="lessThan">
      <formula>-0.0001</formula>
    </cfRule>
    <cfRule type="cellIs" dxfId="6957" priority="1312" operator="greaterThan">
      <formula>0.00016</formula>
    </cfRule>
  </conditionalFormatting>
  <conditionalFormatting sqref="U90:U103">
    <cfRule type="cellIs" dxfId="6956" priority="1260" operator="lessThan">
      <formula>-0.0001</formula>
    </cfRule>
    <cfRule type="cellIs" dxfId="6955" priority="1261" operator="greaterThan">
      <formula>0.00016</formula>
    </cfRule>
  </conditionalFormatting>
  <conditionalFormatting sqref="Y90:Y103">
    <cfRule type="cellIs" dxfId="6954" priority="1308" operator="lessThan">
      <formula>-0.0001</formula>
    </cfRule>
    <cfRule type="cellIs" dxfId="6953" priority="1309" operator="greaterThan">
      <formula>0.00016</formula>
    </cfRule>
  </conditionalFormatting>
  <conditionalFormatting sqref="W90:W103">
    <cfRule type="cellIs" dxfId="6952" priority="1306" operator="lessThan">
      <formula>-0.0001</formula>
    </cfRule>
    <cfRule type="cellIs" dxfId="6951" priority="1307" operator="greaterThan">
      <formula>0.00016</formula>
    </cfRule>
  </conditionalFormatting>
  <conditionalFormatting sqref="U90:U103">
    <cfRule type="cellIs" dxfId="6950" priority="1304" operator="lessThan">
      <formula>-0.0001</formula>
    </cfRule>
    <cfRule type="cellIs" dxfId="6949" priority="1305" operator="greaterThan">
      <formula>0.00016</formula>
    </cfRule>
  </conditionalFormatting>
  <conditionalFormatting sqref="S90:S103">
    <cfRule type="cellIs" dxfId="6948" priority="1302" operator="lessThan">
      <formula>-0.0001</formula>
    </cfRule>
    <cfRule type="cellIs" dxfId="6947" priority="1303" operator="greaterThan">
      <formula>0.00016</formula>
    </cfRule>
  </conditionalFormatting>
  <conditionalFormatting sqref="S90:S103">
    <cfRule type="cellIs" dxfId="6946" priority="1294" operator="lessThan">
      <formula>-0.0001</formula>
    </cfRule>
    <cfRule type="cellIs" dxfId="6945" priority="1295" operator="greaterThan">
      <formula>0.00016</formula>
    </cfRule>
  </conditionalFormatting>
  <conditionalFormatting sqref="W90:W103">
    <cfRule type="cellIs" dxfId="6944" priority="1256" operator="lessThan">
      <formula>-0.0001</formula>
    </cfRule>
    <cfRule type="cellIs" dxfId="6943" priority="1257" operator="greaterThan">
      <formula>0.00016</formula>
    </cfRule>
  </conditionalFormatting>
  <conditionalFormatting sqref="Y90:Y103">
    <cfRule type="cellIs" dxfId="6942" priority="1300" operator="lessThan">
      <formula>-0.0001</formula>
    </cfRule>
    <cfRule type="cellIs" dxfId="6941" priority="1301" operator="greaterThan">
      <formula>0.00016</formula>
    </cfRule>
  </conditionalFormatting>
  <conditionalFormatting sqref="W90:W103">
    <cfRule type="cellIs" dxfId="6940" priority="1298" operator="lessThan">
      <formula>-0.0001</formula>
    </cfRule>
    <cfRule type="cellIs" dxfId="6939" priority="1299" operator="greaterThan">
      <formula>0.00016</formula>
    </cfRule>
  </conditionalFormatting>
  <conditionalFormatting sqref="U90:U103">
    <cfRule type="cellIs" dxfId="6938" priority="1296" operator="lessThan">
      <formula>-0.0001</formula>
    </cfRule>
    <cfRule type="cellIs" dxfId="6937" priority="1297" operator="greaterThan">
      <formula>0.00016</formula>
    </cfRule>
  </conditionalFormatting>
  <conditionalFormatting sqref="S90:S103">
    <cfRule type="cellIs" dxfId="6936" priority="1248" operator="lessThan">
      <formula>-0.0001</formula>
    </cfRule>
    <cfRule type="cellIs" dxfId="6935" priority="1249" operator="greaterThan">
      <formula>0.00016</formula>
    </cfRule>
  </conditionalFormatting>
  <conditionalFormatting sqref="Y90:Y103">
    <cfRule type="cellIs" dxfId="6934" priority="1292" operator="lessThan">
      <formula>-0.0001</formula>
    </cfRule>
    <cfRule type="cellIs" dxfId="6933" priority="1293" operator="greaterThan">
      <formula>0.00016</formula>
    </cfRule>
  </conditionalFormatting>
  <conditionalFormatting sqref="W90:W103">
    <cfRule type="cellIs" dxfId="6932" priority="1290" operator="lessThan">
      <formula>-0.0001</formula>
    </cfRule>
    <cfRule type="cellIs" dxfId="6931" priority="1291" operator="greaterThan">
      <formula>0.00016</formula>
    </cfRule>
  </conditionalFormatting>
  <conditionalFormatting sqref="U90:U103">
    <cfRule type="cellIs" dxfId="6930" priority="1288" operator="lessThan">
      <formula>-0.0001</formula>
    </cfRule>
    <cfRule type="cellIs" dxfId="6929" priority="1289" operator="greaterThan">
      <formula>0.00016</formula>
    </cfRule>
  </conditionalFormatting>
  <conditionalFormatting sqref="S90:S103">
    <cfRule type="cellIs" dxfId="6928" priority="1286" operator="lessThan">
      <formula>-0.0001</formula>
    </cfRule>
    <cfRule type="cellIs" dxfId="6927" priority="1287" operator="greaterThan">
      <formula>0.00016</formula>
    </cfRule>
  </conditionalFormatting>
  <conditionalFormatting sqref="U90:U103">
    <cfRule type="cellIs" dxfId="6926" priority="1280" operator="lessThan">
      <formula>-0.0001</formula>
    </cfRule>
    <cfRule type="cellIs" dxfId="6925" priority="1281" operator="greaterThan">
      <formula>0.00016</formula>
    </cfRule>
  </conditionalFormatting>
  <conditionalFormatting sqref="Y90:Y103">
    <cfRule type="cellIs" dxfId="6924" priority="1284" operator="lessThan">
      <formula>-0.0001</formula>
    </cfRule>
    <cfRule type="cellIs" dxfId="6923" priority="1285" operator="greaterThan">
      <formula>0.00016</formula>
    </cfRule>
  </conditionalFormatting>
  <conditionalFormatting sqref="W90:W103">
    <cfRule type="cellIs" dxfId="6922" priority="1282" operator="lessThan">
      <formula>-0.0001</formula>
    </cfRule>
    <cfRule type="cellIs" dxfId="6921" priority="1283" operator="greaterThan">
      <formula>0.00016</formula>
    </cfRule>
  </conditionalFormatting>
  <conditionalFormatting sqref="U90:U103">
    <cfRule type="cellIs" dxfId="6920" priority="1236" operator="lessThan">
      <formula>-0.0001</formula>
    </cfRule>
    <cfRule type="cellIs" dxfId="6919" priority="1237" operator="greaterThan">
      <formula>0.00016</formula>
    </cfRule>
  </conditionalFormatting>
  <conditionalFormatting sqref="Y90:Y103">
    <cfRule type="cellIs" dxfId="6918" priority="1278" operator="lessThan">
      <formula>-0.0001</formula>
    </cfRule>
    <cfRule type="cellIs" dxfId="6917" priority="1279" operator="greaterThan">
      <formula>0.00016</formula>
    </cfRule>
  </conditionalFormatting>
  <conditionalFormatting sqref="W90:W103">
    <cfRule type="cellIs" dxfId="6916" priority="1276" operator="lessThan">
      <formula>-0.0001</formula>
    </cfRule>
    <cfRule type="cellIs" dxfId="6915" priority="1277" operator="greaterThan">
      <formula>0.00016</formula>
    </cfRule>
  </conditionalFormatting>
  <conditionalFormatting sqref="U90:U103">
    <cfRule type="cellIs" dxfId="6914" priority="1274" operator="lessThan">
      <formula>-0.0001</formula>
    </cfRule>
    <cfRule type="cellIs" dxfId="6913" priority="1275" operator="greaterThan">
      <formula>0.00016</formula>
    </cfRule>
  </conditionalFormatting>
  <conditionalFormatting sqref="S90:S103">
    <cfRule type="cellIs" dxfId="6912" priority="1272" operator="lessThan">
      <formula>-0.0001</formula>
    </cfRule>
    <cfRule type="cellIs" dxfId="6911" priority="1273" operator="greaterThan">
      <formula>0.00016</formula>
    </cfRule>
  </conditionalFormatting>
  <conditionalFormatting sqref="U90:U103">
    <cfRule type="cellIs" dxfId="6910" priority="1266" operator="lessThan">
      <formula>-0.0001</formula>
    </cfRule>
    <cfRule type="cellIs" dxfId="6909" priority="1267" operator="greaterThan">
      <formula>0.00016</formula>
    </cfRule>
  </conditionalFormatting>
  <conditionalFormatting sqref="Y90:Y103">
    <cfRule type="cellIs" dxfId="6908" priority="1270" operator="lessThan">
      <formula>-0.0001</formula>
    </cfRule>
    <cfRule type="cellIs" dxfId="6907" priority="1271" operator="greaterThan">
      <formula>0.00016</formula>
    </cfRule>
  </conditionalFormatting>
  <conditionalFormatting sqref="W90:W103">
    <cfRule type="cellIs" dxfId="6906" priority="1268" operator="lessThan">
      <formula>-0.0001</formula>
    </cfRule>
    <cfRule type="cellIs" dxfId="6905" priority="1269" operator="greaterThan">
      <formula>0.00016</formula>
    </cfRule>
  </conditionalFormatting>
  <conditionalFormatting sqref="Y90:Y103">
    <cfRule type="cellIs" dxfId="6904" priority="1264" operator="lessThan">
      <formula>-0.0001</formula>
    </cfRule>
    <cfRule type="cellIs" dxfId="6903" priority="1265" operator="greaterThan">
      <formula>0.00016</formula>
    </cfRule>
  </conditionalFormatting>
  <conditionalFormatting sqref="W90:W103">
    <cfRule type="cellIs" dxfId="6902" priority="1262" operator="lessThan">
      <formula>-0.0001</formula>
    </cfRule>
    <cfRule type="cellIs" dxfId="6901" priority="1263" operator="greaterThan">
      <formula>0.00016</formula>
    </cfRule>
  </conditionalFormatting>
  <conditionalFormatting sqref="Y90:Y103">
    <cfRule type="cellIs" dxfId="6900" priority="1258" operator="lessThan">
      <formula>-0.0001</formula>
    </cfRule>
    <cfRule type="cellIs" dxfId="6899" priority="1259" operator="greaterThan">
      <formula>0.00016</formula>
    </cfRule>
  </conditionalFormatting>
  <conditionalFormatting sqref="W90:W103">
    <cfRule type="cellIs" dxfId="6898" priority="1218" operator="lessThan">
      <formula>-0.0001</formula>
    </cfRule>
    <cfRule type="cellIs" dxfId="6897" priority="1219" operator="greaterThan">
      <formula>0.00016</formula>
    </cfRule>
  </conditionalFormatting>
  <conditionalFormatting sqref="Y90:Y103">
    <cfRule type="cellIs" dxfId="6896" priority="1254" operator="lessThan">
      <formula>-0.0001</formula>
    </cfRule>
    <cfRule type="cellIs" dxfId="6895" priority="1255" operator="greaterThan">
      <formula>0.00016</formula>
    </cfRule>
  </conditionalFormatting>
  <conditionalFormatting sqref="W90:W103">
    <cfRule type="cellIs" dxfId="6894" priority="1252" operator="lessThan">
      <formula>-0.0001</formula>
    </cfRule>
    <cfRule type="cellIs" dxfId="6893" priority="1253" operator="greaterThan">
      <formula>0.00016</formula>
    </cfRule>
  </conditionalFormatting>
  <conditionalFormatting sqref="U90:U103">
    <cfRule type="cellIs" dxfId="6892" priority="1250" operator="lessThan">
      <formula>-0.0001</formula>
    </cfRule>
    <cfRule type="cellIs" dxfId="6891" priority="1251" operator="greaterThan">
      <formula>0.00016</formula>
    </cfRule>
  </conditionalFormatting>
  <conditionalFormatting sqref="U90:U103">
    <cfRule type="cellIs" dxfId="6890" priority="1242" operator="lessThan">
      <formula>-0.0001</formula>
    </cfRule>
    <cfRule type="cellIs" dxfId="6889" priority="1243" operator="greaterThan">
      <formula>0.00016</formula>
    </cfRule>
  </conditionalFormatting>
  <conditionalFormatting sqref="Q90:Q103">
    <cfRule type="cellIs" dxfId="6888" priority="1214" operator="lessThan">
      <formula>-0.0001</formula>
    </cfRule>
    <cfRule type="cellIs" dxfId="6887" priority="1215" operator="greaterThan">
      <formula>0.00016</formula>
    </cfRule>
  </conditionalFormatting>
  <conditionalFormatting sqref="Y90:Y103">
    <cfRule type="cellIs" dxfId="6886" priority="1246" operator="lessThan">
      <formula>-0.0001</formula>
    </cfRule>
    <cfRule type="cellIs" dxfId="6885" priority="1247" operator="greaterThan">
      <formula>0.00016</formula>
    </cfRule>
  </conditionalFormatting>
  <conditionalFormatting sqref="W90:W103">
    <cfRule type="cellIs" dxfId="6884" priority="1244" operator="lessThan">
      <formula>-0.0001</formula>
    </cfRule>
    <cfRule type="cellIs" dxfId="6883" priority="1245" operator="greaterThan">
      <formula>0.00016</formula>
    </cfRule>
  </conditionalFormatting>
  <conditionalFormatting sqref="U90:U103">
    <cfRule type="cellIs" dxfId="6882" priority="1200" operator="lessThan">
      <formula>-0.0001</formula>
    </cfRule>
    <cfRule type="cellIs" dxfId="6881" priority="1201" operator="greaterThan">
      <formula>0.00016</formula>
    </cfRule>
  </conditionalFormatting>
  <conditionalFormatting sqref="Y90:Y103">
    <cfRule type="cellIs" dxfId="6880" priority="1240" operator="lessThan">
      <formula>-0.0001</formula>
    </cfRule>
    <cfRule type="cellIs" dxfId="6879" priority="1241" operator="greaterThan">
      <formula>0.00016</formula>
    </cfRule>
  </conditionalFormatting>
  <conditionalFormatting sqref="W90:W103">
    <cfRule type="cellIs" dxfId="6878" priority="1238" operator="lessThan">
      <formula>-0.0001</formula>
    </cfRule>
    <cfRule type="cellIs" dxfId="6877" priority="1239" operator="greaterThan">
      <formula>0.00016</formula>
    </cfRule>
  </conditionalFormatting>
  <conditionalFormatting sqref="W90:W103">
    <cfRule type="cellIs" dxfId="6876" priority="1232" operator="lessThan">
      <formula>-0.0001</formula>
    </cfRule>
    <cfRule type="cellIs" dxfId="6875" priority="1233" operator="greaterThan">
      <formula>0.00016</formula>
    </cfRule>
  </conditionalFormatting>
  <conditionalFormatting sqref="U90:U103">
    <cfRule type="cellIs" dxfId="6874" priority="1184" operator="lessThan">
      <formula>-0.0001</formula>
    </cfRule>
    <cfRule type="cellIs" dxfId="6873" priority="1185" operator="greaterThan">
      <formula>0.00016</formula>
    </cfRule>
  </conditionalFormatting>
  <conditionalFormatting sqref="Y90:Y103">
    <cfRule type="cellIs" dxfId="6872" priority="1234" operator="lessThan">
      <formula>-0.0001</formula>
    </cfRule>
    <cfRule type="cellIs" dxfId="6871" priority="1235" operator="greaterThan">
      <formula>0.00016</formula>
    </cfRule>
  </conditionalFormatting>
  <conditionalFormatting sqref="Y90:Y103">
    <cfRule type="cellIs" dxfId="6870" priority="1216" operator="lessThan">
      <formula>-0.0001</formula>
    </cfRule>
    <cfRule type="cellIs" dxfId="6869" priority="1217" operator="greaterThan">
      <formula>0.00016</formula>
    </cfRule>
  </conditionalFormatting>
  <conditionalFormatting sqref="Y90:Y103">
    <cfRule type="cellIs" dxfId="6868" priority="1172" operator="lessThan">
      <formula>-0.0001</formula>
    </cfRule>
    <cfRule type="cellIs" dxfId="6867" priority="1173" operator="greaterThan">
      <formula>0.00016</formula>
    </cfRule>
  </conditionalFormatting>
  <conditionalFormatting sqref="Y90:Y103">
    <cfRule type="cellIs" dxfId="6866" priority="1230" operator="lessThan">
      <formula>-0.0001</formula>
    </cfRule>
    <cfRule type="cellIs" dxfId="6865" priority="1231" operator="greaterThan">
      <formula>0.00016</formula>
    </cfRule>
  </conditionalFormatting>
  <conditionalFormatting sqref="W90:W103">
    <cfRule type="cellIs" dxfId="6864" priority="1228" operator="lessThan">
      <formula>-0.0001</formula>
    </cfRule>
    <cfRule type="cellIs" dxfId="6863" priority="1229" operator="greaterThan">
      <formula>0.00016</formula>
    </cfRule>
  </conditionalFormatting>
  <conditionalFormatting sqref="U90:U103">
    <cfRule type="cellIs" dxfId="6862" priority="1226" operator="lessThan">
      <formula>-0.0001</formula>
    </cfRule>
    <cfRule type="cellIs" dxfId="6861" priority="1227" operator="greaterThan">
      <formula>0.00016</formula>
    </cfRule>
  </conditionalFormatting>
  <conditionalFormatting sqref="W90:W103">
    <cfRule type="cellIs" dxfId="6860" priority="1222" operator="lessThan">
      <formula>-0.0001</formula>
    </cfRule>
    <cfRule type="cellIs" dxfId="6859" priority="1223" operator="greaterThan">
      <formula>0.00016</formula>
    </cfRule>
  </conditionalFormatting>
  <conditionalFormatting sqref="Y90:Y103">
    <cfRule type="cellIs" dxfId="6858" priority="1156" operator="lessThan">
      <formula>-0.0001</formula>
    </cfRule>
    <cfRule type="cellIs" dxfId="6857" priority="1157" operator="greaterThan">
      <formula>0.00016</formula>
    </cfRule>
  </conditionalFormatting>
  <conditionalFormatting sqref="Y90:Y103">
    <cfRule type="cellIs" dxfId="6856" priority="1224" operator="lessThan">
      <formula>-0.0001</formula>
    </cfRule>
    <cfRule type="cellIs" dxfId="6855" priority="1225" operator="greaterThan">
      <formula>0.00016</formula>
    </cfRule>
  </conditionalFormatting>
  <conditionalFormatting sqref="Y90:Y103">
    <cfRule type="cellIs" dxfId="6854" priority="1146" operator="lessThan">
      <formula>-0.0001</formula>
    </cfRule>
    <cfRule type="cellIs" dxfId="6853" priority="1147" operator="greaterThan">
      <formula>0.00016</formula>
    </cfRule>
  </conditionalFormatting>
  <conditionalFormatting sqref="Y90:Y103">
    <cfRule type="cellIs" dxfId="6852" priority="1220" operator="lessThan">
      <formula>-0.0001</formula>
    </cfRule>
    <cfRule type="cellIs" dxfId="6851" priority="1221" operator="greaterThan">
      <formula>0.00016</formula>
    </cfRule>
  </conditionalFormatting>
  <conditionalFormatting sqref="Q90:Q103">
    <cfRule type="cellIs" dxfId="6850" priority="1206" operator="lessThan">
      <formula>-0.0001</formula>
    </cfRule>
    <cfRule type="cellIs" dxfId="6849" priority="1207" operator="greaterThan">
      <formula>0.00016</formula>
    </cfRule>
  </conditionalFormatting>
  <conditionalFormatting sqref="Y90:Y103">
    <cfRule type="cellIs" dxfId="6848" priority="1212" operator="lessThan">
      <formula>-0.0001</formula>
    </cfRule>
    <cfRule type="cellIs" dxfId="6847" priority="1213" operator="greaterThan">
      <formula>0.00016</formula>
    </cfRule>
  </conditionalFormatting>
  <conditionalFormatting sqref="W90:W103">
    <cfRule type="cellIs" dxfId="6846" priority="1210" operator="lessThan">
      <formula>-0.0001</formula>
    </cfRule>
    <cfRule type="cellIs" dxfId="6845" priority="1211" operator="greaterThan">
      <formula>0.00016</formula>
    </cfRule>
  </conditionalFormatting>
  <conditionalFormatting sqref="U90:U103">
    <cfRule type="cellIs" dxfId="6844" priority="1208" operator="lessThan">
      <formula>-0.0001</formula>
    </cfRule>
    <cfRule type="cellIs" dxfId="6843" priority="1209" operator="greaterThan">
      <formula>0.00016</formula>
    </cfRule>
  </conditionalFormatting>
  <conditionalFormatting sqref="Y90:Y103">
    <cfRule type="cellIs" dxfId="6842" priority="1204" operator="lessThan">
      <formula>-0.0001</formula>
    </cfRule>
    <cfRule type="cellIs" dxfId="6841" priority="1205" operator="greaterThan">
      <formula>0.00016</formula>
    </cfRule>
  </conditionalFormatting>
  <conditionalFormatting sqref="W90:W103">
    <cfRule type="cellIs" dxfId="6840" priority="1202" operator="lessThan">
      <formula>-0.0001</formula>
    </cfRule>
    <cfRule type="cellIs" dxfId="6839" priority="1203" operator="greaterThan">
      <formula>0.00016</formula>
    </cfRule>
  </conditionalFormatting>
  <conditionalFormatting sqref="Y90:Y103">
    <cfRule type="cellIs" dxfId="6838" priority="1198" operator="lessThan">
      <formula>-0.0001</formula>
    </cfRule>
    <cfRule type="cellIs" dxfId="6837" priority="1199" operator="greaterThan">
      <formula>0.00016</formula>
    </cfRule>
  </conditionalFormatting>
  <conditionalFormatting sqref="W90:W103">
    <cfRule type="cellIs" dxfId="6836" priority="1196" operator="lessThan">
      <formula>-0.0001</formula>
    </cfRule>
    <cfRule type="cellIs" dxfId="6835" priority="1197" operator="greaterThan">
      <formula>0.00016</formula>
    </cfRule>
  </conditionalFormatting>
  <conditionalFormatting sqref="U90:U103">
    <cfRule type="cellIs" dxfId="6834" priority="1194" operator="lessThan">
      <formula>-0.0001</formula>
    </cfRule>
    <cfRule type="cellIs" dxfId="6833" priority="1195" operator="greaterThan">
      <formula>0.00016</formula>
    </cfRule>
  </conditionalFormatting>
  <conditionalFormatting sqref="W90:W103">
    <cfRule type="cellIs" dxfId="6832" priority="1190" operator="lessThan">
      <formula>-0.0001</formula>
    </cfRule>
    <cfRule type="cellIs" dxfId="6831" priority="1191" operator="greaterThan">
      <formula>0.00016</formula>
    </cfRule>
  </conditionalFormatting>
  <conditionalFormatting sqref="Y90:Y103">
    <cfRule type="cellIs" dxfId="6830" priority="1192" operator="lessThan">
      <formula>-0.0001</formula>
    </cfRule>
    <cfRule type="cellIs" dxfId="6829" priority="1193" operator="greaterThan">
      <formula>0.00016</formula>
    </cfRule>
  </conditionalFormatting>
  <conditionalFormatting sqref="Y90:Y103">
    <cfRule type="cellIs" dxfId="6828" priority="1174" operator="lessThan">
      <formula>-0.0001</formula>
    </cfRule>
    <cfRule type="cellIs" dxfId="6827" priority="1175" operator="greaterThan">
      <formula>0.00016</formula>
    </cfRule>
  </conditionalFormatting>
  <conditionalFormatting sqref="Y90:Y103">
    <cfRule type="cellIs" dxfId="6826" priority="1188" operator="lessThan">
      <formula>-0.0001</formula>
    </cfRule>
    <cfRule type="cellIs" dxfId="6825" priority="1189" operator="greaterThan">
      <formula>0.00016</formula>
    </cfRule>
  </conditionalFormatting>
  <conditionalFormatting sqref="W90:W103">
    <cfRule type="cellIs" dxfId="6824" priority="1186" operator="lessThan">
      <formula>-0.0001</formula>
    </cfRule>
    <cfRule type="cellIs" dxfId="6823" priority="1187" operator="greaterThan">
      <formula>0.00016</formula>
    </cfRule>
  </conditionalFormatting>
  <conditionalFormatting sqref="W90:W103">
    <cfRule type="cellIs" dxfId="6822" priority="1180" operator="lessThan">
      <formula>-0.0001</formula>
    </cfRule>
    <cfRule type="cellIs" dxfId="6821" priority="1181" operator="greaterThan">
      <formula>0.00016</formula>
    </cfRule>
  </conditionalFormatting>
  <conditionalFormatting sqref="Y90:Y103">
    <cfRule type="cellIs" dxfId="6820" priority="1182" operator="lessThan">
      <formula>-0.0001</formula>
    </cfRule>
    <cfRule type="cellIs" dxfId="6819" priority="1183" operator="greaterThan">
      <formula>0.00016</formula>
    </cfRule>
  </conditionalFormatting>
  <conditionalFormatting sqref="Y90:Y103">
    <cfRule type="cellIs" dxfId="6818" priority="1178" operator="lessThan">
      <formula>-0.0001</formula>
    </cfRule>
    <cfRule type="cellIs" dxfId="6817" priority="1179" operator="greaterThan">
      <formula>0.00016</formula>
    </cfRule>
  </conditionalFormatting>
  <conditionalFormatting sqref="W90:W103">
    <cfRule type="cellIs" dxfId="6816" priority="1176" operator="lessThan">
      <formula>-0.0001</formula>
    </cfRule>
    <cfRule type="cellIs" dxfId="6815" priority="1177" operator="greaterThan">
      <formula>0.00016</formula>
    </cfRule>
  </conditionalFormatting>
  <conditionalFormatting sqref="W90:W103">
    <cfRule type="cellIs" dxfId="6814" priority="1170" operator="lessThan">
      <formula>-0.0001</formula>
    </cfRule>
    <cfRule type="cellIs" dxfId="6813" priority="1171" operator="greaterThan">
      <formula>0.00016</formula>
    </cfRule>
  </conditionalFormatting>
  <conditionalFormatting sqref="U90:U103">
    <cfRule type="cellIs" dxfId="6812" priority="1168" operator="lessThan">
      <formula>-0.0001</formula>
    </cfRule>
    <cfRule type="cellIs" dxfId="6811" priority="1169" operator="greaterThan">
      <formula>0.00016</formula>
    </cfRule>
  </conditionalFormatting>
  <conditionalFormatting sqref="W90:W103">
    <cfRule type="cellIs" dxfId="6810" priority="1164" operator="lessThan">
      <formula>-0.0001</formula>
    </cfRule>
    <cfRule type="cellIs" dxfId="6809" priority="1165" operator="greaterThan">
      <formula>0.00016</formula>
    </cfRule>
  </conditionalFormatting>
  <conditionalFormatting sqref="Y90:Y103">
    <cfRule type="cellIs" dxfId="6808" priority="1166" operator="lessThan">
      <formula>-0.0001</formula>
    </cfRule>
    <cfRule type="cellIs" dxfId="6807" priority="1167" operator="greaterThan">
      <formula>0.00016</formula>
    </cfRule>
  </conditionalFormatting>
  <conditionalFormatting sqref="Y90:Y103">
    <cfRule type="cellIs" dxfId="6806" priority="1162" operator="lessThan">
      <formula>-0.0001</formula>
    </cfRule>
    <cfRule type="cellIs" dxfId="6805" priority="1163" operator="greaterThan">
      <formula>0.00016</formula>
    </cfRule>
  </conditionalFormatting>
  <conditionalFormatting sqref="W90:W103">
    <cfRule type="cellIs" dxfId="6804" priority="1160" operator="lessThan">
      <formula>-0.0001</formula>
    </cfRule>
    <cfRule type="cellIs" dxfId="6803" priority="1161" operator="greaterThan">
      <formula>0.00016</formula>
    </cfRule>
  </conditionalFormatting>
  <conditionalFormatting sqref="Y90:Y103">
    <cfRule type="cellIs" dxfId="6802" priority="1158" operator="lessThan">
      <formula>-0.0001</formula>
    </cfRule>
    <cfRule type="cellIs" dxfId="6801" priority="1159" operator="greaterThan">
      <formula>0.00016</formula>
    </cfRule>
  </conditionalFormatting>
  <conditionalFormatting sqref="W90:W103">
    <cfRule type="cellIs" dxfId="6800" priority="1154" operator="lessThan">
      <formula>-0.0001</formula>
    </cfRule>
    <cfRule type="cellIs" dxfId="6799" priority="1155" operator="greaterThan">
      <formula>0.00016</formula>
    </cfRule>
  </conditionalFormatting>
  <conditionalFormatting sqref="Y90:Y103">
    <cfRule type="cellIs" dxfId="6798" priority="1152" operator="lessThan">
      <formula>-0.0001</formula>
    </cfRule>
    <cfRule type="cellIs" dxfId="6797" priority="1153" operator="greaterThan">
      <formula>0.00016</formula>
    </cfRule>
  </conditionalFormatting>
  <conditionalFormatting sqref="Y90:Y103">
    <cfRule type="cellIs" dxfId="6796" priority="1150" operator="lessThan">
      <formula>-0.0001</formula>
    </cfRule>
    <cfRule type="cellIs" dxfId="6795" priority="1151" operator="greaterThan">
      <formula>0.00016</formula>
    </cfRule>
  </conditionalFormatting>
  <conditionalFormatting sqref="S90:S103">
    <cfRule type="cellIs" dxfId="6794" priority="1148" operator="lessThan">
      <formula>-0.0001</formula>
    </cfRule>
    <cfRule type="cellIs" dxfId="6793" priority="1149" operator="greaterThan">
      <formula>0.00016</formula>
    </cfRule>
  </conditionalFormatting>
  <conditionalFormatting sqref="W90:W103">
    <cfRule type="cellIs" dxfId="6792" priority="1096" operator="lessThan">
      <formula>-0.0001</formula>
    </cfRule>
    <cfRule type="cellIs" dxfId="6791" priority="1097" operator="greaterThan">
      <formula>0.00016</formula>
    </cfRule>
  </conditionalFormatting>
  <conditionalFormatting sqref="W90:W103">
    <cfRule type="cellIs" dxfId="6790" priority="1144" operator="lessThan">
      <formula>-0.0001</formula>
    </cfRule>
    <cfRule type="cellIs" dxfId="6789" priority="1145" operator="greaterThan">
      <formula>0.00016</formula>
    </cfRule>
  </conditionalFormatting>
  <conditionalFormatting sqref="U90:U103">
    <cfRule type="cellIs" dxfId="6788" priority="1142" operator="lessThan">
      <formula>-0.0001</formula>
    </cfRule>
    <cfRule type="cellIs" dxfId="6787" priority="1143" operator="greaterThan">
      <formula>0.00016</formula>
    </cfRule>
  </conditionalFormatting>
  <conditionalFormatting sqref="U90:U103">
    <cfRule type="cellIs" dxfId="6786" priority="1136" operator="lessThan">
      <formula>-0.0001</formula>
    </cfRule>
    <cfRule type="cellIs" dxfId="6785" priority="1137" operator="greaterThan">
      <formula>0.00016</formula>
    </cfRule>
  </conditionalFormatting>
  <conditionalFormatting sqref="Y90:Y103">
    <cfRule type="cellIs" dxfId="6784" priority="1140" operator="lessThan">
      <formula>-0.0001</formula>
    </cfRule>
    <cfRule type="cellIs" dxfId="6783" priority="1141" operator="greaterThan">
      <formula>0.00016</formula>
    </cfRule>
  </conditionalFormatting>
  <conditionalFormatting sqref="W90:W103">
    <cfRule type="cellIs" dxfId="6782" priority="1138" operator="lessThan">
      <formula>-0.0001</formula>
    </cfRule>
    <cfRule type="cellIs" dxfId="6781" priority="1139" operator="greaterThan">
      <formula>0.00016</formula>
    </cfRule>
  </conditionalFormatting>
  <conditionalFormatting sqref="Y90:Y103">
    <cfRule type="cellIs" dxfId="6780" priority="1088" operator="lessThan">
      <formula>-0.0001</formula>
    </cfRule>
    <cfRule type="cellIs" dxfId="6779" priority="1089" operator="greaterThan">
      <formula>0.00016</formula>
    </cfRule>
  </conditionalFormatting>
  <conditionalFormatting sqref="Y90:Y103">
    <cfRule type="cellIs" dxfId="6778" priority="1134" operator="lessThan">
      <formula>-0.0001</formula>
    </cfRule>
    <cfRule type="cellIs" dxfId="6777" priority="1135" operator="greaterThan">
      <formula>0.00016</formula>
    </cfRule>
  </conditionalFormatting>
  <conditionalFormatting sqref="W90:W103">
    <cfRule type="cellIs" dxfId="6776" priority="1132" operator="lessThan">
      <formula>-0.0001</formula>
    </cfRule>
    <cfRule type="cellIs" dxfId="6775" priority="1133" operator="greaterThan">
      <formula>0.00016</formula>
    </cfRule>
  </conditionalFormatting>
  <conditionalFormatting sqref="U90:U103">
    <cfRule type="cellIs" dxfId="6774" priority="1130" operator="lessThan">
      <formula>-0.0001</formula>
    </cfRule>
    <cfRule type="cellIs" dxfId="6773" priority="1131" operator="greaterThan">
      <formula>0.00016</formula>
    </cfRule>
  </conditionalFormatting>
  <conditionalFormatting sqref="W90:W103">
    <cfRule type="cellIs" dxfId="6772" priority="1126" operator="lessThan">
      <formula>-0.0001</formula>
    </cfRule>
    <cfRule type="cellIs" dxfId="6771" priority="1127" operator="greaterThan">
      <formula>0.00016</formula>
    </cfRule>
  </conditionalFormatting>
  <conditionalFormatting sqref="Y90:Y103">
    <cfRule type="cellIs" dxfId="6770" priority="1128" operator="lessThan">
      <formula>-0.0001</formula>
    </cfRule>
    <cfRule type="cellIs" dxfId="6769" priority="1129" operator="greaterThan">
      <formula>0.00016</formula>
    </cfRule>
  </conditionalFormatting>
  <conditionalFormatting sqref="Y90:Y103">
    <cfRule type="cellIs" dxfId="6768" priority="1110" operator="lessThan">
      <formula>-0.0001</formula>
    </cfRule>
    <cfRule type="cellIs" dxfId="6767" priority="1111" operator="greaterThan">
      <formula>0.00016</formula>
    </cfRule>
  </conditionalFormatting>
  <conditionalFormatting sqref="Y90:Y103">
    <cfRule type="cellIs" dxfId="6766" priority="1124" operator="lessThan">
      <formula>-0.0001</formula>
    </cfRule>
    <cfRule type="cellIs" dxfId="6765" priority="1125" operator="greaterThan">
      <formula>0.00016</formula>
    </cfRule>
  </conditionalFormatting>
  <conditionalFormatting sqref="W90:W103">
    <cfRule type="cellIs" dxfId="6764" priority="1122" operator="lessThan">
      <formula>-0.0001</formula>
    </cfRule>
    <cfRule type="cellIs" dxfId="6763" priority="1123" operator="greaterThan">
      <formula>0.00016</formula>
    </cfRule>
  </conditionalFormatting>
  <conditionalFormatting sqref="U90:U103">
    <cfRule type="cellIs" dxfId="6762" priority="1120" operator="lessThan">
      <formula>-0.0001</formula>
    </cfRule>
    <cfRule type="cellIs" dxfId="6761" priority="1121" operator="greaterThan">
      <formula>0.00016</formula>
    </cfRule>
  </conditionalFormatting>
  <conditionalFormatting sqref="W90:W103">
    <cfRule type="cellIs" dxfId="6760" priority="1116" operator="lessThan">
      <formula>-0.0001</formula>
    </cfRule>
    <cfRule type="cellIs" dxfId="6759" priority="1117" operator="greaterThan">
      <formula>0.00016</formula>
    </cfRule>
  </conditionalFormatting>
  <conditionalFormatting sqref="W90:W103">
    <cfRule type="cellIs" dxfId="6758" priority="1074" operator="lessThan">
      <formula>-0.0001</formula>
    </cfRule>
    <cfRule type="cellIs" dxfId="6757" priority="1075" operator="greaterThan">
      <formula>0.00016</formula>
    </cfRule>
  </conditionalFormatting>
  <conditionalFormatting sqref="Y90:Y103">
    <cfRule type="cellIs" dxfId="6756" priority="1118" operator="lessThan">
      <formula>-0.0001</formula>
    </cfRule>
    <cfRule type="cellIs" dxfId="6755" priority="1119" operator="greaterThan">
      <formula>0.00016</formula>
    </cfRule>
  </conditionalFormatting>
  <conditionalFormatting sqref="Y90:Y103">
    <cfRule type="cellIs" dxfId="6754" priority="1070" operator="lessThan">
      <formula>-0.0001</formula>
    </cfRule>
    <cfRule type="cellIs" dxfId="6753" priority="1071" operator="greaterThan">
      <formula>0.00016</formula>
    </cfRule>
  </conditionalFormatting>
  <conditionalFormatting sqref="Y90:Y103">
    <cfRule type="cellIs" dxfId="6752" priority="1114" operator="lessThan">
      <formula>-0.0001</formula>
    </cfRule>
    <cfRule type="cellIs" dxfId="6751" priority="1115" operator="greaterThan">
      <formula>0.00016</formula>
    </cfRule>
  </conditionalFormatting>
  <conditionalFormatting sqref="W90:W103">
    <cfRule type="cellIs" dxfId="6750" priority="1112" operator="lessThan">
      <formula>-0.0001</formula>
    </cfRule>
    <cfRule type="cellIs" dxfId="6749" priority="1113" operator="greaterThan">
      <formula>0.00016</formula>
    </cfRule>
  </conditionalFormatting>
  <conditionalFormatting sqref="Y90:Y103">
    <cfRule type="cellIs" dxfId="6748" priority="1108" operator="lessThan">
      <formula>-0.0001</formula>
    </cfRule>
    <cfRule type="cellIs" dxfId="6747" priority="1109" operator="greaterThan">
      <formula>0.00016</formula>
    </cfRule>
  </conditionalFormatting>
  <conditionalFormatting sqref="W90:W103">
    <cfRule type="cellIs" dxfId="6746" priority="1106" operator="lessThan">
      <formula>-0.0001</formula>
    </cfRule>
    <cfRule type="cellIs" dxfId="6745" priority="1107" operator="greaterThan">
      <formula>0.00016</formula>
    </cfRule>
  </conditionalFormatting>
  <conditionalFormatting sqref="U90:U103">
    <cfRule type="cellIs" dxfId="6744" priority="1104" operator="lessThan">
      <formula>-0.0001</formula>
    </cfRule>
    <cfRule type="cellIs" dxfId="6743" priority="1105" operator="greaterThan">
      <formula>0.00016</formula>
    </cfRule>
  </conditionalFormatting>
  <conditionalFormatting sqref="W90:W103">
    <cfRule type="cellIs" dxfId="6742" priority="1100" operator="lessThan">
      <formula>-0.0001</formula>
    </cfRule>
    <cfRule type="cellIs" dxfId="6741" priority="1101" operator="greaterThan">
      <formula>0.00016</formula>
    </cfRule>
  </conditionalFormatting>
  <conditionalFormatting sqref="Y90:Y103">
    <cfRule type="cellIs" dxfId="6740" priority="1102" operator="lessThan">
      <formula>-0.0001</formula>
    </cfRule>
    <cfRule type="cellIs" dxfId="6739" priority="1103" operator="greaterThan">
      <formula>0.00016</formula>
    </cfRule>
  </conditionalFormatting>
  <conditionalFormatting sqref="Y90:Y103">
    <cfRule type="cellIs" dxfId="6738" priority="1054" operator="lessThan">
      <formula>-0.0001</formula>
    </cfRule>
    <cfRule type="cellIs" dxfId="6737" priority="1055" operator="greaterThan">
      <formula>0.00016</formula>
    </cfRule>
  </conditionalFormatting>
  <conditionalFormatting sqref="Y90:Y103">
    <cfRule type="cellIs" dxfId="6736" priority="1098" operator="lessThan">
      <formula>-0.0001</formula>
    </cfRule>
    <cfRule type="cellIs" dxfId="6735" priority="1099" operator="greaterThan">
      <formula>0.00016</formula>
    </cfRule>
  </conditionalFormatting>
  <conditionalFormatting sqref="Y90:Y103">
    <cfRule type="cellIs" dxfId="6734" priority="1094" operator="lessThan">
      <formula>-0.0001</formula>
    </cfRule>
    <cfRule type="cellIs" dxfId="6733" priority="1095" operator="greaterThan">
      <formula>0.00016</formula>
    </cfRule>
  </conditionalFormatting>
  <conditionalFormatting sqref="Y90:Y103">
    <cfRule type="cellIs" dxfId="6732" priority="1092" operator="lessThan">
      <formula>-0.0001</formula>
    </cfRule>
    <cfRule type="cellIs" dxfId="6731" priority="1093" operator="greaterThan">
      <formula>0.00016</formula>
    </cfRule>
  </conditionalFormatting>
  <conditionalFormatting sqref="W90:W103">
    <cfRule type="cellIs" dxfId="6730" priority="1090" operator="lessThan">
      <formula>-0.0001</formula>
    </cfRule>
    <cfRule type="cellIs" dxfId="6729" priority="1091" operator="greaterThan">
      <formula>0.00016</formula>
    </cfRule>
  </conditionalFormatting>
  <conditionalFormatting sqref="Y90:Y103">
    <cfRule type="cellIs" dxfId="6728" priority="1086" operator="lessThan">
      <formula>-0.0001</formula>
    </cfRule>
    <cfRule type="cellIs" dxfId="6727" priority="1087" operator="greaterThan">
      <formula>0.00016</formula>
    </cfRule>
  </conditionalFormatting>
  <conditionalFormatting sqref="Y90:Y103">
    <cfRule type="cellIs" dxfId="6726" priority="1084" operator="lessThan">
      <formula>-0.0001</formula>
    </cfRule>
    <cfRule type="cellIs" dxfId="6725" priority="1085" operator="greaterThan">
      <formula>0.00016</formula>
    </cfRule>
  </conditionalFormatting>
  <conditionalFormatting sqref="W90:W103">
    <cfRule type="cellIs" dxfId="6724" priority="1082" operator="lessThan">
      <formula>-0.0001</formula>
    </cfRule>
    <cfRule type="cellIs" dxfId="6723" priority="1083" operator="greaterThan">
      <formula>0.00016</formula>
    </cfRule>
  </conditionalFormatting>
  <conditionalFormatting sqref="W90:W103">
    <cfRule type="cellIs" dxfId="6722" priority="1078" operator="lessThan">
      <formula>-0.0001</formula>
    </cfRule>
    <cfRule type="cellIs" dxfId="6721" priority="1079" operator="greaterThan">
      <formula>0.00016</formula>
    </cfRule>
  </conditionalFormatting>
  <conditionalFormatting sqref="Y90:Y103">
    <cfRule type="cellIs" dxfId="6720" priority="1080" operator="lessThan">
      <formula>-0.0001</formula>
    </cfRule>
    <cfRule type="cellIs" dxfId="6719" priority="1081" operator="greaterThan">
      <formula>0.00016</formula>
    </cfRule>
  </conditionalFormatting>
  <conditionalFormatting sqref="Y90:Y103">
    <cfRule type="cellIs" dxfId="6718" priority="1076" operator="lessThan">
      <formula>-0.0001</formula>
    </cfRule>
    <cfRule type="cellIs" dxfId="6717" priority="1077" operator="greaterThan">
      <formula>0.00016</formula>
    </cfRule>
  </conditionalFormatting>
  <conditionalFormatting sqref="Y90:Y103">
    <cfRule type="cellIs" dxfId="6716" priority="1072" operator="lessThan">
      <formula>-0.0001</formula>
    </cfRule>
    <cfRule type="cellIs" dxfId="6715" priority="1073" operator="greaterThan">
      <formula>0.00016</formula>
    </cfRule>
  </conditionalFormatting>
  <conditionalFormatting sqref="W90:W103">
    <cfRule type="cellIs" dxfId="6714" priority="1068" operator="lessThan">
      <formula>-0.0001</formula>
    </cfRule>
    <cfRule type="cellIs" dxfId="6713" priority="1069" operator="greaterThan">
      <formula>0.00016</formula>
    </cfRule>
  </conditionalFormatting>
  <conditionalFormatting sqref="Y90:Y103">
    <cfRule type="cellIs" dxfId="6712" priority="1066" operator="lessThan">
      <formula>-0.0001</formula>
    </cfRule>
    <cfRule type="cellIs" dxfId="6711" priority="1067" operator="greaterThan">
      <formula>0.00016</formula>
    </cfRule>
  </conditionalFormatting>
  <conditionalFormatting sqref="Y90:Y103">
    <cfRule type="cellIs" dxfId="6710" priority="1064" operator="lessThan">
      <formula>-0.0001</formula>
    </cfRule>
    <cfRule type="cellIs" dxfId="6709" priority="1065" operator="greaterThan">
      <formula>0.00016</formula>
    </cfRule>
  </conditionalFormatting>
  <conditionalFormatting sqref="Y90:Y103">
    <cfRule type="cellIs" dxfId="6708" priority="1062" operator="lessThan">
      <formula>-0.0001</formula>
    </cfRule>
    <cfRule type="cellIs" dxfId="6707" priority="1063" operator="greaterThan">
      <formula>0.00016</formula>
    </cfRule>
  </conditionalFormatting>
  <conditionalFormatting sqref="W90:W103">
    <cfRule type="cellIs" dxfId="6706" priority="1060" operator="lessThan">
      <formula>-0.0001</formula>
    </cfRule>
    <cfRule type="cellIs" dxfId="6705" priority="1061" operator="greaterThan">
      <formula>0.00016</formula>
    </cfRule>
  </conditionalFormatting>
  <conditionalFormatting sqref="Y90:Y103">
    <cfRule type="cellIs" dxfId="6704" priority="1058" operator="lessThan">
      <formula>-0.0001</formula>
    </cfRule>
    <cfRule type="cellIs" dxfId="6703" priority="1059" operator="greaterThan">
      <formula>0.00016</formula>
    </cfRule>
  </conditionalFormatting>
  <conditionalFormatting sqref="Y90:Y103">
    <cfRule type="cellIs" dxfId="6702" priority="1056" operator="lessThan">
      <formula>-0.0001</formula>
    </cfRule>
    <cfRule type="cellIs" dxfId="6701" priority="1057" operator="greaterThan">
      <formula>0.00016</formula>
    </cfRule>
  </conditionalFormatting>
  <conditionalFormatting sqref="U90:U103">
    <cfRule type="cellIs" dxfId="6700" priority="1052" operator="lessThan">
      <formula>-0.0001</formula>
    </cfRule>
    <cfRule type="cellIs" dxfId="6699" priority="1053" operator="greaterThan">
      <formula>0.00016</formula>
    </cfRule>
  </conditionalFormatting>
  <conditionalFormatting sqref="P43">
    <cfRule type="cellIs" dxfId="6698" priority="1051" operator="greaterThan">
      <formula>R43</formula>
    </cfRule>
  </conditionalFormatting>
  <conditionalFormatting sqref="P62">
    <cfRule type="cellIs" dxfId="6697" priority="1050" operator="greaterThan">
      <formula>R62</formula>
    </cfRule>
  </conditionalFormatting>
  <conditionalFormatting sqref="W90:W103">
    <cfRule type="cellIs" dxfId="6696" priority="1014" operator="lessThan">
      <formula>-0.0001</formula>
    </cfRule>
    <cfRule type="cellIs" dxfId="6695" priority="1015" operator="greaterThan">
      <formula>0.00016</formula>
    </cfRule>
  </conditionalFormatting>
  <conditionalFormatting sqref="Y90:Y103">
    <cfRule type="cellIs" dxfId="6694" priority="1048" operator="lessThan">
      <formula>-0.0001</formula>
    </cfRule>
    <cfRule type="cellIs" dxfId="6693" priority="1049" operator="greaterThan">
      <formula>0.00016</formula>
    </cfRule>
  </conditionalFormatting>
  <conditionalFormatting sqref="W90:W103">
    <cfRule type="cellIs" dxfId="6692" priority="1046" operator="lessThan">
      <formula>-0.0001</formula>
    </cfRule>
    <cfRule type="cellIs" dxfId="6691" priority="1047" operator="greaterThan">
      <formula>0.00016</formula>
    </cfRule>
  </conditionalFormatting>
  <conditionalFormatting sqref="U90:U103">
    <cfRule type="cellIs" dxfId="6690" priority="1044" operator="lessThan">
      <formula>-0.0001</formula>
    </cfRule>
    <cfRule type="cellIs" dxfId="6689" priority="1045" operator="greaterThan">
      <formula>0.00016</formula>
    </cfRule>
  </conditionalFormatting>
  <conditionalFormatting sqref="U90:U103">
    <cfRule type="cellIs" dxfId="6688" priority="1038" operator="lessThan">
      <formula>-0.0001</formula>
    </cfRule>
    <cfRule type="cellIs" dxfId="6687" priority="1039" operator="greaterThan">
      <formula>0.00016</formula>
    </cfRule>
  </conditionalFormatting>
  <conditionalFormatting sqref="Y90:Y103">
    <cfRule type="cellIs" dxfId="6686" priority="1012" operator="lessThan">
      <formula>-0.0001</formula>
    </cfRule>
    <cfRule type="cellIs" dxfId="6685" priority="1013" operator="greaterThan">
      <formula>0.00016</formula>
    </cfRule>
  </conditionalFormatting>
  <conditionalFormatting sqref="Y90:Y103">
    <cfRule type="cellIs" dxfId="6684" priority="1042" operator="lessThan">
      <formula>-0.0001</formula>
    </cfRule>
    <cfRule type="cellIs" dxfId="6683" priority="1043" operator="greaterThan">
      <formula>0.00016</formula>
    </cfRule>
  </conditionalFormatting>
  <conditionalFormatting sqref="W90:W103">
    <cfRule type="cellIs" dxfId="6682" priority="1040" operator="lessThan">
      <formula>-0.0001</formula>
    </cfRule>
    <cfRule type="cellIs" dxfId="6681" priority="1041" operator="greaterThan">
      <formula>0.00016</formula>
    </cfRule>
  </conditionalFormatting>
  <conditionalFormatting sqref="U90:U103">
    <cfRule type="cellIs" dxfId="6680" priority="1006" operator="lessThan">
      <formula>-0.0001</formula>
    </cfRule>
    <cfRule type="cellIs" dxfId="6679" priority="1007" operator="greaterThan">
      <formula>0.00016</formula>
    </cfRule>
  </conditionalFormatting>
  <conditionalFormatting sqref="Y90:Y103">
    <cfRule type="cellIs" dxfId="6678" priority="1036" operator="lessThan">
      <formula>-0.0001</formula>
    </cfRule>
    <cfRule type="cellIs" dxfId="6677" priority="1037" operator="greaterThan">
      <formula>0.00016</formula>
    </cfRule>
  </conditionalFormatting>
  <conditionalFormatting sqref="W90:W103">
    <cfRule type="cellIs" dxfId="6676" priority="1034" operator="lessThan">
      <formula>-0.0001</formula>
    </cfRule>
    <cfRule type="cellIs" dxfId="6675" priority="1035" operator="greaterThan">
      <formula>0.00016</formula>
    </cfRule>
  </conditionalFormatting>
  <conditionalFormatting sqref="U90:U103">
    <cfRule type="cellIs" dxfId="6674" priority="1032" operator="lessThan">
      <formula>-0.0001</formula>
    </cfRule>
    <cfRule type="cellIs" dxfId="6673" priority="1033" operator="greaterThan">
      <formula>0.00016</formula>
    </cfRule>
  </conditionalFormatting>
  <conditionalFormatting sqref="W90:W103">
    <cfRule type="cellIs" dxfId="6672" priority="1028" operator="lessThan">
      <formula>-0.0001</formula>
    </cfRule>
    <cfRule type="cellIs" dxfId="6671" priority="1029" operator="greaterThan">
      <formula>0.00016</formula>
    </cfRule>
  </conditionalFormatting>
  <conditionalFormatting sqref="Y90:Y103">
    <cfRule type="cellIs" dxfId="6670" priority="1030" operator="lessThan">
      <formula>-0.0001</formula>
    </cfRule>
    <cfRule type="cellIs" dxfId="6669" priority="1031" operator="greaterThan">
      <formula>0.00016</formula>
    </cfRule>
  </conditionalFormatting>
  <conditionalFormatting sqref="W90:W103">
    <cfRule type="cellIs" dxfId="6668" priority="998" operator="lessThan">
      <formula>-0.0001</formula>
    </cfRule>
    <cfRule type="cellIs" dxfId="6667" priority="999" operator="greaterThan">
      <formula>0.00016</formula>
    </cfRule>
  </conditionalFormatting>
  <conditionalFormatting sqref="Y90:Y103">
    <cfRule type="cellIs" dxfId="6666" priority="1026" operator="lessThan">
      <formula>-0.0001</formula>
    </cfRule>
    <cfRule type="cellIs" dxfId="6665" priority="1027" operator="greaterThan">
      <formula>0.00016</formula>
    </cfRule>
  </conditionalFormatting>
  <conditionalFormatting sqref="W90:W103">
    <cfRule type="cellIs" dxfId="6664" priority="1024" operator="lessThan">
      <formula>-0.0001</formula>
    </cfRule>
    <cfRule type="cellIs" dxfId="6663" priority="1025" operator="greaterThan">
      <formula>0.00016</formula>
    </cfRule>
  </conditionalFormatting>
  <conditionalFormatting sqref="U90:U103">
    <cfRule type="cellIs" dxfId="6662" priority="1022" operator="lessThan">
      <formula>-0.0001</formula>
    </cfRule>
    <cfRule type="cellIs" dxfId="6661" priority="1023" operator="greaterThan">
      <formula>0.00016</formula>
    </cfRule>
  </conditionalFormatting>
  <conditionalFormatting sqref="W90:W103">
    <cfRule type="cellIs" dxfId="6660" priority="1018" operator="lessThan">
      <formula>-0.0001</formula>
    </cfRule>
    <cfRule type="cellIs" dxfId="6659" priority="1019" operator="greaterThan">
      <formula>0.00016</formula>
    </cfRule>
  </conditionalFormatting>
  <conditionalFormatting sqref="Y90:Y103">
    <cfRule type="cellIs" dxfId="6658" priority="1020" operator="lessThan">
      <formula>-0.0001</formula>
    </cfRule>
    <cfRule type="cellIs" dxfId="6657" priority="1021" operator="greaterThan">
      <formula>0.00016</formula>
    </cfRule>
  </conditionalFormatting>
  <conditionalFormatting sqref="Y90:Y103">
    <cfRule type="cellIs" dxfId="6656" priority="1016" operator="lessThan">
      <formula>-0.0001</formula>
    </cfRule>
    <cfRule type="cellIs" dxfId="6655" priority="1017" operator="greaterThan">
      <formula>0.00016</formula>
    </cfRule>
  </conditionalFormatting>
  <conditionalFormatting sqref="Y90:Y103">
    <cfRule type="cellIs" dxfId="6654" priority="988" operator="lessThan">
      <formula>-0.0001</formula>
    </cfRule>
    <cfRule type="cellIs" dxfId="6653" priority="989" operator="greaterThan">
      <formula>0.00016</formula>
    </cfRule>
  </conditionalFormatting>
  <conditionalFormatting sqref="Y90:Y103">
    <cfRule type="cellIs" dxfId="6652" priority="1010" operator="lessThan">
      <formula>-0.0001</formula>
    </cfRule>
    <cfRule type="cellIs" dxfId="6651" priority="1011" operator="greaterThan">
      <formula>0.00016</formula>
    </cfRule>
  </conditionalFormatting>
  <conditionalFormatting sqref="W90:W103">
    <cfRule type="cellIs" dxfId="6650" priority="1008" operator="lessThan">
      <formula>-0.0001</formula>
    </cfRule>
    <cfRule type="cellIs" dxfId="6649" priority="1009" operator="greaterThan">
      <formula>0.00016</formula>
    </cfRule>
  </conditionalFormatting>
  <conditionalFormatting sqref="W90:W103">
    <cfRule type="cellIs" dxfId="6648" priority="1002" operator="lessThan">
      <formula>-0.0001</formula>
    </cfRule>
    <cfRule type="cellIs" dxfId="6647" priority="1003" operator="greaterThan">
      <formula>0.00016</formula>
    </cfRule>
  </conditionalFormatting>
  <conditionalFormatting sqref="S90:S103">
    <cfRule type="cellIs" dxfId="6646" priority="986" operator="lessThan">
      <formula>-0.0001</formula>
    </cfRule>
    <cfRule type="cellIs" dxfId="6645" priority="987" operator="greaterThan">
      <formula>0.00016</formula>
    </cfRule>
  </conditionalFormatting>
  <conditionalFormatting sqref="Y90:Y103">
    <cfRule type="cellIs" dxfId="6644" priority="1004" operator="lessThan">
      <formula>-0.0001</formula>
    </cfRule>
    <cfRule type="cellIs" dxfId="6643" priority="1005" operator="greaterThan">
      <formula>0.00016</formula>
    </cfRule>
  </conditionalFormatting>
  <conditionalFormatting sqref="W90:W103">
    <cfRule type="cellIs" dxfId="6642" priority="976" operator="lessThan">
      <formula>-0.0001</formula>
    </cfRule>
    <cfRule type="cellIs" dxfId="6641" priority="977" operator="greaterThan">
      <formula>0.00016</formula>
    </cfRule>
  </conditionalFormatting>
  <conditionalFormatting sqref="Y90:Y103">
    <cfRule type="cellIs" dxfId="6640" priority="1000" operator="lessThan">
      <formula>-0.0001</formula>
    </cfRule>
    <cfRule type="cellIs" dxfId="6639" priority="1001" operator="greaterThan">
      <formula>0.00016</formula>
    </cfRule>
  </conditionalFormatting>
  <conditionalFormatting sqref="Y90:Y103">
    <cfRule type="cellIs" dxfId="6638" priority="996" operator="lessThan">
      <formula>-0.0001</formula>
    </cfRule>
    <cfRule type="cellIs" dxfId="6637" priority="997" operator="greaterThan">
      <formula>0.00016</formula>
    </cfRule>
  </conditionalFormatting>
  <conditionalFormatting sqref="W90:W103">
    <cfRule type="cellIs" dxfId="6636" priority="966" operator="lessThan">
      <formula>-0.0001</formula>
    </cfRule>
    <cfRule type="cellIs" dxfId="6635" priority="967" operator="greaterThan">
      <formula>0.00016</formula>
    </cfRule>
  </conditionalFormatting>
  <conditionalFormatting sqref="Y90:Y103">
    <cfRule type="cellIs" dxfId="6634" priority="994" operator="lessThan">
      <formula>-0.0001</formula>
    </cfRule>
    <cfRule type="cellIs" dxfId="6633" priority="995" operator="greaterThan">
      <formula>0.00016</formula>
    </cfRule>
  </conditionalFormatting>
  <conditionalFormatting sqref="W90:W103">
    <cfRule type="cellIs" dxfId="6632" priority="992" operator="lessThan">
      <formula>-0.0001</formula>
    </cfRule>
    <cfRule type="cellIs" dxfId="6631" priority="993" operator="greaterThan">
      <formula>0.00016</formula>
    </cfRule>
  </conditionalFormatting>
  <conditionalFormatting sqref="Y90:Y103">
    <cfRule type="cellIs" dxfId="6630" priority="990" operator="lessThan">
      <formula>-0.0001</formula>
    </cfRule>
    <cfRule type="cellIs" dxfId="6629" priority="991" operator="greaterThan">
      <formula>0.00016</formula>
    </cfRule>
  </conditionalFormatting>
  <conditionalFormatting sqref="S90:S103">
    <cfRule type="cellIs" dxfId="6628" priority="980" operator="lessThan">
      <formula>-0.0001</formula>
    </cfRule>
    <cfRule type="cellIs" dxfId="6627" priority="981" operator="greaterThan">
      <formula>0.00016</formula>
    </cfRule>
  </conditionalFormatting>
  <conditionalFormatting sqref="Y90:Y103">
    <cfRule type="cellIs" dxfId="6626" priority="984" operator="lessThan">
      <formula>-0.0001</formula>
    </cfRule>
    <cfRule type="cellIs" dxfId="6625" priority="985" operator="greaterThan">
      <formula>0.00016</formula>
    </cfRule>
  </conditionalFormatting>
  <conditionalFormatting sqref="W90:W103">
    <cfRule type="cellIs" dxfId="6624" priority="982" operator="lessThan">
      <formula>-0.0001</formula>
    </cfRule>
    <cfRule type="cellIs" dxfId="6623" priority="983" operator="greaterThan">
      <formula>0.00016</formula>
    </cfRule>
  </conditionalFormatting>
  <conditionalFormatting sqref="Y90:Y103">
    <cfRule type="cellIs" dxfId="6622" priority="978" operator="lessThan">
      <formula>-0.0001</formula>
    </cfRule>
    <cfRule type="cellIs" dxfId="6621" priority="979" operator="greaterThan">
      <formula>0.00016</formula>
    </cfRule>
  </conditionalFormatting>
  <conditionalFormatting sqref="Y90:Y103">
    <cfRule type="cellIs" dxfId="6620" priority="974" operator="lessThan">
      <formula>-0.0001</formula>
    </cfRule>
    <cfRule type="cellIs" dxfId="6619" priority="975" operator="greaterThan">
      <formula>0.00016</formula>
    </cfRule>
  </conditionalFormatting>
  <conditionalFormatting sqref="W90:W103">
    <cfRule type="cellIs" dxfId="6618" priority="972" operator="lessThan">
      <formula>-0.0001</formula>
    </cfRule>
    <cfRule type="cellIs" dxfId="6617" priority="973" operator="greaterThan">
      <formula>0.00016</formula>
    </cfRule>
  </conditionalFormatting>
  <conditionalFormatting sqref="Y90:Y103">
    <cfRule type="cellIs" dxfId="6616" priority="970" operator="lessThan">
      <formula>-0.0001</formula>
    </cfRule>
    <cfRule type="cellIs" dxfId="6615" priority="971" operator="greaterThan">
      <formula>0.00016</formula>
    </cfRule>
  </conditionalFormatting>
  <conditionalFormatting sqref="Y90:Y103">
    <cfRule type="cellIs" dxfId="6614" priority="968" operator="lessThan">
      <formula>-0.0001</formula>
    </cfRule>
    <cfRule type="cellIs" dxfId="6613" priority="969" operator="greaterThan">
      <formula>0.00016</formula>
    </cfRule>
  </conditionalFormatting>
  <conditionalFormatting sqref="Y90:Y103">
    <cfRule type="cellIs" dxfId="6612" priority="964" operator="lessThan">
      <formula>-0.0001</formula>
    </cfRule>
    <cfRule type="cellIs" dxfId="6611" priority="965" operator="greaterThan">
      <formula>0.00016</formula>
    </cfRule>
  </conditionalFormatting>
  <conditionalFormatting sqref="Y90:Y103">
    <cfRule type="cellIs" dxfId="6610" priority="962" operator="lessThan">
      <formula>-0.0001</formula>
    </cfRule>
    <cfRule type="cellIs" dxfId="6609" priority="963" operator="greaterThan">
      <formula>0.00016</formula>
    </cfRule>
  </conditionalFormatting>
  <conditionalFormatting sqref="Y90:Y103">
    <cfRule type="cellIs" dxfId="6608" priority="960" operator="lessThan">
      <formula>-0.0001</formula>
    </cfRule>
    <cfRule type="cellIs" dxfId="6607" priority="961" operator="greaterThan">
      <formula>0.00016</formula>
    </cfRule>
  </conditionalFormatting>
  <conditionalFormatting sqref="W90:W103">
    <cfRule type="cellIs" dxfId="6606" priority="958" operator="lessThan">
      <formula>-0.0001</formula>
    </cfRule>
    <cfRule type="cellIs" dxfId="6605" priority="959" operator="greaterThan">
      <formula>0.00016</formula>
    </cfRule>
  </conditionalFormatting>
  <conditionalFormatting sqref="Y90:Y103">
    <cfRule type="cellIs" dxfId="6604" priority="956" operator="lessThan">
      <formula>-0.0001</formula>
    </cfRule>
    <cfRule type="cellIs" dxfId="6603" priority="957" operator="greaterThan">
      <formula>0.00016</formula>
    </cfRule>
  </conditionalFormatting>
  <conditionalFormatting sqref="Y90:Y103">
    <cfRule type="cellIs" dxfId="6602" priority="954" operator="lessThan">
      <formula>-0.0001</formula>
    </cfRule>
    <cfRule type="cellIs" dxfId="6601" priority="955" operator="greaterThan">
      <formula>0.00016</formula>
    </cfRule>
  </conditionalFormatting>
  <conditionalFormatting sqref="Y90:Y103">
    <cfRule type="cellIs" dxfId="6600" priority="952" operator="lessThan">
      <formula>-0.0001</formula>
    </cfRule>
    <cfRule type="cellIs" dxfId="6599" priority="953" operator="greaterThan">
      <formula>0.00016</formula>
    </cfRule>
  </conditionalFormatting>
  <conditionalFormatting sqref="U90:U103">
    <cfRule type="cellIs" dxfId="6598" priority="950" operator="lessThan">
      <formula>-0.0001</formula>
    </cfRule>
    <cfRule type="cellIs" dxfId="6597" priority="951" operator="greaterThan">
      <formula>0.00016</formula>
    </cfRule>
  </conditionalFormatting>
  <conditionalFormatting sqref="Y90:Y103">
    <cfRule type="cellIs" dxfId="6596" priority="920" operator="lessThan">
      <formula>-0.0001</formula>
    </cfRule>
    <cfRule type="cellIs" dxfId="6595" priority="921" operator="greaterThan">
      <formula>0.00016</formula>
    </cfRule>
  </conditionalFormatting>
  <conditionalFormatting sqref="Y90:Y103">
    <cfRule type="cellIs" dxfId="6594" priority="948" operator="lessThan">
      <formula>-0.0001</formula>
    </cfRule>
    <cfRule type="cellIs" dxfId="6593" priority="949" operator="greaterThan">
      <formula>0.00016</formula>
    </cfRule>
  </conditionalFormatting>
  <conditionalFormatting sqref="W90:W103">
    <cfRule type="cellIs" dxfId="6592" priority="946" operator="lessThan">
      <formula>-0.0001</formula>
    </cfRule>
    <cfRule type="cellIs" dxfId="6591" priority="947" operator="greaterThan">
      <formula>0.00016</formula>
    </cfRule>
  </conditionalFormatting>
  <conditionalFormatting sqref="W90:W103">
    <cfRule type="cellIs" dxfId="6590" priority="942" operator="lessThan">
      <formula>-0.0001</formula>
    </cfRule>
    <cfRule type="cellIs" dxfId="6589" priority="943" operator="greaterThan">
      <formula>0.00016</formula>
    </cfRule>
  </conditionalFormatting>
  <conditionalFormatting sqref="Y90:Y103">
    <cfRule type="cellIs" dxfId="6588" priority="944" operator="lessThan">
      <formula>-0.0001</formula>
    </cfRule>
    <cfRule type="cellIs" dxfId="6587" priority="945" operator="greaterThan">
      <formula>0.00016</formula>
    </cfRule>
  </conditionalFormatting>
  <conditionalFormatting sqref="Y90:Y103">
    <cfRule type="cellIs" dxfId="6586" priority="940" operator="lessThan">
      <formula>-0.0001</formula>
    </cfRule>
    <cfRule type="cellIs" dxfId="6585" priority="941" operator="greaterThan">
      <formula>0.00016</formula>
    </cfRule>
  </conditionalFormatting>
  <conditionalFormatting sqref="W90:W103">
    <cfRule type="cellIs" dxfId="6584" priority="938" operator="lessThan">
      <formula>-0.0001</formula>
    </cfRule>
    <cfRule type="cellIs" dxfId="6583" priority="939" operator="greaterThan">
      <formula>0.00016</formula>
    </cfRule>
  </conditionalFormatting>
  <conditionalFormatting sqref="Y90:Y103">
    <cfRule type="cellIs" dxfId="6582" priority="936" operator="lessThan">
      <formula>-0.0001</formula>
    </cfRule>
    <cfRule type="cellIs" dxfId="6581" priority="937" operator="greaterThan">
      <formula>0.00016</formula>
    </cfRule>
  </conditionalFormatting>
  <conditionalFormatting sqref="Y90:Y103">
    <cfRule type="cellIs" dxfId="6580" priority="934" operator="lessThan">
      <formula>-0.0001</formula>
    </cfRule>
    <cfRule type="cellIs" dxfId="6579" priority="935" operator="greaterThan">
      <formula>0.00016</formula>
    </cfRule>
  </conditionalFormatting>
  <conditionalFormatting sqref="W90:W103">
    <cfRule type="cellIs" dxfId="6578" priority="932" operator="lessThan">
      <formula>-0.0001</formula>
    </cfRule>
    <cfRule type="cellIs" dxfId="6577" priority="933" operator="greaterThan">
      <formula>0.00016</formula>
    </cfRule>
  </conditionalFormatting>
  <conditionalFormatting sqref="Y90:Y103">
    <cfRule type="cellIs" dxfId="6576" priority="930" operator="lessThan">
      <formula>-0.0001</formula>
    </cfRule>
    <cfRule type="cellIs" dxfId="6575" priority="931" operator="greaterThan">
      <formula>0.00016</formula>
    </cfRule>
  </conditionalFormatting>
  <conditionalFormatting sqref="Y90:Y103">
    <cfRule type="cellIs" dxfId="6574" priority="912" operator="lessThan">
      <formula>-0.0001</formula>
    </cfRule>
    <cfRule type="cellIs" dxfId="6573" priority="913" operator="greaterThan">
      <formula>0.00016</formula>
    </cfRule>
  </conditionalFormatting>
  <conditionalFormatting sqref="Y90:Y103">
    <cfRule type="cellIs" dxfId="6572" priority="928" operator="lessThan">
      <formula>-0.0001</formula>
    </cfRule>
    <cfRule type="cellIs" dxfId="6571" priority="929" operator="greaterThan">
      <formula>0.00016</formula>
    </cfRule>
  </conditionalFormatting>
  <conditionalFormatting sqref="Y90:Y103">
    <cfRule type="cellIs" dxfId="6570" priority="926" operator="lessThan">
      <formula>-0.0001</formula>
    </cfRule>
    <cfRule type="cellIs" dxfId="6569" priority="927" operator="greaterThan">
      <formula>0.00016</formula>
    </cfRule>
  </conditionalFormatting>
  <conditionalFormatting sqref="W90:W103">
    <cfRule type="cellIs" dxfId="6568" priority="924" operator="lessThan">
      <formula>-0.0001</formula>
    </cfRule>
    <cfRule type="cellIs" dxfId="6567" priority="925" operator="greaterThan">
      <formula>0.00016</formula>
    </cfRule>
  </conditionalFormatting>
  <conditionalFormatting sqref="Y90:Y103">
    <cfRule type="cellIs" dxfId="6566" priority="922" operator="lessThan">
      <formula>-0.0001</formula>
    </cfRule>
    <cfRule type="cellIs" dxfId="6565" priority="923" operator="greaterThan">
      <formula>0.00016</formula>
    </cfRule>
  </conditionalFormatting>
  <conditionalFormatting sqref="Y90:Y103">
    <cfRule type="cellIs" dxfId="6564" priority="918" operator="lessThan">
      <formula>-0.0001</formula>
    </cfRule>
    <cfRule type="cellIs" dxfId="6563" priority="919" operator="greaterThan">
      <formula>0.00016</formula>
    </cfRule>
  </conditionalFormatting>
  <conditionalFormatting sqref="Y90:Y103">
    <cfRule type="cellIs" dxfId="6562" priority="916" operator="lessThan">
      <formula>-0.0001</formula>
    </cfRule>
    <cfRule type="cellIs" dxfId="6561" priority="917" operator="greaterThan">
      <formula>0.00016</formula>
    </cfRule>
  </conditionalFormatting>
  <conditionalFormatting sqref="Y90:Y103">
    <cfRule type="cellIs" dxfId="6560" priority="914" operator="lessThan">
      <formula>-0.0001</formula>
    </cfRule>
    <cfRule type="cellIs" dxfId="6559" priority="915" operator="greaterThan">
      <formula>0.00016</formula>
    </cfRule>
  </conditionalFormatting>
  <conditionalFormatting sqref="Y90:Y103">
    <cfRule type="cellIs" dxfId="6558" priority="910" operator="lessThan">
      <formula>-0.0001</formula>
    </cfRule>
    <cfRule type="cellIs" dxfId="6557" priority="911" operator="greaterThan">
      <formula>0.00016</formula>
    </cfRule>
  </conditionalFormatting>
  <conditionalFormatting sqref="Y90:Y103">
    <cfRule type="cellIs" dxfId="6556" priority="908" operator="lessThan">
      <formula>-0.0001</formula>
    </cfRule>
    <cfRule type="cellIs" dxfId="6555" priority="909" operator="greaterThan">
      <formula>0.00016</formula>
    </cfRule>
  </conditionalFormatting>
  <conditionalFormatting sqref="W90:W103">
    <cfRule type="cellIs" dxfId="6554" priority="906" operator="lessThan">
      <formula>-0.0001</formula>
    </cfRule>
    <cfRule type="cellIs" dxfId="6553" priority="907" operator="greaterThan">
      <formula>0.00016</formula>
    </cfRule>
  </conditionalFormatting>
  <conditionalFormatting sqref="R43">
    <cfRule type="cellIs" dxfId="6552" priority="905" operator="greaterThan">
      <formula>T43</formula>
    </cfRule>
  </conditionalFormatting>
  <conditionalFormatting sqref="R62">
    <cfRule type="cellIs" dxfId="6551" priority="904" operator="greaterThan">
      <formula>T62</formula>
    </cfRule>
  </conditionalFormatting>
  <conditionalFormatting sqref="W90:W103">
    <cfRule type="cellIs" dxfId="6550" priority="868" operator="lessThan">
      <formula>-0.0001</formula>
    </cfRule>
    <cfRule type="cellIs" dxfId="6549" priority="869" operator="greaterThan">
      <formula>0.00016</formula>
    </cfRule>
  </conditionalFormatting>
  <conditionalFormatting sqref="Y90:Y103">
    <cfRule type="cellIs" dxfId="6548" priority="902" operator="lessThan">
      <formula>-0.0001</formula>
    </cfRule>
    <cfRule type="cellIs" dxfId="6547" priority="903" operator="greaterThan">
      <formula>0.00016</formula>
    </cfRule>
  </conditionalFormatting>
  <conditionalFormatting sqref="W90:W103">
    <cfRule type="cellIs" dxfId="6546" priority="900" operator="lessThan">
      <formula>-0.0001</formula>
    </cfRule>
    <cfRule type="cellIs" dxfId="6545" priority="901" operator="greaterThan">
      <formula>0.00016</formula>
    </cfRule>
  </conditionalFormatting>
  <conditionalFormatting sqref="U90:U103">
    <cfRule type="cellIs" dxfId="6544" priority="898" operator="lessThan">
      <formula>-0.0001</formula>
    </cfRule>
    <cfRule type="cellIs" dxfId="6543" priority="899" operator="greaterThan">
      <formula>0.00016</formula>
    </cfRule>
  </conditionalFormatting>
  <conditionalFormatting sqref="U90:U103">
    <cfRule type="cellIs" dxfId="6542" priority="892" operator="lessThan">
      <formula>-0.0001</formula>
    </cfRule>
    <cfRule type="cellIs" dxfId="6541" priority="893" operator="greaterThan">
      <formula>0.00016</formula>
    </cfRule>
  </conditionalFormatting>
  <conditionalFormatting sqref="Y90:Y103">
    <cfRule type="cellIs" dxfId="6540" priority="866" operator="lessThan">
      <formula>-0.0001</formula>
    </cfRule>
    <cfRule type="cellIs" dxfId="6539" priority="867" operator="greaterThan">
      <formula>0.00016</formula>
    </cfRule>
  </conditionalFormatting>
  <conditionalFormatting sqref="Y90:Y103">
    <cfRule type="cellIs" dxfId="6538" priority="896" operator="lessThan">
      <formula>-0.0001</formula>
    </cfRule>
    <cfRule type="cellIs" dxfId="6537" priority="897" operator="greaterThan">
      <formula>0.00016</formula>
    </cfRule>
  </conditionalFormatting>
  <conditionalFormatting sqref="W90:W103">
    <cfRule type="cellIs" dxfId="6536" priority="894" operator="lessThan">
      <formula>-0.0001</formula>
    </cfRule>
    <cfRule type="cellIs" dxfId="6535" priority="895" operator="greaterThan">
      <formula>0.00016</formula>
    </cfRule>
  </conditionalFormatting>
  <conditionalFormatting sqref="U90:U103">
    <cfRule type="cellIs" dxfId="6534" priority="860" operator="lessThan">
      <formula>-0.0001</formula>
    </cfRule>
    <cfRule type="cellIs" dxfId="6533" priority="861" operator="greaterThan">
      <formula>0.00016</formula>
    </cfRule>
  </conditionalFormatting>
  <conditionalFormatting sqref="Y90:Y103">
    <cfRule type="cellIs" dxfId="6532" priority="890" operator="lessThan">
      <formula>-0.0001</formula>
    </cfRule>
    <cfRule type="cellIs" dxfId="6531" priority="891" operator="greaterThan">
      <formula>0.00016</formula>
    </cfRule>
  </conditionalFormatting>
  <conditionalFormatting sqref="W90:W103">
    <cfRule type="cellIs" dxfId="6530" priority="888" operator="lessThan">
      <formula>-0.0001</formula>
    </cfRule>
    <cfRule type="cellIs" dxfId="6529" priority="889" operator="greaterThan">
      <formula>0.00016</formula>
    </cfRule>
  </conditionalFormatting>
  <conditionalFormatting sqref="U90:U103">
    <cfRule type="cellIs" dxfId="6528" priority="886" operator="lessThan">
      <formula>-0.0001</formula>
    </cfRule>
    <cfRule type="cellIs" dxfId="6527" priority="887" operator="greaterThan">
      <formula>0.00016</formula>
    </cfRule>
  </conditionalFormatting>
  <conditionalFormatting sqref="W90:W103">
    <cfRule type="cellIs" dxfId="6526" priority="882" operator="lessThan">
      <formula>-0.0001</formula>
    </cfRule>
    <cfRule type="cellIs" dxfId="6525" priority="883" operator="greaterThan">
      <formula>0.00016</formula>
    </cfRule>
  </conditionalFormatting>
  <conditionalFormatting sqref="Y90:Y103">
    <cfRule type="cellIs" dxfId="6524" priority="884" operator="lessThan">
      <formula>-0.0001</formula>
    </cfRule>
    <cfRule type="cellIs" dxfId="6523" priority="885" operator="greaterThan">
      <formula>0.00016</formula>
    </cfRule>
  </conditionalFormatting>
  <conditionalFormatting sqref="W90:W103">
    <cfRule type="cellIs" dxfId="6522" priority="852" operator="lessThan">
      <formula>-0.0001</formula>
    </cfRule>
    <cfRule type="cellIs" dxfId="6521" priority="853" operator="greaterThan">
      <formula>0.00016</formula>
    </cfRule>
  </conditionalFormatting>
  <conditionalFormatting sqref="Y90:Y103">
    <cfRule type="cellIs" dxfId="6520" priority="880" operator="lessThan">
      <formula>-0.0001</formula>
    </cfRule>
    <cfRule type="cellIs" dxfId="6519" priority="881" operator="greaterThan">
      <formula>0.00016</formula>
    </cfRule>
  </conditionalFormatting>
  <conditionalFormatting sqref="W90:W103">
    <cfRule type="cellIs" dxfId="6518" priority="878" operator="lessThan">
      <formula>-0.0001</formula>
    </cfRule>
    <cfRule type="cellIs" dxfId="6517" priority="879" operator="greaterThan">
      <formula>0.00016</formula>
    </cfRule>
  </conditionalFormatting>
  <conditionalFormatting sqref="U90:U103">
    <cfRule type="cellIs" dxfId="6516" priority="876" operator="lessThan">
      <formula>-0.0001</formula>
    </cfRule>
    <cfRule type="cellIs" dxfId="6515" priority="877" operator="greaterThan">
      <formula>0.00016</formula>
    </cfRule>
  </conditionalFormatting>
  <conditionalFormatting sqref="W90:W103">
    <cfRule type="cellIs" dxfId="6514" priority="872" operator="lessThan">
      <formula>-0.0001</formula>
    </cfRule>
    <cfRule type="cellIs" dxfId="6513" priority="873" operator="greaterThan">
      <formula>0.00016</formula>
    </cfRule>
  </conditionalFormatting>
  <conditionalFormatting sqref="Y90:Y103">
    <cfRule type="cellIs" dxfId="6512" priority="874" operator="lessThan">
      <formula>-0.0001</formula>
    </cfRule>
    <cfRule type="cellIs" dxfId="6511" priority="875" operator="greaterThan">
      <formula>0.00016</formula>
    </cfRule>
  </conditionalFormatting>
  <conditionalFormatting sqref="Y90:Y103">
    <cfRule type="cellIs" dxfId="6510" priority="870" operator="lessThan">
      <formula>-0.0001</formula>
    </cfRule>
    <cfRule type="cellIs" dxfId="6509" priority="871" operator="greaterThan">
      <formula>0.00016</formula>
    </cfRule>
  </conditionalFormatting>
  <conditionalFormatting sqref="Y90:Y103">
    <cfRule type="cellIs" dxfId="6508" priority="842" operator="lessThan">
      <formula>-0.0001</formula>
    </cfRule>
    <cfRule type="cellIs" dxfId="6507" priority="843" operator="greaterThan">
      <formula>0.00016</formula>
    </cfRule>
  </conditionalFormatting>
  <conditionalFormatting sqref="Y90:Y103">
    <cfRule type="cellIs" dxfId="6506" priority="864" operator="lessThan">
      <formula>-0.0001</formula>
    </cfRule>
    <cfRule type="cellIs" dxfId="6505" priority="865" operator="greaterThan">
      <formula>0.00016</formula>
    </cfRule>
  </conditionalFormatting>
  <conditionalFormatting sqref="W90:W103">
    <cfRule type="cellIs" dxfId="6504" priority="862" operator="lessThan">
      <formula>-0.0001</formula>
    </cfRule>
    <cfRule type="cellIs" dxfId="6503" priority="863" operator="greaterThan">
      <formula>0.00016</formula>
    </cfRule>
  </conditionalFormatting>
  <conditionalFormatting sqref="W90:W103">
    <cfRule type="cellIs" dxfId="6502" priority="856" operator="lessThan">
      <formula>-0.0001</formula>
    </cfRule>
    <cfRule type="cellIs" dxfId="6501" priority="857" operator="greaterThan">
      <formula>0.00016</formula>
    </cfRule>
  </conditionalFormatting>
  <conditionalFormatting sqref="Y90:Y103">
    <cfRule type="cellIs" dxfId="6500" priority="858" operator="lessThan">
      <formula>-0.0001</formula>
    </cfRule>
    <cfRule type="cellIs" dxfId="6499" priority="859" operator="greaterThan">
      <formula>0.00016</formula>
    </cfRule>
  </conditionalFormatting>
  <conditionalFormatting sqref="W90:W103">
    <cfRule type="cellIs" dxfId="6498" priority="834" operator="lessThan">
      <formula>-0.0001</formula>
    </cfRule>
    <cfRule type="cellIs" dxfId="6497" priority="835" operator="greaterThan">
      <formula>0.00016</formula>
    </cfRule>
  </conditionalFormatting>
  <conditionalFormatting sqref="Y90:Y103">
    <cfRule type="cellIs" dxfId="6496" priority="854" operator="lessThan">
      <formula>-0.0001</formula>
    </cfRule>
    <cfRule type="cellIs" dxfId="6495" priority="855" operator="greaterThan">
      <formula>0.00016</formula>
    </cfRule>
  </conditionalFormatting>
  <conditionalFormatting sqref="Y90:Y103">
    <cfRule type="cellIs" dxfId="6494" priority="850" operator="lessThan">
      <formula>-0.0001</formula>
    </cfRule>
    <cfRule type="cellIs" dxfId="6493" priority="851" operator="greaterThan">
      <formula>0.00016</formula>
    </cfRule>
  </conditionalFormatting>
  <conditionalFormatting sqref="W90:W103">
    <cfRule type="cellIs" dxfId="6492" priority="824" operator="lessThan">
      <formula>-0.0001</formula>
    </cfRule>
    <cfRule type="cellIs" dxfId="6491" priority="825" operator="greaterThan">
      <formula>0.00016</formula>
    </cfRule>
  </conditionalFormatting>
  <conditionalFormatting sqref="Y90:Y103">
    <cfRule type="cellIs" dxfId="6490" priority="848" operator="lessThan">
      <formula>-0.0001</formula>
    </cfRule>
    <cfRule type="cellIs" dxfId="6489" priority="849" operator="greaterThan">
      <formula>0.00016</formula>
    </cfRule>
  </conditionalFormatting>
  <conditionalFormatting sqref="W90:W103">
    <cfRule type="cellIs" dxfId="6488" priority="846" operator="lessThan">
      <formula>-0.0001</formula>
    </cfRule>
    <cfRule type="cellIs" dxfId="6487" priority="847" operator="greaterThan">
      <formula>0.00016</formula>
    </cfRule>
  </conditionalFormatting>
  <conditionalFormatting sqref="Y90:Y103">
    <cfRule type="cellIs" dxfId="6486" priority="844" operator="lessThan">
      <formula>-0.0001</formula>
    </cfRule>
    <cfRule type="cellIs" dxfId="6485" priority="845" operator="greaterThan">
      <formula>0.00016</formula>
    </cfRule>
  </conditionalFormatting>
  <conditionalFormatting sqref="Y90:Y103">
    <cfRule type="cellIs" dxfId="6484" priority="840" operator="lessThan">
      <formula>-0.0001</formula>
    </cfRule>
    <cfRule type="cellIs" dxfId="6483" priority="841" operator="greaterThan">
      <formula>0.00016</formula>
    </cfRule>
  </conditionalFormatting>
  <conditionalFormatting sqref="W90:W103">
    <cfRule type="cellIs" dxfId="6482" priority="838" operator="lessThan">
      <formula>-0.0001</formula>
    </cfRule>
    <cfRule type="cellIs" dxfId="6481" priority="839" operator="greaterThan">
      <formula>0.00016</formula>
    </cfRule>
  </conditionalFormatting>
  <conditionalFormatting sqref="Y90:Y103">
    <cfRule type="cellIs" dxfId="6480" priority="836" operator="lessThan">
      <formula>-0.0001</formula>
    </cfRule>
    <cfRule type="cellIs" dxfId="6479" priority="837" operator="greaterThan">
      <formula>0.00016</formula>
    </cfRule>
  </conditionalFormatting>
  <conditionalFormatting sqref="Y90:Y103">
    <cfRule type="cellIs" dxfId="6478" priority="832" operator="lessThan">
      <formula>-0.0001</formula>
    </cfRule>
    <cfRule type="cellIs" dxfId="6477" priority="833" operator="greaterThan">
      <formula>0.00016</formula>
    </cfRule>
  </conditionalFormatting>
  <conditionalFormatting sqref="W90:W103">
    <cfRule type="cellIs" dxfId="6476" priority="830" operator="lessThan">
      <formula>-0.0001</formula>
    </cfRule>
    <cfRule type="cellIs" dxfId="6475" priority="831" operator="greaterThan">
      <formula>0.00016</formula>
    </cfRule>
  </conditionalFormatting>
  <conditionalFormatting sqref="Y90:Y103">
    <cfRule type="cellIs" dxfId="6474" priority="828" operator="lessThan">
      <formula>-0.0001</formula>
    </cfRule>
    <cfRule type="cellIs" dxfId="6473" priority="829" operator="greaterThan">
      <formula>0.00016</formula>
    </cfRule>
  </conditionalFormatting>
  <conditionalFormatting sqref="Y90:Y103">
    <cfRule type="cellIs" dxfId="6472" priority="826" operator="lessThan">
      <formula>-0.0001</formula>
    </cfRule>
    <cfRule type="cellIs" dxfId="6471" priority="827" operator="greaterThan">
      <formula>0.00016</formula>
    </cfRule>
  </conditionalFormatting>
  <conditionalFormatting sqref="Y90:Y103">
    <cfRule type="cellIs" dxfId="6470" priority="822" operator="lessThan">
      <formula>-0.0001</formula>
    </cfRule>
    <cfRule type="cellIs" dxfId="6469" priority="823" operator="greaterThan">
      <formula>0.00016</formula>
    </cfRule>
  </conditionalFormatting>
  <conditionalFormatting sqref="Y90:Y103">
    <cfRule type="cellIs" dxfId="6468" priority="820" operator="lessThan">
      <formula>-0.0001</formula>
    </cfRule>
    <cfRule type="cellIs" dxfId="6467" priority="821" operator="greaterThan">
      <formula>0.00016</formula>
    </cfRule>
  </conditionalFormatting>
  <conditionalFormatting sqref="Y90:Y103">
    <cfRule type="cellIs" dxfId="6466" priority="818" operator="lessThan">
      <formula>-0.0001</formula>
    </cfRule>
    <cfRule type="cellIs" dxfId="6465" priority="819" operator="greaterThan">
      <formula>0.00016</formula>
    </cfRule>
  </conditionalFormatting>
  <conditionalFormatting sqref="W90:W103">
    <cfRule type="cellIs" dxfId="6464" priority="816" operator="lessThan">
      <formula>-0.0001</formula>
    </cfRule>
    <cfRule type="cellIs" dxfId="6463" priority="817" operator="greaterThan">
      <formula>0.00016</formula>
    </cfRule>
  </conditionalFormatting>
  <conditionalFormatting sqref="Y90:Y103">
    <cfRule type="cellIs" dxfId="6462" priority="814" operator="lessThan">
      <formula>-0.0001</formula>
    </cfRule>
    <cfRule type="cellIs" dxfId="6461" priority="815" operator="greaterThan">
      <formula>0.00016</formula>
    </cfRule>
  </conditionalFormatting>
  <conditionalFormatting sqref="Y90:Y103">
    <cfRule type="cellIs" dxfId="6460" priority="812" operator="lessThan">
      <formula>-0.0001</formula>
    </cfRule>
    <cfRule type="cellIs" dxfId="6459" priority="813" operator="greaterThan">
      <formula>0.00016</formula>
    </cfRule>
  </conditionalFormatting>
  <conditionalFormatting sqref="Y90:Y103">
    <cfRule type="cellIs" dxfId="6458" priority="810" operator="lessThan">
      <formula>-0.0001</formula>
    </cfRule>
    <cfRule type="cellIs" dxfId="6457" priority="811" operator="greaterThan">
      <formula>0.00016</formula>
    </cfRule>
  </conditionalFormatting>
  <conditionalFormatting sqref="U90:U103">
    <cfRule type="cellIs" dxfId="6456" priority="808" operator="lessThan">
      <formula>-0.0001</formula>
    </cfRule>
    <cfRule type="cellIs" dxfId="6455" priority="809" operator="greaterThan">
      <formula>0.00016</formula>
    </cfRule>
  </conditionalFormatting>
  <conditionalFormatting sqref="Y90:Y103">
    <cfRule type="cellIs" dxfId="6454" priority="778" operator="lessThan">
      <formula>-0.0001</formula>
    </cfRule>
    <cfRule type="cellIs" dxfId="6453" priority="779" operator="greaterThan">
      <formula>0.00016</formula>
    </cfRule>
  </conditionalFormatting>
  <conditionalFormatting sqref="Y90:Y103">
    <cfRule type="cellIs" dxfId="6452" priority="806" operator="lessThan">
      <formula>-0.0001</formula>
    </cfRule>
    <cfRule type="cellIs" dxfId="6451" priority="807" operator="greaterThan">
      <formula>0.00016</formula>
    </cfRule>
  </conditionalFormatting>
  <conditionalFormatting sqref="W90:W103">
    <cfRule type="cellIs" dxfId="6450" priority="804" operator="lessThan">
      <formula>-0.0001</formula>
    </cfRule>
    <cfRule type="cellIs" dxfId="6449" priority="805" operator="greaterThan">
      <formula>0.00016</formula>
    </cfRule>
  </conditionalFormatting>
  <conditionalFormatting sqref="W90:W103">
    <cfRule type="cellIs" dxfId="6448" priority="800" operator="lessThan">
      <formula>-0.0001</formula>
    </cfRule>
    <cfRule type="cellIs" dxfId="6447" priority="801" operator="greaterThan">
      <formula>0.00016</formula>
    </cfRule>
  </conditionalFormatting>
  <conditionalFormatting sqref="Y90:Y103">
    <cfRule type="cellIs" dxfId="6446" priority="802" operator="lessThan">
      <formula>-0.0001</formula>
    </cfRule>
    <cfRule type="cellIs" dxfId="6445" priority="803" operator="greaterThan">
      <formula>0.00016</formula>
    </cfRule>
  </conditionalFormatting>
  <conditionalFormatting sqref="Y90:Y103">
    <cfRule type="cellIs" dxfId="6444" priority="798" operator="lessThan">
      <formula>-0.0001</formula>
    </cfRule>
    <cfRule type="cellIs" dxfId="6443" priority="799" operator="greaterThan">
      <formula>0.00016</formula>
    </cfRule>
  </conditionalFormatting>
  <conditionalFormatting sqref="W90:W103">
    <cfRule type="cellIs" dxfId="6442" priority="796" operator="lessThan">
      <formula>-0.0001</formula>
    </cfRule>
    <cfRule type="cellIs" dxfId="6441" priority="797" operator="greaterThan">
      <formula>0.00016</formula>
    </cfRule>
  </conditionalFormatting>
  <conditionalFormatting sqref="Y90:Y103">
    <cfRule type="cellIs" dxfId="6440" priority="794" operator="lessThan">
      <formula>-0.0001</formula>
    </cfRule>
    <cfRule type="cellIs" dxfId="6439" priority="795" operator="greaterThan">
      <formula>0.00016</formula>
    </cfRule>
  </conditionalFormatting>
  <conditionalFormatting sqref="Y90:Y103">
    <cfRule type="cellIs" dxfId="6438" priority="792" operator="lessThan">
      <formula>-0.0001</formula>
    </cfRule>
    <cfRule type="cellIs" dxfId="6437" priority="793" operator="greaterThan">
      <formula>0.00016</formula>
    </cfRule>
  </conditionalFormatting>
  <conditionalFormatting sqref="W90:W103">
    <cfRule type="cellIs" dxfId="6436" priority="790" operator="lessThan">
      <formula>-0.0001</formula>
    </cfRule>
    <cfRule type="cellIs" dxfId="6435" priority="791" operator="greaterThan">
      <formula>0.00016</formula>
    </cfRule>
  </conditionalFormatting>
  <conditionalFormatting sqref="Y90:Y103">
    <cfRule type="cellIs" dxfId="6434" priority="788" operator="lessThan">
      <formula>-0.0001</formula>
    </cfRule>
    <cfRule type="cellIs" dxfId="6433" priority="789" operator="greaterThan">
      <formula>0.00016</formula>
    </cfRule>
  </conditionalFormatting>
  <conditionalFormatting sqref="Y90:Y103">
    <cfRule type="cellIs" dxfId="6432" priority="770" operator="lessThan">
      <formula>-0.0001</formula>
    </cfRule>
    <cfRule type="cellIs" dxfId="6431" priority="771" operator="greaterThan">
      <formula>0.00016</formula>
    </cfRule>
  </conditionalFormatting>
  <conditionalFormatting sqref="Y90:Y103">
    <cfRule type="cellIs" dxfId="6430" priority="786" operator="lessThan">
      <formula>-0.0001</formula>
    </cfRule>
    <cfRule type="cellIs" dxfId="6429" priority="787" operator="greaterThan">
      <formula>0.00016</formula>
    </cfRule>
  </conditionalFormatting>
  <conditionalFormatting sqref="Y90:Y103">
    <cfRule type="cellIs" dxfId="6428" priority="784" operator="lessThan">
      <formula>-0.0001</formula>
    </cfRule>
    <cfRule type="cellIs" dxfId="6427" priority="785" operator="greaterThan">
      <formula>0.00016</formula>
    </cfRule>
  </conditionalFormatting>
  <conditionalFormatting sqref="W90:W103">
    <cfRule type="cellIs" dxfId="6426" priority="782" operator="lessThan">
      <formula>-0.0001</formula>
    </cfRule>
    <cfRule type="cellIs" dxfId="6425" priority="783" operator="greaterThan">
      <formula>0.00016</formula>
    </cfRule>
  </conditionalFormatting>
  <conditionalFormatting sqref="Y90:Y103">
    <cfRule type="cellIs" dxfId="6424" priority="780" operator="lessThan">
      <formula>-0.0001</formula>
    </cfRule>
    <cfRule type="cellIs" dxfId="6423" priority="781" operator="greaterThan">
      <formula>0.00016</formula>
    </cfRule>
  </conditionalFormatting>
  <conditionalFormatting sqref="Y90:Y103">
    <cfRule type="cellIs" dxfId="6422" priority="776" operator="lessThan">
      <formula>-0.0001</formula>
    </cfRule>
    <cfRule type="cellIs" dxfId="6421" priority="777" operator="greaterThan">
      <formula>0.00016</formula>
    </cfRule>
  </conditionalFormatting>
  <conditionalFormatting sqref="Y90:Y103">
    <cfRule type="cellIs" dxfId="6420" priority="774" operator="lessThan">
      <formula>-0.0001</formula>
    </cfRule>
    <cfRule type="cellIs" dxfId="6419" priority="775" operator="greaterThan">
      <formula>0.00016</formula>
    </cfRule>
  </conditionalFormatting>
  <conditionalFormatting sqref="Y90:Y103">
    <cfRule type="cellIs" dxfId="6418" priority="772" operator="lessThan">
      <formula>-0.0001</formula>
    </cfRule>
    <cfRule type="cellIs" dxfId="6417" priority="773" operator="greaterThan">
      <formula>0.00016</formula>
    </cfRule>
  </conditionalFormatting>
  <conditionalFormatting sqref="Y90:Y103">
    <cfRule type="cellIs" dxfId="6416" priority="768" operator="lessThan">
      <formula>-0.0001</formula>
    </cfRule>
    <cfRule type="cellIs" dxfId="6415" priority="769" operator="greaterThan">
      <formula>0.00016</formula>
    </cfRule>
  </conditionalFormatting>
  <conditionalFormatting sqref="Y90:Y103">
    <cfRule type="cellIs" dxfId="6414" priority="766" operator="lessThan">
      <formula>-0.0001</formula>
    </cfRule>
    <cfRule type="cellIs" dxfId="6413" priority="767" operator="greaterThan">
      <formula>0.00016</formula>
    </cfRule>
  </conditionalFormatting>
  <conditionalFormatting sqref="W90:W103">
    <cfRule type="cellIs" dxfId="6412" priority="764" operator="lessThan">
      <formula>-0.0001</formula>
    </cfRule>
    <cfRule type="cellIs" dxfId="6411" priority="765" operator="greaterThan">
      <formula>0.00016</formula>
    </cfRule>
  </conditionalFormatting>
  <conditionalFormatting sqref="Y90:Y103">
    <cfRule type="cellIs" dxfId="6410" priority="728" operator="lessThan">
      <formula>-0.0001</formula>
    </cfRule>
    <cfRule type="cellIs" dxfId="6409" priority="729" operator="greaterThan">
      <formula>0.00016</formula>
    </cfRule>
  </conditionalFormatting>
  <conditionalFormatting sqref="AA90:AA103">
    <cfRule type="cellIs" dxfId="6408" priority="762" operator="lessThan">
      <formula>-0.0001</formula>
    </cfRule>
    <cfRule type="cellIs" dxfId="6407" priority="763" operator="greaterThan">
      <formula>0.00016</formula>
    </cfRule>
  </conditionalFormatting>
  <conditionalFormatting sqref="Y90:Y103">
    <cfRule type="cellIs" dxfId="6406" priority="760" operator="lessThan">
      <formula>-0.0001</formula>
    </cfRule>
    <cfRule type="cellIs" dxfId="6405" priority="761" operator="greaterThan">
      <formula>0.00016</formula>
    </cfRule>
  </conditionalFormatting>
  <conditionalFormatting sqref="W90:W103">
    <cfRule type="cellIs" dxfId="6404" priority="758" operator="lessThan">
      <formula>-0.0001</formula>
    </cfRule>
    <cfRule type="cellIs" dxfId="6403" priority="759" operator="greaterThan">
      <formula>0.00016</formula>
    </cfRule>
  </conditionalFormatting>
  <conditionalFormatting sqref="W90:W103">
    <cfRule type="cellIs" dxfId="6402" priority="752" operator="lessThan">
      <formula>-0.0001</formula>
    </cfRule>
    <cfRule type="cellIs" dxfId="6401" priority="753" operator="greaterThan">
      <formula>0.00016</formula>
    </cfRule>
  </conditionalFormatting>
  <conditionalFormatting sqref="AA90:AA103">
    <cfRule type="cellIs" dxfId="6400" priority="756" operator="lessThan">
      <formula>-0.0001</formula>
    </cfRule>
    <cfRule type="cellIs" dxfId="6399" priority="757" operator="greaterThan">
      <formula>0.00016</formula>
    </cfRule>
  </conditionalFormatting>
  <conditionalFormatting sqref="Y90:Y103">
    <cfRule type="cellIs" dxfId="6398" priority="754" operator="lessThan">
      <formula>-0.0001</formula>
    </cfRule>
    <cfRule type="cellIs" dxfId="6397" priority="755" operator="greaterThan">
      <formula>0.00016</formula>
    </cfRule>
  </conditionalFormatting>
  <conditionalFormatting sqref="AA90:AA103">
    <cfRule type="cellIs" dxfId="6396" priority="750" operator="lessThan">
      <formula>-0.0001</formula>
    </cfRule>
    <cfRule type="cellIs" dxfId="6395" priority="751" operator="greaterThan">
      <formula>0.00016</formula>
    </cfRule>
  </conditionalFormatting>
  <conditionalFormatting sqref="W90:W103">
    <cfRule type="cellIs" dxfId="6394" priority="720" operator="lessThan">
      <formula>-0.0001</formula>
    </cfRule>
    <cfRule type="cellIs" dxfId="6393" priority="721" operator="greaterThan">
      <formula>0.00016</formula>
    </cfRule>
  </conditionalFormatting>
  <conditionalFormatting sqref="Y90:Y103">
    <cfRule type="cellIs" dxfId="6392" priority="748" operator="lessThan">
      <formula>-0.0001</formula>
    </cfRule>
    <cfRule type="cellIs" dxfId="6391" priority="749" operator="greaterThan">
      <formula>0.00016</formula>
    </cfRule>
  </conditionalFormatting>
  <conditionalFormatting sqref="W90:W103">
    <cfRule type="cellIs" dxfId="6390" priority="746" operator="lessThan">
      <formula>-0.0001</formula>
    </cfRule>
    <cfRule type="cellIs" dxfId="6389" priority="747" operator="greaterThan">
      <formula>0.00016</formula>
    </cfRule>
  </conditionalFormatting>
  <conditionalFormatting sqref="Y90:Y103">
    <cfRule type="cellIs" dxfId="6388" priority="742" operator="lessThan">
      <formula>-0.0001</formula>
    </cfRule>
    <cfRule type="cellIs" dxfId="6387" priority="743" operator="greaterThan">
      <formula>0.00016</formula>
    </cfRule>
  </conditionalFormatting>
  <conditionalFormatting sqref="AA90:AA103">
    <cfRule type="cellIs" dxfId="6386" priority="744" operator="lessThan">
      <formula>-0.0001</formula>
    </cfRule>
    <cfRule type="cellIs" dxfId="6385" priority="745" operator="greaterThan">
      <formula>0.00016</formula>
    </cfRule>
  </conditionalFormatting>
  <conditionalFormatting sqref="AA90:AA103">
    <cfRule type="cellIs" dxfId="6384" priority="740" operator="lessThan">
      <formula>-0.0001</formula>
    </cfRule>
    <cfRule type="cellIs" dxfId="6383" priority="741" operator="greaterThan">
      <formula>0.00016</formula>
    </cfRule>
  </conditionalFormatting>
  <conditionalFormatting sqref="Y90:Y103">
    <cfRule type="cellIs" dxfId="6382" priority="712" operator="lessThan">
      <formula>-0.0001</formula>
    </cfRule>
    <cfRule type="cellIs" dxfId="6381" priority="713" operator="greaterThan">
      <formula>0.00016</formula>
    </cfRule>
  </conditionalFormatting>
  <conditionalFormatting sqref="Y90:Y103">
    <cfRule type="cellIs" dxfId="6380" priority="738" operator="lessThan">
      <formula>-0.0001</formula>
    </cfRule>
    <cfRule type="cellIs" dxfId="6379" priority="739" operator="greaterThan">
      <formula>0.00016</formula>
    </cfRule>
  </conditionalFormatting>
  <conditionalFormatting sqref="W90:W103">
    <cfRule type="cellIs" dxfId="6378" priority="736" operator="lessThan">
      <formula>-0.0001</formula>
    </cfRule>
    <cfRule type="cellIs" dxfId="6377" priority="737" operator="greaterThan">
      <formula>0.00016</formula>
    </cfRule>
  </conditionalFormatting>
  <conditionalFormatting sqref="Y90:Y103">
    <cfRule type="cellIs" dxfId="6376" priority="732" operator="lessThan">
      <formula>-0.0001</formula>
    </cfRule>
    <cfRule type="cellIs" dxfId="6375" priority="733" operator="greaterThan">
      <formula>0.00016</formula>
    </cfRule>
  </conditionalFormatting>
  <conditionalFormatting sqref="AA90:AA103">
    <cfRule type="cellIs" dxfId="6374" priority="734" operator="lessThan">
      <formula>-0.0001</formula>
    </cfRule>
    <cfRule type="cellIs" dxfId="6373" priority="735" operator="greaterThan">
      <formula>0.00016</formula>
    </cfRule>
  </conditionalFormatting>
  <conditionalFormatting sqref="AA90:AA103">
    <cfRule type="cellIs" dxfId="6372" priority="730" operator="lessThan">
      <formula>-0.0001</formula>
    </cfRule>
    <cfRule type="cellIs" dxfId="6371" priority="731" operator="greaterThan">
      <formula>0.00016</formula>
    </cfRule>
  </conditionalFormatting>
  <conditionalFormatting sqref="AA90:AA103">
    <cfRule type="cellIs" dxfId="6370" priority="726" operator="lessThan">
      <formula>-0.0001</formula>
    </cfRule>
    <cfRule type="cellIs" dxfId="6369" priority="727" operator="greaterThan">
      <formula>0.00016</formula>
    </cfRule>
  </conditionalFormatting>
  <conditionalFormatting sqref="AA90:AA103">
    <cfRule type="cellIs" dxfId="6368" priority="724" operator="lessThan">
      <formula>-0.0001</formula>
    </cfRule>
    <cfRule type="cellIs" dxfId="6367" priority="725" operator="greaterThan">
      <formula>0.00016</formula>
    </cfRule>
  </conditionalFormatting>
  <conditionalFormatting sqref="Y90:Y103">
    <cfRule type="cellIs" dxfId="6366" priority="722" operator="lessThan">
      <formula>-0.0001</formula>
    </cfRule>
    <cfRule type="cellIs" dxfId="6365" priority="723" operator="greaterThan">
      <formula>0.00016</formula>
    </cfRule>
  </conditionalFormatting>
  <conditionalFormatting sqref="Y90:Y103">
    <cfRule type="cellIs" dxfId="6364" priority="716" operator="lessThan">
      <formula>-0.0001</formula>
    </cfRule>
    <cfRule type="cellIs" dxfId="6363" priority="717" operator="greaterThan">
      <formula>0.00016</formula>
    </cfRule>
  </conditionalFormatting>
  <conditionalFormatting sqref="U90:U103">
    <cfRule type="cellIs" dxfId="6362" priority="698" operator="lessThan">
      <formula>-0.0001</formula>
    </cfRule>
    <cfRule type="cellIs" dxfId="6361" priority="699" operator="greaterThan">
      <formula>0.00016</formula>
    </cfRule>
  </conditionalFormatting>
  <conditionalFormatting sqref="AA90:AA103">
    <cfRule type="cellIs" dxfId="6360" priority="718" operator="lessThan">
      <formula>-0.0001</formula>
    </cfRule>
    <cfRule type="cellIs" dxfId="6359" priority="719" operator="greaterThan">
      <formula>0.00016</formula>
    </cfRule>
  </conditionalFormatting>
  <conditionalFormatting sqref="Y90:Y103">
    <cfRule type="cellIs" dxfId="6358" priority="692" operator="lessThan">
      <formula>-0.0001</formula>
    </cfRule>
    <cfRule type="cellIs" dxfId="6357" priority="693" operator="greaterThan">
      <formula>0.00016</formula>
    </cfRule>
  </conditionalFormatting>
  <conditionalFormatting sqref="AA90:AA103">
    <cfRule type="cellIs" dxfId="6356" priority="714" operator="lessThan">
      <formula>-0.0001</formula>
    </cfRule>
    <cfRule type="cellIs" dxfId="6355" priority="715" operator="greaterThan">
      <formula>0.00016</formula>
    </cfRule>
  </conditionalFormatting>
  <conditionalFormatting sqref="Y90:Y103">
    <cfRule type="cellIs" dxfId="6354" priority="688" operator="lessThan">
      <formula>-0.0001</formula>
    </cfRule>
    <cfRule type="cellIs" dxfId="6353" priority="689" operator="greaterThan">
      <formula>0.00016</formula>
    </cfRule>
  </conditionalFormatting>
  <conditionalFormatting sqref="AA90:AA103">
    <cfRule type="cellIs" dxfId="6352" priority="710" operator="lessThan">
      <formula>-0.0001</formula>
    </cfRule>
    <cfRule type="cellIs" dxfId="6351" priority="711" operator="greaterThan">
      <formula>0.00016</formula>
    </cfRule>
  </conditionalFormatting>
  <conditionalFormatting sqref="AA90:AA103">
    <cfRule type="cellIs" dxfId="6350" priority="708" operator="lessThan">
      <formula>-0.0001</formula>
    </cfRule>
    <cfRule type="cellIs" dxfId="6349" priority="709" operator="greaterThan">
      <formula>0.00016</formula>
    </cfRule>
  </conditionalFormatting>
  <conditionalFormatting sqref="Y90:Y103">
    <cfRule type="cellIs" dxfId="6348" priority="706" operator="lessThan">
      <formula>-0.0001</formula>
    </cfRule>
    <cfRule type="cellIs" dxfId="6347" priority="707" operator="greaterThan">
      <formula>0.00016</formula>
    </cfRule>
  </conditionalFormatting>
  <conditionalFormatting sqref="AA90:AA103">
    <cfRule type="cellIs" dxfId="6346" priority="704" operator="lessThan">
      <formula>-0.0001</formula>
    </cfRule>
    <cfRule type="cellIs" dxfId="6345" priority="705" operator="greaterThan">
      <formula>0.00016</formula>
    </cfRule>
  </conditionalFormatting>
  <conditionalFormatting sqref="AA90:AA103">
    <cfRule type="cellIs" dxfId="6344" priority="702" operator="lessThan">
      <formula>-0.0001</formula>
    </cfRule>
    <cfRule type="cellIs" dxfId="6343" priority="703" operator="greaterThan">
      <formula>0.00016</formula>
    </cfRule>
  </conditionalFormatting>
  <conditionalFormatting sqref="AA90:AA103">
    <cfRule type="cellIs" dxfId="6342" priority="700" operator="lessThan">
      <formula>-0.0001</formula>
    </cfRule>
    <cfRule type="cellIs" dxfId="6341" priority="701" operator="greaterThan">
      <formula>0.00016</formula>
    </cfRule>
  </conditionalFormatting>
  <conditionalFormatting sqref="U90:U103">
    <cfRule type="cellIs" dxfId="6340" priority="694" operator="lessThan">
      <formula>-0.0001</formula>
    </cfRule>
    <cfRule type="cellIs" dxfId="6339" priority="695" operator="greaterThan">
      <formula>0.00016</formula>
    </cfRule>
  </conditionalFormatting>
  <conditionalFormatting sqref="Y90:Y103">
    <cfRule type="cellIs" dxfId="6338" priority="696" operator="lessThan">
      <formula>-0.0001</formula>
    </cfRule>
    <cfRule type="cellIs" dxfId="6337" priority="697" operator="greaterThan">
      <formula>0.00016</formula>
    </cfRule>
  </conditionalFormatting>
  <conditionalFormatting sqref="Y90:Y103">
    <cfRule type="cellIs" dxfId="6336" priority="690" operator="lessThan">
      <formula>-0.0001</formula>
    </cfRule>
    <cfRule type="cellIs" dxfId="6335" priority="691" operator="greaterThan">
      <formula>0.00016</formula>
    </cfRule>
  </conditionalFormatting>
  <conditionalFormatting sqref="Y90:Y103">
    <cfRule type="cellIs" dxfId="6334" priority="686" operator="lessThan">
      <formula>-0.0001</formula>
    </cfRule>
    <cfRule type="cellIs" dxfId="6333" priority="687" operator="greaterThan">
      <formula>0.00016</formula>
    </cfRule>
  </conditionalFormatting>
  <conditionalFormatting sqref="W90:W103">
    <cfRule type="cellIs" dxfId="6332" priority="684" operator="lessThan">
      <formula>-0.0001</formula>
    </cfRule>
    <cfRule type="cellIs" dxfId="6331" priority="685" operator="greaterThan">
      <formula>0.00016</formula>
    </cfRule>
  </conditionalFormatting>
  <conditionalFormatting sqref="AA90:AA103">
    <cfRule type="cellIs" dxfId="6330" priority="682" operator="lessThan">
      <formula>-0.0001</formula>
    </cfRule>
    <cfRule type="cellIs" dxfId="6329" priority="683" operator="greaterThan">
      <formula>0.00016</formula>
    </cfRule>
  </conditionalFormatting>
  <conditionalFormatting sqref="Y90:Y103">
    <cfRule type="cellIs" dxfId="6328" priority="680" operator="lessThan">
      <formula>-0.0001</formula>
    </cfRule>
    <cfRule type="cellIs" dxfId="6327" priority="681" operator="greaterThan">
      <formula>0.00016</formula>
    </cfRule>
  </conditionalFormatting>
  <conditionalFormatting sqref="Y90:Y103">
    <cfRule type="cellIs" dxfId="6326" priority="676" operator="lessThan">
      <formula>-0.0001</formula>
    </cfRule>
    <cfRule type="cellIs" dxfId="6325" priority="677" operator="greaterThan">
      <formula>0.00016</formula>
    </cfRule>
  </conditionalFormatting>
  <conditionalFormatting sqref="AA90:AA103">
    <cfRule type="cellIs" dxfId="6324" priority="648" operator="lessThan">
      <formula>-0.0001</formula>
    </cfRule>
    <cfRule type="cellIs" dxfId="6323" priority="649" operator="greaterThan">
      <formula>0.00016</formula>
    </cfRule>
  </conditionalFormatting>
  <conditionalFormatting sqref="AA90:AA103">
    <cfRule type="cellIs" dxfId="6322" priority="678" operator="lessThan">
      <formula>-0.0001</formula>
    </cfRule>
    <cfRule type="cellIs" dxfId="6321" priority="679" operator="greaterThan">
      <formula>0.00016</formula>
    </cfRule>
  </conditionalFormatting>
  <conditionalFormatting sqref="AA90:AA103">
    <cfRule type="cellIs" dxfId="6320" priority="674" operator="lessThan">
      <formula>-0.0001</formula>
    </cfRule>
    <cfRule type="cellIs" dxfId="6319" priority="675" operator="greaterThan">
      <formula>0.00016</formula>
    </cfRule>
  </conditionalFormatting>
  <conditionalFormatting sqref="Y90:Y103">
    <cfRule type="cellIs" dxfId="6318" priority="672" operator="lessThan">
      <formula>-0.0001</formula>
    </cfRule>
    <cfRule type="cellIs" dxfId="6317" priority="673" operator="greaterThan">
      <formula>0.00016</formula>
    </cfRule>
  </conditionalFormatting>
  <conditionalFormatting sqref="AA90:AA103">
    <cfRule type="cellIs" dxfId="6316" priority="642" operator="lessThan">
      <formula>-0.0001</formula>
    </cfRule>
    <cfRule type="cellIs" dxfId="6315" priority="643" operator="greaterThan">
      <formula>0.00016</formula>
    </cfRule>
  </conditionalFormatting>
  <conditionalFormatting sqref="AA90:AA103">
    <cfRule type="cellIs" dxfId="6314" priority="670" operator="lessThan">
      <formula>-0.0001</formula>
    </cfRule>
    <cfRule type="cellIs" dxfId="6313" priority="671" operator="greaterThan">
      <formula>0.00016</formula>
    </cfRule>
  </conditionalFormatting>
  <conditionalFormatting sqref="AA90:AA103">
    <cfRule type="cellIs" dxfId="6312" priority="638" operator="lessThan">
      <formula>-0.0001</formula>
    </cfRule>
    <cfRule type="cellIs" dxfId="6311" priority="639" operator="greaterThan">
      <formula>0.00016</formula>
    </cfRule>
  </conditionalFormatting>
  <conditionalFormatting sqref="AA90:AA103">
    <cfRule type="cellIs" dxfId="6310" priority="668" operator="lessThan">
      <formula>-0.0001</formula>
    </cfRule>
    <cfRule type="cellIs" dxfId="6309" priority="669" operator="greaterThan">
      <formula>0.00016</formula>
    </cfRule>
  </conditionalFormatting>
  <conditionalFormatting sqref="Y90:Y103">
    <cfRule type="cellIs" dxfId="6308" priority="666" operator="lessThan">
      <formula>-0.0001</formula>
    </cfRule>
    <cfRule type="cellIs" dxfId="6307" priority="667" operator="greaterThan">
      <formula>0.00016</formula>
    </cfRule>
  </conditionalFormatting>
  <conditionalFormatting sqref="AA90:AA103">
    <cfRule type="cellIs" dxfId="6306" priority="664" operator="lessThan">
      <formula>-0.0001</formula>
    </cfRule>
    <cfRule type="cellIs" dxfId="6305" priority="665" operator="greaterThan">
      <formula>0.00016</formula>
    </cfRule>
  </conditionalFormatting>
  <conditionalFormatting sqref="AA90:AA103">
    <cfRule type="cellIs" dxfId="6304" priority="662" operator="lessThan">
      <formula>-0.0001</formula>
    </cfRule>
    <cfRule type="cellIs" dxfId="6303" priority="663" operator="greaterThan">
      <formula>0.00016</formula>
    </cfRule>
  </conditionalFormatting>
  <conditionalFormatting sqref="AA90:AA103">
    <cfRule type="cellIs" dxfId="6302" priority="628" operator="lessThan">
      <formula>-0.0001</formula>
    </cfRule>
    <cfRule type="cellIs" dxfId="6301" priority="629" operator="greaterThan">
      <formula>0.00016</formula>
    </cfRule>
  </conditionalFormatting>
  <conditionalFormatting sqref="AA90:AA103">
    <cfRule type="cellIs" dxfId="6300" priority="660" operator="lessThan">
      <formula>-0.0001</formula>
    </cfRule>
    <cfRule type="cellIs" dxfId="6299" priority="661" operator="greaterThan">
      <formula>0.00016</formula>
    </cfRule>
  </conditionalFormatting>
  <conditionalFormatting sqref="AA90:AA103">
    <cfRule type="cellIs" dxfId="6298" priority="624" operator="lessThan">
      <formula>-0.0001</formula>
    </cfRule>
    <cfRule type="cellIs" dxfId="6297" priority="625" operator="greaterThan">
      <formula>0.00016</formula>
    </cfRule>
  </conditionalFormatting>
  <conditionalFormatting sqref="AA90:AA103">
    <cfRule type="cellIs" dxfId="6296" priority="658" operator="lessThan">
      <formula>-0.0001</formula>
    </cfRule>
    <cfRule type="cellIs" dxfId="6295" priority="659" operator="greaterThan">
      <formula>0.00016</formula>
    </cfRule>
  </conditionalFormatting>
  <conditionalFormatting sqref="Y90:Y103">
    <cfRule type="cellIs" dxfId="6294" priority="656" operator="lessThan">
      <formula>-0.0001</formula>
    </cfRule>
    <cfRule type="cellIs" dxfId="6293" priority="657" operator="greaterThan">
      <formula>0.00016</formula>
    </cfRule>
  </conditionalFormatting>
  <conditionalFormatting sqref="AA90:AA103">
    <cfRule type="cellIs" dxfId="6292" priority="620" operator="lessThan">
      <formula>-0.0001</formula>
    </cfRule>
    <cfRule type="cellIs" dxfId="6291" priority="621" operator="greaterThan">
      <formula>0.00016</formula>
    </cfRule>
  </conditionalFormatting>
  <conditionalFormatting sqref="AA90:AA103">
    <cfRule type="cellIs" dxfId="6290" priority="654" operator="lessThan">
      <formula>-0.0001</formula>
    </cfRule>
    <cfRule type="cellIs" dxfId="6289" priority="655" operator="greaterThan">
      <formula>0.00016</formula>
    </cfRule>
  </conditionalFormatting>
  <conditionalFormatting sqref="AA90:AA103">
    <cfRule type="cellIs" dxfId="6288" priority="652" operator="lessThan">
      <formula>-0.0001</formula>
    </cfRule>
    <cfRule type="cellIs" dxfId="6287" priority="653" operator="greaterThan">
      <formula>0.00016</formula>
    </cfRule>
  </conditionalFormatting>
  <conditionalFormatting sqref="AA90:AA103">
    <cfRule type="cellIs" dxfId="6286" priority="650" operator="lessThan">
      <formula>-0.0001</formula>
    </cfRule>
    <cfRule type="cellIs" dxfId="6285" priority="651" operator="greaterThan">
      <formula>0.00016</formula>
    </cfRule>
  </conditionalFormatting>
  <conditionalFormatting sqref="AA90:AA103">
    <cfRule type="cellIs" dxfId="6284" priority="646" operator="lessThan">
      <formula>-0.0001</formula>
    </cfRule>
    <cfRule type="cellIs" dxfId="6283" priority="647" operator="greaterThan">
      <formula>0.00016</formula>
    </cfRule>
  </conditionalFormatting>
  <conditionalFormatting sqref="AA90:AA103">
    <cfRule type="cellIs" dxfId="6282" priority="644" operator="lessThan">
      <formula>-0.0001</formula>
    </cfRule>
    <cfRule type="cellIs" dxfId="6281" priority="645" operator="greaterThan">
      <formula>0.00016</formula>
    </cfRule>
  </conditionalFormatting>
  <conditionalFormatting sqref="AA90:AA103">
    <cfRule type="cellIs" dxfId="6280" priority="640" operator="lessThan">
      <formula>-0.0001</formula>
    </cfRule>
    <cfRule type="cellIs" dxfId="6279" priority="641" operator="greaterThan">
      <formula>0.00016</formula>
    </cfRule>
  </conditionalFormatting>
  <conditionalFormatting sqref="AA90:AA103">
    <cfRule type="cellIs" dxfId="6278" priority="636" operator="lessThan">
      <formula>-0.0001</formula>
    </cfRule>
    <cfRule type="cellIs" dxfId="6277" priority="637" operator="greaterThan">
      <formula>0.00016</formula>
    </cfRule>
  </conditionalFormatting>
  <conditionalFormatting sqref="AA90:AA103">
    <cfRule type="cellIs" dxfId="6276" priority="634" operator="lessThan">
      <formula>-0.0001</formula>
    </cfRule>
    <cfRule type="cellIs" dxfId="6275" priority="635" operator="greaterThan">
      <formula>0.00016</formula>
    </cfRule>
  </conditionalFormatting>
  <conditionalFormatting sqref="AA90:AA103">
    <cfRule type="cellIs" dxfId="6274" priority="626" operator="lessThan">
      <formula>-0.0001</formula>
    </cfRule>
    <cfRule type="cellIs" dxfId="6273" priority="627" operator="greaterThan">
      <formula>0.00016</formula>
    </cfRule>
  </conditionalFormatting>
  <conditionalFormatting sqref="AA90:AA103">
    <cfRule type="cellIs" dxfId="6272" priority="632" operator="lessThan">
      <formula>-0.0001</formula>
    </cfRule>
    <cfRule type="cellIs" dxfId="6271" priority="633" operator="greaterThan">
      <formula>0.00016</formula>
    </cfRule>
  </conditionalFormatting>
  <conditionalFormatting sqref="AA90:AA103">
    <cfRule type="cellIs" dxfId="6270" priority="630" operator="lessThan">
      <formula>-0.0001</formula>
    </cfRule>
    <cfRule type="cellIs" dxfId="6269" priority="631" operator="greaterThan">
      <formula>0.00016</formula>
    </cfRule>
  </conditionalFormatting>
  <conditionalFormatting sqref="AA90:AA103">
    <cfRule type="cellIs" dxfId="6268" priority="622" operator="lessThan">
      <formula>-0.0001</formula>
    </cfRule>
    <cfRule type="cellIs" dxfId="6267" priority="623" operator="greaterThan">
      <formula>0.00016</formula>
    </cfRule>
  </conditionalFormatting>
  <conditionalFormatting sqref="AA90:AA103">
    <cfRule type="cellIs" dxfId="6266" priority="618" operator="lessThan">
      <formula>-0.0001</formula>
    </cfRule>
    <cfRule type="cellIs" dxfId="6265" priority="619" operator="greaterThan">
      <formula>0.00016</formula>
    </cfRule>
  </conditionalFormatting>
  <conditionalFormatting sqref="AA90:AA103">
    <cfRule type="cellIs" dxfId="6264" priority="616" operator="lessThan">
      <formula>-0.0001</formula>
    </cfRule>
    <cfRule type="cellIs" dxfId="6263" priority="617" operator="greaterThan">
      <formula>0.00016</formula>
    </cfRule>
  </conditionalFormatting>
  <conditionalFormatting sqref="AA90:AA103">
    <cfRule type="cellIs" dxfId="6262" priority="614" operator="lessThan">
      <formula>-0.0001</formula>
    </cfRule>
    <cfRule type="cellIs" dxfId="6261" priority="615" operator="greaterThan">
      <formula>0.00016</formula>
    </cfRule>
  </conditionalFormatting>
  <conditionalFormatting sqref="AA90:AA103">
    <cfRule type="cellIs" dxfId="6260" priority="612" operator="lessThan">
      <formula>-0.0001</formula>
    </cfRule>
    <cfRule type="cellIs" dxfId="6259" priority="613" operator="greaterThan">
      <formula>0.00016</formula>
    </cfRule>
  </conditionalFormatting>
  <conditionalFormatting sqref="Y90:Y103">
    <cfRule type="cellIs" dxfId="6258" priority="610" operator="lessThan">
      <formula>-0.0001</formula>
    </cfRule>
    <cfRule type="cellIs" dxfId="6257" priority="611" operator="greaterThan">
      <formula>0.00016</formula>
    </cfRule>
  </conditionalFormatting>
  <conditionalFormatting sqref="T43">
    <cfRule type="cellIs" dxfId="6256" priority="609" operator="greaterThan">
      <formula>V43</formula>
    </cfRule>
  </conditionalFormatting>
  <conditionalFormatting sqref="T62">
    <cfRule type="cellIs" dxfId="6255" priority="608" operator="greaterThan">
      <formula>V62</formula>
    </cfRule>
  </conditionalFormatting>
  <conditionalFormatting sqref="W90:W103">
    <cfRule type="cellIs" dxfId="6254" priority="606" operator="lessThan">
      <formula>-0.0001</formula>
    </cfRule>
    <cfRule type="cellIs" dxfId="6253" priority="607" operator="greaterThan">
      <formula>0.00016</formula>
    </cfRule>
  </conditionalFormatting>
  <conditionalFormatting sqref="AA90:AA103">
    <cfRule type="cellIs" dxfId="6252" priority="604" operator="lessThan">
      <formula>-0.0001</formula>
    </cfRule>
    <cfRule type="cellIs" dxfId="6251" priority="605" operator="greaterThan">
      <formula>0.00016</formula>
    </cfRule>
  </conditionalFormatting>
  <conditionalFormatting sqref="Y90:Y103">
    <cfRule type="cellIs" dxfId="6250" priority="602" operator="lessThan">
      <formula>-0.0001</formula>
    </cfRule>
    <cfRule type="cellIs" dxfId="6249" priority="603" operator="greaterThan">
      <formula>0.00016</formula>
    </cfRule>
  </conditionalFormatting>
  <conditionalFormatting sqref="W90:W103">
    <cfRule type="cellIs" dxfId="6248" priority="600" operator="lessThan">
      <formula>-0.0001</formula>
    </cfRule>
    <cfRule type="cellIs" dxfId="6247" priority="601" operator="greaterThan">
      <formula>0.00016</formula>
    </cfRule>
  </conditionalFormatting>
  <conditionalFormatting sqref="U90:U103">
    <cfRule type="cellIs" dxfId="6246" priority="598" operator="lessThan">
      <formula>-0.0001</formula>
    </cfRule>
    <cfRule type="cellIs" dxfId="6245" priority="599" operator="greaterThan">
      <formula>0.00016</formula>
    </cfRule>
  </conditionalFormatting>
  <conditionalFormatting sqref="U90:U103">
    <cfRule type="cellIs" dxfId="6244" priority="596" operator="lessThan">
      <formula>-0.0001</formula>
    </cfRule>
    <cfRule type="cellIs" dxfId="6243" priority="597" operator="greaterThan">
      <formula>0.00016</formula>
    </cfRule>
  </conditionalFormatting>
  <conditionalFormatting sqref="Y90:Y103">
    <cfRule type="cellIs" dxfId="6242" priority="594" operator="lessThan">
      <formula>-0.0001</formula>
    </cfRule>
    <cfRule type="cellIs" dxfId="6241" priority="595" operator="greaterThan">
      <formula>0.00016</formula>
    </cfRule>
  </conditionalFormatting>
  <conditionalFormatting sqref="AA90:AA103">
    <cfRule type="cellIs" dxfId="6240" priority="592" operator="lessThan">
      <formula>-0.0001</formula>
    </cfRule>
    <cfRule type="cellIs" dxfId="6239" priority="593" operator="greaterThan">
      <formula>0.00016</formula>
    </cfRule>
  </conditionalFormatting>
  <conditionalFormatting sqref="Y90:Y103">
    <cfRule type="cellIs" dxfId="6238" priority="590" operator="lessThan">
      <formula>-0.0001</formula>
    </cfRule>
    <cfRule type="cellIs" dxfId="6237" priority="591" operator="greaterThan">
      <formula>0.00016</formula>
    </cfRule>
  </conditionalFormatting>
  <conditionalFormatting sqref="W90:W103">
    <cfRule type="cellIs" dxfId="6236" priority="588" operator="lessThan">
      <formula>-0.0001</formula>
    </cfRule>
    <cfRule type="cellIs" dxfId="6235" priority="589" operator="greaterThan">
      <formula>0.00016</formula>
    </cfRule>
  </conditionalFormatting>
  <conditionalFormatting sqref="U90:U103">
    <cfRule type="cellIs" dxfId="6234" priority="586" operator="lessThan">
      <formula>-0.0001</formula>
    </cfRule>
    <cfRule type="cellIs" dxfId="6233" priority="587" operator="greaterThan">
      <formula>0.00016</formula>
    </cfRule>
  </conditionalFormatting>
  <conditionalFormatting sqref="AA90:AA103">
    <cfRule type="cellIs" dxfId="6232" priority="584" operator="lessThan">
      <formula>-0.0001</formula>
    </cfRule>
    <cfRule type="cellIs" dxfId="6231" priority="585" operator="greaterThan">
      <formula>0.00016</formula>
    </cfRule>
  </conditionalFormatting>
  <conditionalFormatting sqref="Y90:Y103">
    <cfRule type="cellIs" dxfId="6230" priority="582" operator="lessThan">
      <formula>-0.0001</formula>
    </cfRule>
    <cfRule type="cellIs" dxfId="6229" priority="583" operator="greaterThan">
      <formula>0.00016</formula>
    </cfRule>
  </conditionalFormatting>
  <conditionalFormatting sqref="W90:W103">
    <cfRule type="cellIs" dxfId="6228" priority="580" operator="lessThan">
      <formula>-0.0001</formula>
    </cfRule>
    <cfRule type="cellIs" dxfId="6227" priority="581" operator="greaterThan">
      <formula>0.00016</formula>
    </cfRule>
  </conditionalFormatting>
  <conditionalFormatting sqref="U90:U103">
    <cfRule type="cellIs" dxfId="6226" priority="578" operator="lessThan">
      <formula>-0.0001</formula>
    </cfRule>
    <cfRule type="cellIs" dxfId="6225" priority="579" operator="greaterThan">
      <formula>0.00016</formula>
    </cfRule>
  </conditionalFormatting>
  <conditionalFormatting sqref="W90:W103">
    <cfRule type="cellIs" dxfId="6224" priority="576" operator="lessThan">
      <formula>-0.0001</formula>
    </cfRule>
    <cfRule type="cellIs" dxfId="6223" priority="577" operator="greaterThan">
      <formula>0.00016</formula>
    </cfRule>
  </conditionalFormatting>
  <conditionalFormatting sqref="AA90:AA103">
    <cfRule type="cellIs" dxfId="6222" priority="574" operator="lessThan">
      <formula>-0.0001</formula>
    </cfRule>
    <cfRule type="cellIs" dxfId="6221" priority="575" operator="greaterThan">
      <formula>0.00016</formula>
    </cfRule>
  </conditionalFormatting>
  <conditionalFormatting sqref="Y90:Y103">
    <cfRule type="cellIs" dxfId="6220" priority="572" operator="lessThan">
      <formula>-0.0001</formula>
    </cfRule>
    <cfRule type="cellIs" dxfId="6219" priority="573" operator="greaterThan">
      <formula>0.00016</formula>
    </cfRule>
  </conditionalFormatting>
  <conditionalFormatting sqref="W90:W103">
    <cfRule type="cellIs" dxfId="6218" priority="570" operator="lessThan">
      <formula>-0.0001</formula>
    </cfRule>
    <cfRule type="cellIs" dxfId="6217" priority="571" operator="greaterThan">
      <formula>0.00016</formula>
    </cfRule>
  </conditionalFormatting>
  <conditionalFormatting sqref="AA90:AA103">
    <cfRule type="cellIs" dxfId="6216" priority="568" operator="lessThan">
      <formula>-0.0001</formula>
    </cfRule>
    <cfRule type="cellIs" dxfId="6215" priority="569" operator="greaterThan">
      <formula>0.00016</formula>
    </cfRule>
  </conditionalFormatting>
  <conditionalFormatting sqref="Y90:Y103">
    <cfRule type="cellIs" dxfId="6214" priority="566" operator="lessThan">
      <formula>-0.0001</formula>
    </cfRule>
    <cfRule type="cellIs" dxfId="6213" priority="567" operator="greaterThan">
      <formula>0.00016</formula>
    </cfRule>
  </conditionalFormatting>
  <conditionalFormatting sqref="W90:W103">
    <cfRule type="cellIs" dxfId="6212" priority="564" operator="lessThan">
      <formula>-0.0001</formula>
    </cfRule>
    <cfRule type="cellIs" dxfId="6211" priority="565" operator="greaterThan">
      <formula>0.00016</formula>
    </cfRule>
  </conditionalFormatting>
  <conditionalFormatting sqref="U90:U103">
    <cfRule type="cellIs" dxfId="6210" priority="562" operator="lessThan">
      <formula>-0.0001</formula>
    </cfRule>
    <cfRule type="cellIs" dxfId="6209" priority="563" operator="greaterThan">
      <formula>0.00016</formula>
    </cfRule>
  </conditionalFormatting>
  <conditionalFormatting sqref="W90:W103">
    <cfRule type="cellIs" dxfId="6208" priority="560" operator="lessThan">
      <formula>-0.0001</formula>
    </cfRule>
    <cfRule type="cellIs" dxfId="6207" priority="561" operator="greaterThan">
      <formula>0.00016</formula>
    </cfRule>
  </conditionalFormatting>
  <conditionalFormatting sqref="AA90:AA103">
    <cfRule type="cellIs" dxfId="6206" priority="558" operator="lessThan">
      <formula>-0.0001</formula>
    </cfRule>
    <cfRule type="cellIs" dxfId="6205" priority="559" operator="greaterThan">
      <formula>0.00016</formula>
    </cfRule>
  </conditionalFormatting>
  <conditionalFormatting sqref="Y90:Y103">
    <cfRule type="cellIs" dxfId="6204" priority="556" operator="lessThan">
      <formula>-0.0001</formula>
    </cfRule>
    <cfRule type="cellIs" dxfId="6203" priority="557" operator="greaterThan">
      <formula>0.00016</formula>
    </cfRule>
  </conditionalFormatting>
  <conditionalFormatting sqref="AA90:AA103">
    <cfRule type="cellIs" dxfId="6202" priority="554" operator="lessThan">
      <formula>-0.0001</formula>
    </cfRule>
    <cfRule type="cellIs" dxfId="6201" priority="555" operator="greaterThan">
      <formula>0.00016</formula>
    </cfRule>
  </conditionalFormatting>
  <conditionalFormatting sqref="Y90:Y103">
    <cfRule type="cellIs" dxfId="6200" priority="552" operator="lessThan">
      <formula>-0.0001</formula>
    </cfRule>
    <cfRule type="cellIs" dxfId="6199" priority="553" operator="greaterThan">
      <formula>0.00016</formula>
    </cfRule>
  </conditionalFormatting>
  <conditionalFormatting sqref="AA90:AA103">
    <cfRule type="cellIs" dxfId="6198" priority="550" operator="lessThan">
      <formula>-0.0001</formula>
    </cfRule>
    <cfRule type="cellIs" dxfId="6197" priority="551" operator="greaterThan">
      <formula>0.00016</formula>
    </cfRule>
  </conditionalFormatting>
  <conditionalFormatting sqref="Y90:Y103">
    <cfRule type="cellIs" dxfId="6196" priority="548" operator="lessThan">
      <formula>-0.0001</formula>
    </cfRule>
    <cfRule type="cellIs" dxfId="6195" priority="549" operator="greaterThan">
      <formula>0.00016</formula>
    </cfRule>
  </conditionalFormatting>
  <conditionalFormatting sqref="AA90:AA103">
    <cfRule type="cellIs" dxfId="6194" priority="546" operator="lessThan">
      <formula>-0.0001</formula>
    </cfRule>
    <cfRule type="cellIs" dxfId="6193" priority="547" operator="greaterThan">
      <formula>0.00016</formula>
    </cfRule>
  </conditionalFormatting>
  <conditionalFormatting sqref="Y90:Y103">
    <cfRule type="cellIs" dxfId="6192" priority="544" operator="lessThan">
      <formula>-0.0001</formula>
    </cfRule>
    <cfRule type="cellIs" dxfId="6191" priority="545" operator="greaterThan">
      <formula>0.00016</formula>
    </cfRule>
  </conditionalFormatting>
  <conditionalFormatting sqref="W90:W103">
    <cfRule type="cellIs" dxfId="6190" priority="542" operator="lessThan">
      <formula>-0.0001</formula>
    </cfRule>
    <cfRule type="cellIs" dxfId="6189" priority="543" operator="greaterThan">
      <formula>0.00016</formula>
    </cfRule>
  </conditionalFormatting>
  <conditionalFormatting sqref="W90:W103">
    <cfRule type="cellIs" dxfId="6188" priority="540" operator="lessThan">
      <formula>-0.0001</formula>
    </cfRule>
    <cfRule type="cellIs" dxfId="6187" priority="541" operator="greaterThan">
      <formula>0.00016</formula>
    </cfRule>
  </conditionalFormatting>
  <conditionalFormatting sqref="S90:S103">
    <cfRule type="cellIs" dxfId="6186" priority="538" operator="lessThan">
      <formula>-0.0001</formula>
    </cfRule>
    <cfRule type="cellIs" dxfId="6185" priority="539" operator="greaterThan">
      <formula>0.00016</formula>
    </cfRule>
  </conditionalFormatting>
  <conditionalFormatting sqref="AA90:AA103">
    <cfRule type="cellIs" dxfId="6184" priority="536" operator="lessThan">
      <formula>-0.0001</formula>
    </cfRule>
    <cfRule type="cellIs" dxfId="6183" priority="537" operator="greaterThan">
      <formula>0.00016</formula>
    </cfRule>
  </conditionalFormatting>
  <conditionalFormatting sqref="Y90:Y103">
    <cfRule type="cellIs" dxfId="6182" priority="534" operator="lessThan">
      <formula>-0.0001</formula>
    </cfRule>
    <cfRule type="cellIs" dxfId="6181" priority="535" operator="greaterThan">
      <formula>0.00016</formula>
    </cfRule>
  </conditionalFormatting>
  <conditionalFormatting sqref="W90:W103">
    <cfRule type="cellIs" dxfId="6180" priority="532" operator="lessThan">
      <formula>-0.0001</formula>
    </cfRule>
    <cfRule type="cellIs" dxfId="6179" priority="533" operator="greaterThan">
      <formula>0.00016</formula>
    </cfRule>
  </conditionalFormatting>
  <conditionalFormatting sqref="AA90:AA103">
    <cfRule type="cellIs" dxfId="6178" priority="530" operator="lessThan">
      <formula>-0.0001</formula>
    </cfRule>
    <cfRule type="cellIs" dxfId="6177" priority="531" operator="greaterThan">
      <formula>0.00016</formula>
    </cfRule>
  </conditionalFormatting>
  <conditionalFormatting sqref="Y90:Y103">
    <cfRule type="cellIs" dxfId="6176" priority="528" operator="lessThan">
      <formula>-0.0001</formula>
    </cfRule>
    <cfRule type="cellIs" dxfId="6175" priority="529" operator="greaterThan">
      <formula>0.00016</formula>
    </cfRule>
  </conditionalFormatting>
  <conditionalFormatting sqref="Y90:Y103">
    <cfRule type="cellIs" dxfId="6174" priority="526" operator="lessThan">
      <formula>-0.0001</formula>
    </cfRule>
    <cfRule type="cellIs" dxfId="6173" priority="527" operator="greaterThan">
      <formula>0.00016</formula>
    </cfRule>
  </conditionalFormatting>
  <conditionalFormatting sqref="W90:W103">
    <cfRule type="cellIs" dxfId="6172" priority="524" operator="lessThan">
      <formula>-0.0001</formula>
    </cfRule>
    <cfRule type="cellIs" dxfId="6171" priority="525" operator="greaterThan">
      <formula>0.00016</formula>
    </cfRule>
  </conditionalFormatting>
  <conditionalFormatting sqref="AA90:AA103">
    <cfRule type="cellIs" dxfId="6170" priority="522" operator="lessThan">
      <formula>-0.0001</formula>
    </cfRule>
    <cfRule type="cellIs" dxfId="6169" priority="523" operator="greaterThan">
      <formula>0.00016</formula>
    </cfRule>
  </conditionalFormatting>
  <conditionalFormatting sqref="AA90:AA103">
    <cfRule type="cellIs" dxfId="6168" priority="520" operator="lessThan">
      <formula>-0.0001</formula>
    </cfRule>
    <cfRule type="cellIs" dxfId="6167" priority="521" operator="greaterThan">
      <formula>0.00016</formula>
    </cfRule>
  </conditionalFormatting>
  <conditionalFormatting sqref="AA90:AA103">
    <cfRule type="cellIs" dxfId="6166" priority="518" operator="lessThan">
      <formula>-0.0001</formula>
    </cfRule>
    <cfRule type="cellIs" dxfId="6165" priority="519" operator="greaterThan">
      <formula>0.00016</formula>
    </cfRule>
  </conditionalFormatting>
  <conditionalFormatting sqref="AA90:AA103">
    <cfRule type="cellIs" dxfId="6164" priority="516" operator="lessThan">
      <formula>-0.0001</formula>
    </cfRule>
    <cfRule type="cellIs" dxfId="6163" priority="517" operator="greaterThan">
      <formula>0.00016</formula>
    </cfRule>
  </conditionalFormatting>
  <conditionalFormatting sqref="Y90:Y103">
    <cfRule type="cellIs" dxfId="6162" priority="514" operator="lessThan">
      <formula>-0.0001</formula>
    </cfRule>
    <cfRule type="cellIs" dxfId="6161" priority="515" operator="greaterThan">
      <formula>0.00016</formula>
    </cfRule>
  </conditionalFormatting>
  <conditionalFormatting sqref="W90:W103">
    <cfRule type="cellIs" dxfId="6160" priority="512" operator="lessThan">
      <formula>-0.0001</formula>
    </cfRule>
    <cfRule type="cellIs" dxfId="6159" priority="513" operator="greaterThan">
      <formula>0.00016</formula>
    </cfRule>
  </conditionalFormatting>
  <conditionalFormatting sqref="Y90:Y103">
    <cfRule type="cellIs" dxfId="6158" priority="510" operator="lessThan">
      <formula>-0.0001</formula>
    </cfRule>
    <cfRule type="cellIs" dxfId="6157" priority="511" operator="greaterThan">
      <formula>0.00016</formula>
    </cfRule>
  </conditionalFormatting>
  <conditionalFormatting sqref="AA90:AA103">
    <cfRule type="cellIs" dxfId="6156" priority="508" operator="lessThan">
      <formula>-0.0001</formula>
    </cfRule>
    <cfRule type="cellIs" dxfId="6155" priority="509" operator="greaterThan">
      <formula>0.00016</formula>
    </cfRule>
  </conditionalFormatting>
  <conditionalFormatting sqref="AA90:AA103">
    <cfRule type="cellIs" dxfId="6154" priority="506" operator="lessThan">
      <formula>-0.0001</formula>
    </cfRule>
    <cfRule type="cellIs" dxfId="6153" priority="507" operator="greaterThan">
      <formula>0.00016</formula>
    </cfRule>
  </conditionalFormatting>
  <conditionalFormatting sqref="AA90:AA103">
    <cfRule type="cellIs" dxfId="6152" priority="504" operator="lessThan">
      <formula>-0.0001</formula>
    </cfRule>
    <cfRule type="cellIs" dxfId="6151" priority="505" operator="greaterThan">
      <formula>0.00016</formula>
    </cfRule>
  </conditionalFormatting>
  <conditionalFormatting sqref="AA90:AA103">
    <cfRule type="cellIs" dxfId="6150" priority="502" operator="lessThan">
      <formula>-0.0001</formula>
    </cfRule>
    <cfRule type="cellIs" dxfId="6149" priority="503" operator="greaterThan">
      <formula>0.00016</formula>
    </cfRule>
  </conditionalFormatting>
  <conditionalFormatting sqref="S90:S103">
    <cfRule type="cellIs" dxfId="6148" priority="500" operator="lessThan">
      <formula>-0.0001</formula>
    </cfRule>
    <cfRule type="cellIs" dxfId="6147" priority="501" operator="greaterThan">
      <formula>0.00016</formula>
    </cfRule>
  </conditionalFormatting>
  <conditionalFormatting sqref="AA90:AA103">
    <cfRule type="cellIs" dxfId="6146" priority="498" operator="lessThan">
      <formula>-0.0001</formula>
    </cfRule>
    <cfRule type="cellIs" dxfId="6145" priority="499" operator="greaterThan">
      <formula>0.00016</formula>
    </cfRule>
  </conditionalFormatting>
  <conditionalFormatting sqref="Y90:Y103">
    <cfRule type="cellIs" dxfId="6144" priority="496" operator="lessThan">
      <formula>-0.0001</formula>
    </cfRule>
    <cfRule type="cellIs" dxfId="6143" priority="497" operator="greaterThan">
      <formula>0.00016</formula>
    </cfRule>
  </conditionalFormatting>
  <conditionalFormatting sqref="W90:W103">
    <cfRule type="cellIs" dxfId="6142" priority="494" operator="lessThan">
      <formula>-0.0001</formula>
    </cfRule>
    <cfRule type="cellIs" dxfId="6141" priority="495" operator="greaterThan">
      <formula>0.00016</formula>
    </cfRule>
  </conditionalFormatting>
  <conditionalFormatting sqref="AA90:AA103">
    <cfRule type="cellIs" dxfId="6140" priority="492" operator="lessThan">
      <formula>-0.0001</formula>
    </cfRule>
    <cfRule type="cellIs" dxfId="6139" priority="493" operator="greaterThan">
      <formula>0.00016</formula>
    </cfRule>
  </conditionalFormatting>
  <conditionalFormatting sqref="Y90:Y103">
    <cfRule type="cellIs" dxfId="6138" priority="490" operator="lessThan">
      <formula>-0.0001</formula>
    </cfRule>
    <cfRule type="cellIs" dxfId="6137" priority="491" operator="greaterThan">
      <formula>0.00016</formula>
    </cfRule>
  </conditionalFormatting>
  <conditionalFormatting sqref="AA90:AA103">
    <cfRule type="cellIs" dxfId="6136" priority="488" operator="lessThan">
      <formula>-0.0001</formula>
    </cfRule>
    <cfRule type="cellIs" dxfId="6135" priority="489" operator="greaterThan">
      <formula>0.00016</formula>
    </cfRule>
  </conditionalFormatting>
  <conditionalFormatting sqref="Y90:Y103">
    <cfRule type="cellIs" dxfId="6134" priority="486" operator="lessThan">
      <formula>-0.0001</formula>
    </cfRule>
    <cfRule type="cellIs" dxfId="6133" priority="487" operator="greaterThan">
      <formula>0.00016</formula>
    </cfRule>
  </conditionalFormatting>
  <conditionalFormatting sqref="W90:W103">
    <cfRule type="cellIs" dxfId="6132" priority="484" operator="lessThan">
      <formula>-0.0001</formula>
    </cfRule>
    <cfRule type="cellIs" dxfId="6131" priority="485" operator="greaterThan">
      <formula>0.00016</formula>
    </cfRule>
  </conditionalFormatting>
  <conditionalFormatting sqref="Y90:Y103">
    <cfRule type="cellIs" dxfId="6130" priority="482" operator="lessThan">
      <formula>-0.0001</formula>
    </cfRule>
    <cfRule type="cellIs" dxfId="6129" priority="483" operator="greaterThan">
      <formula>0.00016</formula>
    </cfRule>
  </conditionalFormatting>
  <conditionalFormatting sqref="AA90:AA103">
    <cfRule type="cellIs" dxfId="6128" priority="480" operator="lessThan">
      <formula>-0.0001</formula>
    </cfRule>
    <cfRule type="cellIs" dxfId="6127" priority="481" operator="greaterThan">
      <formula>0.00016</formula>
    </cfRule>
  </conditionalFormatting>
  <conditionalFormatting sqref="AA90:AA103">
    <cfRule type="cellIs" dxfId="6126" priority="478" operator="lessThan">
      <formula>-0.0001</formula>
    </cfRule>
    <cfRule type="cellIs" dxfId="6125" priority="479" operator="greaterThan">
      <formula>0.00016</formula>
    </cfRule>
  </conditionalFormatting>
  <conditionalFormatting sqref="AA90:AA103">
    <cfRule type="cellIs" dxfId="6124" priority="476" operator="lessThan">
      <formula>-0.0001</formula>
    </cfRule>
    <cfRule type="cellIs" dxfId="6123" priority="477" operator="greaterThan">
      <formula>0.00016</formula>
    </cfRule>
  </conditionalFormatting>
  <conditionalFormatting sqref="Y90:Y103">
    <cfRule type="cellIs" dxfId="6122" priority="474" operator="lessThan">
      <formula>-0.0001</formula>
    </cfRule>
    <cfRule type="cellIs" dxfId="6121" priority="475" operator="greaterThan">
      <formula>0.00016</formula>
    </cfRule>
  </conditionalFormatting>
  <conditionalFormatting sqref="Y90:Y103">
    <cfRule type="cellIs" dxfId="6120" priority="472" operator="lessThan">
      <formula>-0.0001</formula>
    </cfRule>
    <cfRule type="cellIs" dxfId="6119" priority="473" operator="greaterThan">
      <formula>0.00016</formula>
    </cfRule>
  </conditionalFormatting>
  <conditionalFormatting sqref="AA90:AA103">
    <cfRule type="cellIs" dxfId="6118" priority="470" operator="lessThan">
      <formula>-0.0001</formula>
    </cfRule>
    <cfRule type="cellIs" dxfId="6117" priority="471" operator="greaterThan">
      <formula>0.00016</formula>
    </cfRule>
  </conditionalFormatting>
  <conditionalFormatting sqref="AA90:AA103">
    <cfRule type="cellIs" dxfId="6116" priority="468" operator="lessThan">
      <formula>-0.0001</formula>
    </cfRule>
    <cfRule type="cellIs" dxfId="6115" priority="469" operator="greaterThan">
      <formula>0.00016</formula>
    </cfRule>
  </conditionalFormatting>
  <conditionalFormatting sqref="Y90:Y103">
    <cfRule type="cellIs" dxfId="6114" priority="466" operator="lessThan">
      <formula>-0.0001</formula>
    </cfRule>
    <cfRule type="cellIs" dxfId="6113" priority="467" operator="greaterThan">
      <formula>0.00016</formula>
    </cfRule>
  </conditionalFormatting>
  <conditionalFormatting sqref="Y90:Y103">
    <cfRule type="cellIs" dxfId="6112" priority="464" operator="lessThan">
      <formula>-0.0001</formula>
    </cfRule>
    <cfRule type="cellIs" dxfId="6111" priority="465" operator="greaterThan">
      <formula>0.00016</formula>
    </cfRule>
  </conditionalFormatting>
  <conditionalFormatting sqref="W90:W103">
    <cfRule type="cellIs" dxfId="6110" priority="462" operator="lessThan">
      <formula>-0.0001</formula>
    </cfRule>
    <cfRule type="cellIs" dxfId="6109" priority="463" operator="greaterThan">
      <formula>0.00016</formula>
    </cfRule>
  </conditionalFormatting>
  <conditionalFormatting sqref="Y90:Y103">
    <cfRule type="cellIs" dxfId="6108" priority="460" operator="lessThan">
      <formula>-0.0001</formula>
    </cfRule>
    <cfRule type="cellIs" dxfId="6107" priority="461" operator="greaterThan">
      <formula>0.00016</formula>
    </cfRule>
  </conditionalFormatting>
  <conditionalFormatting sqref="AA90:AA103">
    <cfRule type="cellIs" dxfId="6106" priority="458" operator="lessThan">
      <formula>-0.0001</formula>
    </cfRule>
    <cfRule type="cellIs" dxfId="6105" priority="459" operator="greaterThan">
      <formula>0.00016</formula>
    </cfRule>
  </conditionalFormatting>
  <conditionalFormatting sqref="AA90:AA103">
    <cfRule type="cellIs" dxfId="6104" priority="456" operator="lessThan">
      <formula>-0.0001</formula>
    </cfRule>
    <cfRule type="cellIs" dxfId="6103" priority="457" operator="greaterThan">
      <formula>0.00016</formula>
    </cfRule>
  </conditionalFormatting>
  <conditionalFormatting sqref="Y90:Y103">
    <cfRule type="cellIs" dxfId="6102" priority="454" operator="lessThan">
      <formula>-0.0001</formula>
    </cfRule>
    <cfRule type="cellIs" dxfId="6101" priority="455" operator="greaterThan">
      <formula>0.00016</formula>
    </cfRule>
  </conditionalFormatting>
  <conditionalFormatting sqref="AA90:AA103">
    <cfRule type="cellIs" dxfId="6100" priority="452" operator="lessThan">
      <formula>-0.0001</formula>
    </cfRule>
    <cfRule type="cellIs" dxfId="6099" priority="453" operator="greaterThan">
      <formula>0.00016</formula>
    </cfRule>
  </conditionalFormatting>
  <conditionalFormatting sqref="Y90:Y103">
    <cfRule type="cellIs" dxfId="6098" priority="450" operator="lessThan">
      <formula>-0.0001</formula>
    </cfRule>
    <cfRule type="cellIs" dxfId="6097" priority="451" operator="greaterThan">
      <formula>0.00016</formula>
    </cfRule>
  </conditionalFormatting>
  <conditionalFormatting sqref="AA90:AA103">
    <cfRule type="cellIs" dxfId="6096" priority="448" operator="lessThan">
      <formula>-0.0001</formula>
    </cfRule>
    <cfRule type="cellIs" dxfId="6095" priority="449" operator="greaterThan">
      <formula>0.00016</formula>
    </cfRule>
  </conditionalFormatting>
  <conditionalFormatting sqref="AA90:AA103">
    <cfRule type="cellIs" dxfId="6094" priority="446" operator="lessThan">
      <formula>-0.0001</formula>
    </cfRule>
    <cfRule type="cellIs" dxfId="6093" priority="447" operator="greaterThan">
      <formula>0.00016</formula>
    </cfRule>
  </conditionalFormatting>
  <conditionalFormatting sqref="U90:U103">
    <cfRule type="cellIs" dxfId="6092" priority="444" operator="lessThan">
      <formula>-0.0001</formula>
    </cfRule>
    <cfRule type="cellIs" dxfId="6091" priority="445" operator="greaterThan">
      <formula>0.00016</formula>
    </cfRule>
  </conditionalFormatting>
  <conditionalFormatting sqref="Y90:Y103">
    <cfRule type="cellIs" dxfId="6090" priority="442" operator="lessThan">
      <formula>-0.0001</formula>
    </cfRule>
    <cfRule type="cellIs" dxfId="6089" priority="443" operator="greaterThan">
      <formula>0.00016</formula>
    </cfRule>
  </conditionalFormatting>
  <conditionalFormatting sqref="Y90:Y103">
    <cfRule type="cellIs" dxfId="6088" priority="440" operator="lessThan">
      <formula>-0.0001</formula>
    </cfRule>
    <cfRule type="cellIs" dxfId="6087" priority="441" operator="greaterThan">
      <formula>0.00016</formula>
    </cfRule>
  </conditionalFormatting>
  <conditionalFormatting sqref="W90:W103">
    <cfRule type="cellIs" dxfId="6086" priority="438" operator="lessThan">
      <formula>-0.0001</formula>
    </cfRule>
    <cfRule type="cellIs" dxfId="6085" priority="439" operator="greaterThan">
      <formula>0.00016</formula>
    </cfRule>
  </conditionalFormatting>
  <conditionalFormatting sqref="W90:W103">
    <cfRule type="cellIs" dxfId="6084" priority="436" operator="lessThan">
      <formula>-0.0001</formula>
    </cfRule>
    <cfRule type="cellIs" dxfId="6083" priority="437" operator="greaterThan">
      <formula>0.00016</formula>
    </cfRule>
  </conditionalFormatting>
  <conditionalFormatting sqref="AA90:AA103">
    <cfRule type="cellIs" dxfId="6082" priority="434" operator="lessThan">
      <formula>-0.0001</formula>
    </cfRule>
    <cfRule type="cellIs" dxfId="6081" priority="435" operator="greaterThan">
      <formula>0.00016</formula>
    </cfRule>
  </conditionalFormatting>
  <conditionalFormatting sqref="Y90:Y103">
    <cfRule type="cellIs" dxfId="6080" priority="432" operator="lessThan">
      <formula>-0.0001</formula>
    </cfRule>
    <cfRule type="cellIs" dxfId="6079" priority="433" operator="greaterThan">
      <formula>0.00016</formula>
    </cfRule>
  </conditionalFormatting>
  <conditionalFormatting sqref="AA90:AA103">
    <cfRule type="cellIs" dxfId="6078" priority="430" operator="lessThan">
      <formula>-0.0001</formula>
    </cfRule>
    <cfRule type="cellIs" dxfId="6077" priority="431" operator="greaterThan">
      <formula>0.00016</formula>
    </cfRule>
  </conditionalFormatting>
  <conditionalFormatting sqref="AA90:AA103">
    <cfRule type="cellIs" dxfId="6076" priority="428" operator="lessThan">
      <formula>-0.0001</formula>
    </cfRule>
    <cfRule type="cellIs" dxfId="6075" priority="429" operator="greaterThan">
      <formula>0.00016</formula>
    </cfRule>
  </conditionalFormatting>
  <conditionalFormatting sqref="Y90:Y103">
    <cfRule type="cellIs" dxfId="6074" priority="426" operator="lessThan">
      <formula>-0.0001</formula>
    </cfRule>
    <cfRule type="cellIs" dxfId="6073" priority="427" operator="greaterThan">
      <formula>0.00016</formula>
    </cfRule>
  </conditionalFormatting>
  <conditionalFormatting sqref="W90:W103">
    <cfRule type="cellIs" dxfId="6072" priority="424" operator="lessThan">
      <formula>-0.0001</formula>
    </cfRule>
    <cfRule type="cellIs" dxfId="6071" priority="425" operator="greaterThan">
      <formula>0.00016</formula>
    </cfRule>
  </conditionalFormatting>
  <conditionalFormatting sqref="Y90:Y103">
    <cfRule type="cellIs" dxfId="6070" priority="422" operator="lessThan">
      <formula>-0.0001</formula>
    </cfRule>
    <cfRule type="cellIs" dxfId="6069" priority="423" operator="greaterThan">
      <formula>0.00016</formula>
    </cfRule>
  </conditionalFormatting>
  <conditionalFormatting sqref="AA90:AA103">
    <cfRule type="cellIs" dxfId="6068" priority="420" operator="lessThan">
      <formula>-0.0001</formula>
    </cfRule>
    <cfRule type="cellIs" dxfId="6067" priority="421" operator="greaterThan">
      <formula>0.00016</formula>
    </cfRule>
  </conditionalFormatting>
  <conditionalFormatting sqref="AA90:AA103">
    <cfRule type="cellIs" dxfId="6066" priority="418" operator="lessThan">
      <formula>-0.0001</formula>
    </cfRule>
    <cfRule type="cellIs" dxfId="6065" priority="419" operator="greaterThan">
      <formula>0.00016</formula>
    </cfRule>
  </conditionalFormatting>
  <conditionalFormatting sqref="AA90:AA103">
    <cfRule type="cellIs" dxfId="6064" priority="416" operator="lessThan">
      <formula>-0.0001</formula>
    </cfRule>
    <cfRule type="cellIs" dxfId="6063" priority="417" operator="greaterThan">
      <formula>0.00016</formula>
    </cfRule>
  </conditionalFormatting>
  <conditionalFormatting sqref="Y90:Y103">
    <cfRule type="cellIs" dxfId="6062" priority="414" operator="lessThan">
      <formula>-0.0001</formula>
    </cfRule>
    <cfRule type="cellIs" dxfId="6061" priority="415" operator="greaterThan">
      <formula>0.00016</formula>
    </cfRule>
  </conditionalFormatting>
  <conditionalFormatting sqref="W90:W103">
    <cfRule type="cellIs" dxfId="6060" priority="412" operator="lessThan">
      <formula>-0.0001</formula>
    </cfRule>
    <cfRule type="cellIs" dxfId="6059" priority="413" operator="greaterThan">
      <formula>0.00016</formula>
    </cfRule>
  </conditionalFormatting>
  <conditionalFormatting sqref="Y90:Y103">
    <cfRule type="cellIs" dxfId="6058" priority="410" operator="lessThan">
      <formula>-0.0001</formula>
    </cfRule>
    <cfRule type="cellIs" dxfId="6057" priority="411" operator="greaterThan">
      <formula>0.00016</formula>
    </cfRule>
  </conditionalFormatting>
  <conditionalFormatting sqref="Y90:Y103">
    <cfRule type="cellIs" dxfId="6056" priority="408" operator="lessThan">
      <formula>-0.0001</formula>
    </cfRule>
    <cfRule type="cellIs" dxfId="6055" priority="409" operator="greaterThan">
      <formula>0.00016</formula>
    </cfRule>
  </conditionalFormatting>
  <conditionalFormatting sqref="AA90:AA103">
    <cfRule type="cellIs" dxfId="6054" priority="406" operator="lessThan">
      <formula>-0.0001</formula>
    </cfRule>
    <cfRule type="cellIs" dxfId="6053" priority="407" operator="greaterThan">
      <formula>0.00016</formula>
    </cfRule>
  </conditionalFormatting>
  <conditionalFormatting sqref="AA90:AA103">
    <cfRule type="cellIs" dxfId="6052" priority="404" operator="lessThan">
      <formula>-0.0001</formula>
    </cfRule>
    <cfRule type="cellIs" dxfId="6051" priority="405" operator="greaterThan">
      <formula>0.00016</formula>
    </cfRule>
  </conditionalFormatting>
  <conditionalFormatting sqref="AA90:AA103">
    <cfRule type="cellIs" dxfId="6050" priority="402" operator="lessThan">
      <formula>-0.0001</formula>
    </cfRule>
    <cfRule type="cellIs" dxfId="6049" priority="403" operator="greaterThan">
      <formula>0.00016</formula>
    </cfRule>
  </conditionalFormatting>
  <conditionalFormatting sqref="Y90:Y103">
    <cfRule type="cellIs" dxfId="6048" priority="400" operator="lessThan">
      <formula>-0.0001</formula>
    </cfRule>
    <cfRule type="cellIs" dxfId="6047" priority="401" operator="greaterThan">
      <formula>0.00016</formula>
    </cfRule>
  </conditionalFormatting>
  <conditionalFormatting sqref="AA90:AA103">
    <cfRule type="cellIs" dxfId="6046" priority="398" operator="lessThan">
      <formula>-0.0001</formula>
    </cfRule>
    <cfRule type="cellIs" dxfId="6045" priority="399" operator="greaterThan">
      <formula>0.00016</formula>
    </cfRule>
  </conditionalFormatting>
  <conditionalFormatting sqref="Y90:Y103">
    <cfRule type="cellIs" dxfId="6044" priority="396" operator="lessThan">
      <formula>-0.0001</formula>
    </cfRule>
    <cfRule type="cellIs" dxfId="6043" priority="397" operator="greaterThan">
      <formula>0.00016</formula>
    </cfRule>
  </conditionalFormatting>
  <conditionalFormatting sqref="W90:W103">
    <cfRule type="cellIs" dxfId="6042" priority="394" operator="lessThan">
      <formula>-0.0001</formula>
    </cfRule>
    <cfRule type="cellIs" dxfId="6041" priority="395" operator="greaterThan">
      <formula>0.00016</formula>
    </cfRule>
  </conditionalFormatting>
  <conditionalFormatting sqref="Y90:Y103">
    <cfRule type="cellIs" dxfId="6040" priority="392" operator="lessThan">
      <formula>-0.0001</formula>
    </cfRule>
    <cfRule type="cellIs" dxfId="6039" priority="393" operator="greaterThan">
      <formula>0.00016</formula>
    </cfRule>
  </conditionalFormatting>
  <conditionalFormatting sqref="AA90:AA103">
    <cfRule type="cellIs" dxfId="6038" priority="390" operator="lessThan">
      <formula>-0.0001</formula>
    </cfRule>
    <cfRule type="cellIs" dxfId="6037" priority="391" operator="greaterThan">
      <formula>0.00016</formula>
    </cfRule>
  </conditionalFormatting>
  <conditionalFormatting sqref="AA90:AA103">
    <cfRule type="cellIs" dxfId="6036" priority="388" operator="lessThan">
      <formula>-0.0001</formula>
    </cfRule>
    <cfRule type="cellIs" dxfId="6035" priority="389" operator="greaterThan">
      <formula>0.00016</formula>
    </cfRule>
  </conditionalFormatting>
  <conditionalFormatting sqref="AA90:AA103">
    <cfRule type="cellIs" dxfId="6034" priority="386" operator="lessThan">
      <formula>-0.0001</formula>
    </cfRule>
    <cfRule type="cellIs" dxfId="6033" priority="387" operator="greaterThan">
      <formula>0.00016</formula>
    </cfRule>
  </conditionalFormatting>
  <conditionalFormatting sqref="AA90:AA103">
    <cfRule type="cellIs" dxfId="6032" priority="384" operator="lessThan">
      <formula>-0.0001</formula>
    </cfRule>
    <cfRule type="cellIs" dxfId="6031" priority="385" operator="greaterThan">
      <formula>0.00016</formula>
    </cfRule>
  </conditionalFormatting>
  <conditionalFormatting sqref="AA90:AA103">
    <cfRule type="cellIs" dxfId="6030" priority="382" operator="lessThan">
      <formula>-0.0001</formula>
    </cfRule>
    <cfRule type="cellIs" dxfId="6029" priority="383" operator="greaterThan">
      <formula>0.00016</formula>
    </cfRule>
  </conditionalFormatting>
  <conditionalFormatting sqref="Y90:Y103">
    <cfRule type="cellIs" dxfId="6028" priority="380" operator="lessThan">
      <formula>-0.0001</formula>
    </cfRule>
    <cfRule type="cellIs" dxfId="6027" priority="381" operator="greaterThan">
      <formula>0.00016</formula>
    </cfRule>
  </conditionalFormatting>
  <conditionalFormatting sqref="AA90:AA103">
    <cfRule type="cellIs" dxfId="6026" priority="378" operator="lessThan">
      <formula>-0.0001</formula>
    </cfRule>
    <cfRule type="cellIs" dxfId="6025" priority="379" operator="greaterThan">
      <formula>0.00016</formula>
    </cfRule>
  </conditionalFormatting>
  <conditionalFormatting sqref="AA90:AA103">
    <cfRule type="cellIs" dxfId="6024" priority="376" operator="lessThan">
      <formula>-0.0001</formula>
    </cfRule>
    <cfRule type="cellIs" dxfId="6023" priority="377" operator="greaterThan">
      <formula>0.00016</formula>
    </cfRule>
  </conditionalFormatting>
  <conditionalFormatting sqref="Y90:Y103">
    <cfRule type="cellIs" dxfId="6022" priority="374" operator="lessThan">
      <formula>-0.0001</formula>
    </cfRule>
    <cfRule type="cellIs" dxfId="6021" priority="375" operator="greaterThan">
      <formula>0.00016</formula>
    </cfRule>
  </conditionalFormatting>
  <conditionalFormatting sqref="Y90:Y103">
    <cfRule type="cellIs" dxfId="6020" priority="372" operator="lessThan">
      <formula>-0.0001</formula>
    </cfRule>
    <cfRule type="cellIs" dxfId="6019" priority="373" operator="greaterThan">
      <formula>0.00016</formula>
    </cfRule>
  </conditionalFormatting>
  <conditionalFormatting sqref="AA90:AA103">
    <cfRule type="cellIs" dxfId="6018" priority="370" operator="lessThan">
      <formula>-0.0001</formula>
    </cfRule>
    <cfRule type="cellIs" dxfId="6017" priority="371" operator="greaterThan">
      <formula>0.00016</formula>
    </cfRule>
  </conditionalFormatting>
  <conditionalFormatting sqref="AA90:AA103">
    <cfRule type="cellIs" dxfId="6016" priority="368" operator="lessThan">
      <formula>-0.0001</formula>
    </cfRule>
    <cfRule type="cellIs" dxfId="6015" priority="369" operator="greaterThan">
      <formula>0.00016</formula>
    </cfRule>
  </conditionalFormatting>
  <conditionalFormatting sqref="AA90:AA103">
    <cfRule type="cellIs" dxfId="6014" priority="366" operator="lessThan">
      <formula>-0.0001</formula>
    </cfRule>
    <cfRule type="cellIs" dxfId="6013" priority="367" operator="greaterThan">
      <formula>0.00016</formula>
    </cfRule>
  </conditionalFormatting>
  <conditionalFormatting sqref="Y90:Y103">
    <cfRule type="cellIs" dxfId="6012" priority="364" operator="lessThan">
      <formula>-0.0001</formula>
    </cfRule>
    <cfRule type="cellIs" dxfId="6011" priority="365" operator="greaterThan">
      <formula>0.00016</formula>
    </cfRule>
  </conditionalFormatting>
  <conditionalFormatting sqref="AA90:AA103">
    <cfRule type="cellIs" dxfId="6010" priority="362" operator="lessThan">
      <formula>-0.0001</formula>
    </cfRule>
    <cfRule type="cellIs" dxfId="6009" priority="363" operator="greaterThan">
      <formula>0.00016</formula>
    </cfRule>
  </conditionalFormatting>
  <conditionalFormatting sqref="AA90:AA103">
    <cfRule type="cellIs" dxfId="6008" priority="360" operator="lessThan">
      <formula>-0.0001</formula>
    </cfRule>
    <cfRule type="cellIs" dxfId="6007" priority="361" operator="greaterThan">
      <formula>0.00016</formula>
    </cfRule>
  </conditionalFormatting>
  <conditionalFormatting sqref="AA90:AA103">
    <cfRule type="cellIs" dxfId="6006" priority="358" operator="lessThan">
      <formula>-0.0001</formula>
    </cfRule>
    <cfRule type="cellIs" dxfId="6005" priority="359" operator="greaterThan">
      <formula>0.00016</formula>
    </cfRule>
  </conditionalFormatting>
  <conditionalFormatting sqref="Y90:Y103">
    <cfRule type="cellIs" dxfId="6004" priority="356" operator="lessThan">
      <formula>-0.0001</formula>
    </cfRule>
    <cfRule type="cellIs" dxfId="6003" priority="357" operator="greaterThan">
      <formula>0.00016</formula>
    </cfRule>
  </conditionalFormatting>
  <conditionalFormatting sqref="AA90:AA103">
    <cfRule type="cellIs" dxfId="6002" priority="354" operator="lessThan">
      <formula>-0.0001</formula>
    </cfRule>
    <cfRule type="cellIs" dxfId="6001" priority="355" operator="greaterThan">
      <formula>0.00016</formula>
    </cfRule>
  </conditionalFormatting>
  <conditionalFormatting sqref="AA90:AA103">
    <cfRule type="cellIs" dxfId="6000" priority="352" operator="lessThan">
      <formula>-0.0001</formula>
    </cfRule>
    <cfRule type="cellIs" dxfId="5999" priority="353" operator="greaterThan">
      <formula>0.00016</formula>
    </cfRule>
  </conditionalFormatting>
  <conditionalFormatting sqref="W90:W103">
    <cfRule type="cellIs" dxfId="5998" priority="350" operator="lessThan">
      <formula>-0.0001</formula>
    </cfRule>
    <cfRule type="cellIs" dxfId="5997" priority="351" operator="greaterThan">
      <formula>0.00016</formula>
    </cfRule>
  </conditionalFormatting>
  <conditionalFormatting sqref="R43">
    <cfRule type="cellIs" dxfId="5996" priority="349" operator="greaterThan">
      <formula>T43</formula>
    </cfRule>
  </conditionalFormatting>
  <conditionalFormatting sqref="R62">
    <cfRule type="cellIs" dxfId="5995" priority="348" operator="greaterThan">
      <formula>T62</formula>
    </cfRule>
  </conditionalFormatting>
  <conditionalFormatting sqref="Y90:Y103">
    <cfRule type="cellIs" dxfId="5994" priority="346" operator="lessThan">
      <formula>-0.0001</formula>
    </cfRule>
    <cfRule type="cellIs" dxfId="5993" priority="347" operator="greaterThan">
      <formula>0.00016</formula>
    </cfRule>
  </conditionalFormatting>
  <conditionalFormatting sqref="AA90:AA103">
    <cfRule type="cellIs" dxfId="5992" priority="344" operator="lessThan">
      <formula>-0.0001</formula>
    </cfRule>
    <cfRule type="cellIs" dxfId="5991" priority="345" operator="greaterThan">
      <formula>0.00016</formula>
    </cfRule>
  </conditionalFormatting>
  <conditionalFormatting sqref="Y90:Y103">
    <cfRule type="cellIs" dxfId="5990" priority="342" operator="lessThan">
      <formula>-0.0001</formula>
    </cfRule>
    <cfRule type="cellIs" dxfId="5989" priority="343" operator="greaterThan">
      <formula>0.00016</formula>
    </cfRule>
  </conditionalFormatting>
  <conditionalFormatting sqref="W90:W103">
    <cfRule type="cellIs" dxfId="5988" priority="340" operator="lessThan">
      <formula>-0.0001</formula>
    </cfRule>
    <cfRule type="cellIs" dxfId="5987" priority="341" operator="greaterThan">
      <formula>0.00016</formula>
    </cfRule>
  </conditionalFormatting>
  <conditionalFormatting sqref="W90:W103">
    <cfRule type="cellIs" dxfId="5986" priority="338" operator="lessThan">
      <formula>-0.0001</formula>
    </cfRule>
    <cfRule type="cellIs" dxfId="5985" priority="339" operator="greaterThan">
      <formula>0.00016</formula>
    </cfRule>
  </conditionalFormatting>
  <conditionalFormatting sqref="AA90:AA103">
    <cfRule type="cellIs" dxfId="5984" priority="336" operator="lessThan">
      <formula>-0.0001</formula>
    </cfRule>
    <cfRule type="cellIs" dxfId="5983" priority="337" operator="greaterThan">
      <formula>0.00016</formula>
    </cfRule>
  </conditionalFormatting>
  <conditionalFormatting sqref="AA90:AA103">
    <cfRule type="cellIs" dxfId="5982" priority="334" operator="lessThan">
      <formula>-0.0001</formula>
    </cfRule>
    <cfRule type="cellIs" dxfId="5981" priority="335" operator="greaterThan">
      <formula>0.00016</formula>
    </cfRule>
  </conditionalFormatting>
  <conditionalFormatting sqref="Y90:Y103">
    <cfRule type="cellIs" dxfId="5980" priority="332" operator="lessThan">
      <formula>-0.0001</formula>
    </cfRule>
    <cfRule type="cellIs" dxfId="5979" priority="333" operator="greaterThan">
      <formula>0.00016</formula>
    </cfRule>
  </conditionalFormatting>
  <conditionalFormatting sqref="W90:W103">
    <cfRule type="cellIs" dxfId="5978" priority="330" operator="lessThan">
      <formula>-0.0001</formula>
    </cfRule>
    <cfRule type="cellIs" dxfId="5977" priority="331" operator="greaterThan">
      <formula>0.00016</formula>
    </cfRule>
  </conditionalFormatting>
  <conditionalFormatting sqref="AA90:AA103">
    <cfRule type="cellIs" dxfId="5976" priority="328" operator="lessThan">
      <formula>-0.0001</formula>
    </cfRule>
    <cfRule type="cellIs" dxfId="5975" priority="329" operator="greaterThan">
      <formula>0.00016</formula>
    </cfRule>
  </conditionalFormatting>
  <conditionalFormatting sqref="Y90:Y103">
    <cfRule type="cellIs" dxfId="5974" priority="326" operator="lessThan">
      <formula>-0.0001</formula>
    </cfRule>
    <cfRule type="cellIs" dxfId="5973" priority="327" operator="greaterThan">
      <formula>0.00016</formula>
    </cfRule>
  </conditionalFormatting>
  <conditionalFormatting sqref="W90:W103">
    <cfRule type="cellIs" dxfId="5972" priority="324" operator="lessThan">
      <formula>-0.0001</formula>
    </cfRule>
    <cfRule type="cellIs" dxfId="5971" priority="325" operator="greaterThan">
      <formula>0.00016</formula>
    </cfRule>
  </conditionalFormatting>
  <conditionalFormatting sqref="Y90:Y103">
    <cfRule type="cellIs" dxfId="5970" priority="322" operator="lessThan">
      <formula>-0.0001</formula>
    </cfRule>
    <cfRule type="cellIs" dxfId="5969" priority="323" operator="greaterThan">
      <formula>0.00016</formula>
    </cfRule>
  </conditionalFormatting>
  <conditionalFormatting sqref="AA90:AA103">
    <cfRule type="cellIs" dxfId="5968" priority="320" operator="lessThan">
      <formula>-0.0001</formula>
    </cfRule>
    <cfRule type="cellIs" dxfId="5967" priority="321" operator="greaterThan">
      <formula>0.00016</formula>
    </cfRule>
  </conditionalFormatting>
  <conditionalFormatting sqref="Y90:Y103">
    <cfRule type="cellIs" dxfId="5966" priority="318" operator="lessThan">
      <formula>-0.0001</formula>
    </cfRule>
    <cfRule type="cellIs" dxfId="5965" priority="319" operator="greaterThan">
      <formula>0.00016</formula>
    </cfRule>
  </conditionalFormatting>
  <conditionalFormatting sqref="AA90:AA103">
    <cfRule type="cellIs" dxfId="5964" priority="316" operator="lessThan">
      <formula>-0.0001</formula>
    </cfRule>
    <cfRule type="cellIs" dxfId="5963" priority="317" operator="greaterThan">
      <formula>0.00016</formula>
    </cfRule>
  </conditionalFormatting>
  <conditionalFormatting sqref="Y90:Y103">
    <cfRule type="cellIs" dxfId="5962" priority="314" operator="lessThan">
      <formula>-0.0001</formula>
    </cfRule>
    <cfRule type="cellIs" dxfId="5961" priority="315" operator="greaterThan">
      <formula>0.00016</formula>
    </cfRule>
  </conditionalFormatting>
  <conditionalFormatting sqref="W90:W103">
    <cfRule type="cellIs" dxfId="5960" priority="312" operator="lessThan">
      <formula>-0.0001</formula>
    </cfRule>
    <cfRule type="cellIs" dxfId="5959" priority="313" operator="greaterThan">
      <formula>0.00016</formula>
    </cfRule>
  </conditionalFormatting>
  <conditionalFormatting sqref="Y90:Y103">
    <cfRule type="cellIs" dxfId="5958" priority="310" operator="lessThan">
      <formula>-0.0001</formula>
    </cfRule>
    <cfRule type="cellIs" dxfId="5957" priority="311" operator="greaterThan">
      <formula>0.00016</formula>
    </cfRule>
  </conditionalFormatting>
  <conditionalFormatting sqref="AA90:AA103">
    <cfRule type="cellIs" dxfId="5956" priority="308" operator="lessThan">
      <formula>-0.0001</formula>
    </cfRule>
    <cfRule type="cellIs" dxfId="5955" priority="309" operator="greaterThan">
      <formula>0.00016</formula>
    </cfRule>
  </conditionalFormatting>
  <conditionalFormatting sqref="AA90:AA103">
    <cfRule type="cellIs" dxfId="5954" priority="306" operator="lessThan">
      <formula>-0.0001</formula>
    </cfRule>
    <cfRule type="cellIs" dxfId="5953" priority="307" operator="greaterThan">
      <formula>0.00016</formula>
    </cfRule>
  </conditionalFormatting>
  <conditionalFormatting sqref="AA90:AA103">
    <cfRule type="cellIs" dxfId="5952" priority="304" operator="lessThan">
      <formula>-0.0001</formula>
    </cfRule>
    <cfRule type="cellIs" dxfId="5951" priority="305" operator="greaterThan">
      <formula>0.00016</formula>
    </cfRule>
  </conditionalFormatting>
  <conditionalFormatting sqref="AA90:AA103">
    <cfRule type="cellIs" dxfId="5950" priority="302" operator="lessThan">
      <formula>-0.0001</formula>
    </cfRule>
    <cfRule type="cellIs" dxfId="5949" priority="303" operator="greaterThan">
      <formula>0.00016</formula>
    </cfRule>
  </conditionalFormatting>
  <conditionalFormatting sqref="Y90:Y103">
    <cfRule type="cellIs" dxfId="5948" priority="300" operator="lessThan">
      <formula>-0.0001</formula>
    </cfRule>
    <cfRule type="cellIs" dxfId="5947" priority="301" operator="greaterThan">
      <formula>0.00016</formula>
    </cfRule>
  </conditionalFormatting>
  <conditionalFormatting sqref="Y90:Y103">
    <cfRule type="cellIs" dxfId="5946" priority="298" operator="lessThan">
      <formula>-0.0001</formula>
    </cfRule>
    <cfRule type="cellIs" dxfId="5945" priority="299" operator="greaterThan">
      <formula>0.00016</formula>
    </cfRule>
  </conditionalFormatting>
  <conditionalFormatting sqref="U90:U103">
    <cfRule type="cellIs" dxfId="5944" priority="296" operator="lessThan">
      <formula>-0.0001</formula>
    </cfRule>
    <cfRule type="cellIs" dxfId="5943" priority="297" operator="greaterThan">
      <formula>0.00016</formula>
    </cfRule>
  </conditionalFormatting>
  <conditionalFormatting sqref="AA90:AA103">
    <cfRule type="cellIs" dxfId="5942" priority="294" operator="lessThan">
      <formula>-0.0001</formula>
    </cfRule>
    <cfRule type="cellIs" dxfId="5941" priority="295" operator="greaterThan">
      <formula>0.00016</formula>
    </cfRule>
  </conditionalFormatting>
  <conditionalFormatting sqref="Y90:Y103">
    <cfRule type="cellIs" dxfId="5940" priority="292" operator="lessThan">
      <formula>-0.0001</formula>
    </cfRule>
    <cfRule type="cellIs" dxfId="5939" priority="293" operator="greaterThan">
      <formula>0.00016</formula>
    </cfRule>
  </conditionalFormatting>
  <conditionalFormatting sqref="AA90:AA103">
    <cfRule type="cellIs" dxfId="5938" priority="290" operator="lessThan">
      <formula>-0.0001</formula>
    </cfRule>
    <cfRule type="cellIs" dxfId="5937" priority="291" operator="greaterThan">
      <formula>0.00016</formula>
    </cfRule>
  </conditionalFormatting>
  <conditionalFormatting sqref="AA90:AA103">
    <cfRule type="cellIs" dxfId="5936" priority="288" operator="lessThan">
      <formula>-0.0001</formula>
    </cfRule>
    <cfRule type="cellIs" dxfId="5935" priority="289" operator="greaterThan">
      <formula>0.00016</formula>
    </cfRule>
  </conditionalFormatting>
  <conditionalFormatting sqref="Y90:Y103">
    <cfRule type="cellIs" dxfId="5934" priority="286" operator="lessThan">
      <formula>-0.0001</formula>
    </cfRule>
    <cfRule type="cellIs" dxfId="5933" priority="287" operator="greaterThan">
      <formula>0.00016</formula>
    </cfRule>
  </conditionalFormatting>
  <conditionalFormatting sqref="AA90:AA103">
    <cfRule type="cellIs" dxfId="5932" priority="284" operator="lessThan">
      <formula>-0.0001</formula>
    </cfRule>
    <cfRule type="cellIs" dxfId="5931" priority="285" operator="greaterThan">
      <formula>0.00016</formula>
    </cfRule>
  </conditionalFormatting>
  <conditionalFormatting sqref="Y90:Y103">
    <cfRule type="cellIs" dxfId="5930" priority="282" operator="lessThan">
      <formula>-0.0001</formula>
    </cfRule>
    <cfRule type="cellIs" dxfId="5929" priority="283" operator="greaterThan">
      <formula>0.00016</formula>
    </cfRule>
  </conditionalFormatting>
  <conditionalFormatting sqref="AA90:AA103">
    <cfRule type="cellIs" dxfId="5928" priority="280" operator="lessThan">
      <formula>-0.0001</formula>
    </cfRule>
    <cfRule type="cellIs" dxfId="5927" priority="281" operator="greaterThan">
      <formula>0.00016</formula>
    </cfRule>
  </conditionalFormatting>
  <conditionalFormatting sqref="U90:U103">
    <cfRule type="cellIs" dxfId="5926" priority="278" operator="lessThan">
      <formula>-0.0001</formula>
    </cfRule>
    <cfRule type="cellIs" dxfId="5925" priority="279" operator="greaterThan">
      <formula>0.00016</formula>
    </cfRule>
  </conditionalFormatting>
  <conditionalFormatting sqref="AA90:AA103">
    <cfRule type="cellIs" dxfId="5924" priority="276" operator="lessThan">
      <formula>-0.0001</formula>
    </cfRule>
    <cfRule type="cellIs" dxfId="5923" priority="277" operator="greaterThan">
      <formula>0.00016</formula>
    </cfRule>
  </conditionalFormatting>
  <conditionalFormatting sqref="Y90:Y103">
    <cfRule type="cellIs" dxfId="5922" priority="274" operator="lessThan">
      <formula>-0.0001</formula>
    </cfRule>
    <cfRule type="cellIs" dxfId="5921" priority="275" operator="greaterThan">
      <formula>0.00016</formula>
    </cfRule>
  </conditionalFormatting>
  <conditionalFormatting sqref="AA90:AA103">
    <cfRule type="cellIs" dxfId="5920" priority="272" operator="lessThan">
      <formula>-0.0001</formula>
    </cfRule>
    <cfRule type="cellIs" dxfId="5919" priority="273" operator="greaterThan">
      <formula>0.00016</formula>
    </cfRule>
  </conditionalFormatting>
  <conditionalFormatting sqref="AA90:AA103">
    <cfRule type="cellIs" dxfId="5918" priority="270" operator="lessThan">
      <formula>-0.0001</formula>
    </cfRule>
    <cfRule type="cellIs" dxfId="5917" priority="271" operator="greaterThan">
      <formula>0.00016</formula>
    </cfRule>
  </conditionalFormatting>
  <conditionalFormatting sqref="Y90:Y103">
    <cfRule type="cellIs" dxfId="5916" priority="268" operator="lessThan">
      <formula>-0.0001</formula>
    </cfRule>
    <cfRule type="cellIs" dxfId="5915" priority="269" operator="greaterThan">
      <formula>0.00016</formula>
    </cfRule>
  </conditionalFormatting>
  <conditionalFormatting sqref="AA90:AA103">
    <cfRule type="cellIs" dxfId="5914" priority="266" operator="lessThan">
      <formula>-0.0001</formula>
    </cfRule>
    <cfRule type="cellIs" dxfId="5913" priority="267" operator="greaterThan">
      <formula>0.00016</formula>
    </cfRule>
  </conditionalFormatting>
  <conditionalFormatting sqref="AA90:AA103">
    <cfRule type="cellIs" dxfId="5912" priority="264" operator="lessThan">
      <formula>-0.0001</formula>
    </cfRule>
    <cfRule type="cellIs" dxfId="5911" priority="265" operator="greaterThan">
      <formula>0.00016</formula>
    </cfRule>
  </conditionalFormatting>
  <conditionalFormatting sqref="AA90:AA103">
    <cfRule type="cellIs" dxfId="5910" priority="262" operator="lessThan">
      <formula>-0.0001</formula>
    </cfRule>
    <cfRule type="cellIs" dxfId="5909" priority="263" operator="greaterThan">
      <formula>0.00016</formula>
    </cfRule>
  </conditionalFormatting>
  <conditionalFormatting sqref="AA90:AA103">
    <cfRule type="cellIs" dxfId="5908" priority="260" operator="lessThan">
      <formula>-0.0001</formula>
    </cfRule>
    <cfRule type="cellIs" dxfId="5907" priority="261" operator="greaterThan">
      <formula>0.00016</formula>
    </cfRule>
  </conditionalFormatting>
  <conditionalFormatting sqref="AA90:AA103">
    <cfRule type="cellIs" dxfId="5906" priority="258" operator="lessThan">
      <formula>-0.0001</formula>
    </cfRule>
    <cfRule type="cellIs" dxfId="5905" priority="259" operator="greaterThan">
      <formula>0.00016</formula>
    </cfRule>
  </conditionalFormatting>
  <conditionalFormatting sqref="Y90:Y103">
    <cfRule type="cellIs" dxfId="5904" priority="256" operator="lessThan">
      <formula>-0.0001</formula>
    </cfRule>
    <cfRule type="cellIs" dxfId="5903" priority="257" operator="greaterThan">
      <formula>0.00016</formula>
    </cfRule>
  </conditionalFormatting>
  <conditionalFormatting sqref="AA90:AA103">
    <cfRule type="cellIs" dxfId="5902" priority="254" operator="lessThan">
      <formula>-0.0001</formula>
    </cfRule>
    <cfRule type="cellIs" dxfId="5901" priority="255" operator="greaterThan">
      <formula>0.00016</formula>
    </cfRule>
  </conditionalFormatting>
  <conditionalFormatting sqref="AA90:AA103">
    <cfRule type="cellIs" dxfId="5900" priority="252" operator="lessThan">
      <formula>-0.0001</formula>
    </cfRule>
    <cfRule type="cellIs" dxfId="5899" priority="253" operator="greaterThan">
      <formula>0.00016</formula>
    </cfRule>
  </conditionalFormatting>
  <conditionalFormatting sqref="AA90:AA103">
    <cfRule type="cellIs" dxfId="5898" priority="250" operator="lessThan">
      <formula>-0.0001</formula>
    </cfRule>
    <cfRule type="cellIs" dxfId="5897" priority="251" operator="greaterThan">
      <formula>0.00016</formula>
    </cfRule>
  </conditionalFormatting>
  <conditionalFormatting sqref="W90:W103">
    <cfRule type="cellIs" dxfId="5896" priority="248" operator="lessThan">
      <formula>-0.0001</formula>
    </cfRule>
    <cfRule type="cellIs" dxfId="5895" priority="249" operator="greaterThan">
      <formula>0.00016</formula>
    </cfRule>
  </conditionalFormatting>
  <conditionalFormatting sqref="AA90:AA103">
    <cfRule type="cellIs" dxfId="5894" priority="246" operator="lessThan">
      <formula>-0.0001</formula>
    </cfRule>
    <cfRule type="cellIs" dxfId="5893" priority="247" operator="greaterThan">
      <formula>0.00016</formula>
    </cfRule>
  </conditionalFormatting>
  <conditionalFormatting sqref="AA90:AA103">
    <cfRule type="cellIs" dxfId="5892" priority="244" operator="lessThan">
      <formula>-0.0001</formula>
    </cfRule>
    <cfRule type="cellIs" dxfId="5891" priority="245" operator="greaterThan">
      <formula>0.00016</formula>
    </cfRule>
  </conditionalFormatting>
  <conditionalFormatting sqref="Y90:Y103">
    <cfRule type="cellIs" dxfId="5890" priority="242" operator="lessThan">
      <formula>-0.0001</formula>
    </cfRule>
    <cfRule type="cellIs" dxfId="5889" priority="243" operator="greaterThan">
      <formula>0.00016</formula>
    </cfRule>
  </conditionalFormatting>
  <conditionalFormatting sqref="Y90:Y103">
    <cfRule type="cellIs" dxfId="5888" priority="240" operator="lessThan">
      <formula>-0.0001</formula>
    </cfRule>
    <cfRule type="cellIs" dxfId="5887" priority="241" operator="greaterThan">
      <formula>0.00016</formula>
    </cfRule>
  </conditionalFormatting>
  <conditionalFormatting sqref="AA90:AA103">
    <cfRule type="cellIs" dxfId="5886" priority="238" operator="lessThan">
      <formula>-0.0001</formula>
    </cfRule>
    <cfRule type="cellIs" dxfId="5885" priority="239" operator="greaterThan">
      <formula>0.00016</formula>
    </cfRule>
  </conditionalFormatting>
  <conditionalFormatting sqref="AA90:AA103">
    <cfRule type="cellIs" dxfId="5884" priority="236" operator="lessThan">
      <formula>-0.0001</formula>
    </cfRule>
    <cfRule type="cellIs" dxfId="5883" priority="237" operator="greaterThan">
      <formula>0.00016</formula>
    </cfRule>
  </conditionalFormatting>
  <conditionalFormatting sqref="Y90:Y103">
    <cfRule type="cellIs" dxfId="5882" priority="234" operator="lessThan">
      <formula>-0.0001</formula>
    </cfRule>
    <cfRule type="cellIs" dxfId="5881" priority="235" operator="greaterThan">
      <formula>0.00016</formula>
    </cfRule>
  </conditionalFormatting>
  <conditionalFormatting sqref="AA90:AA103">
    <cfRule type="cellIs" dxfId="5880" priority="232" operator="lessThan">
      <formula>-0.0001</formula>
    </cfRule>
    <cfRule type="cellIs" dxfId="5879" priority="233" operator="greaterThan">
      <formula>0.00016</formula>
    </cfRule>
  </conditionalFormatting>
  <conditionalFormatting sqref="AA90:AA103">
    <cfRule type="cellIs" dxfId="5878" priority="230" operator="lessThan">
      <formula>-0.0001</formula>
    </cfRule>
    <cfRule type="cellIs" dxfId="5877" priority="231" operator="greaterThan">
      <formula>0.00016</formula>
    </cfRule>
  </conditionalFormatting>
  <conditionalFormatting sqref="Y90:Y103">
    <cfRule type="cellIs" dxfId="5876" priority="228" operator="lessThan">
      <formula>-0.0001</formula>
    </cfRule>
    <cfRule type="cellIs" dxfId="5875" priority="229" operator="greaterThan">
      <formula>0.00016</formula>
    </cfRule>
  </conditionalFormatting>
  <conditionalFormatting sqref="AA90:AA103">
    <cfRule type="cellIs" dxfId="5874" priority="226" operator="lessThan">
      <formula>-0.0001</formula>
    </cfRule>
    <cfRule type="cellIs" dxfId="5873" priority="227" operator="greaterThan">
      <formula>0.00016</formula>
    </cfRule>
  </conditionalFormatting>
  <conditionalFormatting sqref="AA90:AA103">
    <cfRule type="cellIs" dxfId="5872" priority="224" operator="lessThan">
      <formula>-0.0001</formula>
    </cfRule>
    <cfRule type="cellIs" dxfId="5871" priority="225" operator="greaterThan">
      <formula>0.00016</formula>
    </cfRule>
  </conditionalFormatting>
  <conditionalFormatting sqref="AA90:AA103">
    <cfRule type="cellIs" dxfId="5870" priority="222" operator="lessThan">
      <formula>-0.0001</formula>
    </cfRule>
    <cfRule type="cellIs" dxfId="5869" priority="223" operator="greaterThan">
      <formula>0.00016</formula>
    </cfRule>
  </conditionalFormatting>
  <conditionalFormatting sqref="AA90:AA103">
    <cfRule type="cellIs" dxfId="5868" priority="220" operator="lessThan">
      <formula>-0.0001</formula>
    </cfRule>
    <cfRule type="cellIs" dxfId="5867" priority="221" operator="greaterThan">
      <formula>0.00016</formula>
    </cfRule>
  </conditionalFormatting>
  <conditionalFormatting sqref="Y90:Y103">
    <cfRule type="cellIs" dxfId="5866" priority="218" operator="lessThan">
      <formula>-0.0001</formula>
    </cfRule>
    <cfRule type="cellIs" dxfId="5865" priority="219" operator="greaterThan">
      <formula>0.00016</formula>
    </cfRule>
  </conditionalFormatting>
  <conditionalFormatting sqref="AA90:AA103">
    <cfRule type="cellIs" dxfId="5864" priority="216" operator="lessThan">
      <formula>-0.0001</formula>
    </cfRule>
    <cfRule type="cellIs" dxfId="5863" priority="217" operator="greaterThan">
      <formula>0.00016</formula>
    </cfRule>
  </conditionalFormatting>
  <conditionalFormatting sqref="AA90:AA103">
    <cfRule type="cellIs" dxfId="5862" priority="214" operator="lessThan">
      <formula>-0.0001</formula>
    </cfRule>
    <cfRule type="cellIs" dxfId="5861" priority="215" operator="greaterThan">
      <formula>0.00016</formula>
    </cfRule>
  </conditionalFormatting>
  <conditionalFormatting sqref="AA90:AA103">
    <cfRule type="cellIs" dxfId="5860" priority="212" operator="lessThan">
      <formula>-0.0001</formula>
    </cfRule>
    <cfRule type="cellIs" dxfId="5859" priority="213" operator="greaterThan">
      <formula>0.00016</formula>
    </cfRule>
  </conditionalFormatting>
  <conditionalFormatting sqref="AA90:AA103">
    <cfRule type="cellIs" dxfId="5858" priority="210" operator="lessThan">
      <formula>-0.0001</formula>
    </cfRule>
    <cfRule type="cellIs" dxfId="5857" priority="211" operator="greaterThan">
      <formula>0.00016</formula>
    </cfRule>
  </conditionalFormatting>
  <conditionalFormatting sqref="AA90:AA103">
    <cfRule type="cellIs" dxfId="5856" priority="208" operator="lessThan">
      <formula>-0.0001</formula>
    </cfRule>
    <cfRule type="cellIs" dxfId="5855" priority="209" operator="greaterThan">
      <formula>0.00016</formula>
    </cfRule>
  </conditionalFormatting>
  <conditionalFormatting sqref="AA90:AA103">
    <cfRule type="cellIs" dxfId="5854" priority="206" operator="lessThan">
      <formula>-0.0001</formula>
    </cfRule>
    <cfRule type="cellIs" dxfId="5853" priority="207" operator="greaterThan">
      <formula>0.00016</formula>
    </cfRule>
  </conditionalFormatting>
  <conditionalFormatting sqref="Y90:Y103">
    <cfRule type="cellIs" dxfId="5852" priority="204" operator="lessThan">
      <formula>-0.0001</formula>
    </cfRule>
    <cfRule type="cellIs" dxfId="5851" priority="205" operator="greaterThan">
      <formula>0.00016</formula>
    </cfRule>
  </conditionalFormatting>
  <conditionalFormatting sqref="T43">
    <cfRule type="cellIs" dxfId="5850" priority="203" operator="greaterThan">
      <formula>V43</formula>
    </cfRule>
  </conditionalFormatting>
  <conditionalFormatting sqref="T62">
    <cfRule type="cellIs" dxfId="5849" priority="202" operator="greaterThan">
      <formula>V62</formula>
    </cfRule>
  </conditionalFormatting>
  <conditionalFormatting sqref="Y90:Y103">
    <cfRule type="cellIs" dxfId="5848" priority="200" operator="lessThan">
      <formula>-0.0001</formula>
    </cfRule>
    <cfRule type="cellIs" dxfId="5847" priority="201" operator="greaterThan">
      <formula>0.00016</formula>
    </cfRule>
  </conditionalFormatting>
  <conditionalFormatting sqref="AA90:AA103">
    <cfRule type="cellIs" dxfId="5846" priority="198" operator="lessThan">
      <formula>-0.0001</formula>
    </cfRule>
    <cfRule type="cellIs" dxfId="5845" priority="199" operator="greaterThan">
      <formula>0.00016</formula>
    </cfRule>
  </conditionalFormatting>
  <conditionalFormatting sqref="Y90:Y103">
    <cfRule type="cellIs" dxfId="5844" priority="196" operator="lessThan">
      <formula>-0.0001</formula>
    </cfRule>
    <cfRule type="cellIs" dxfId="5843" priority="197" operator="greaterThan">
      <formula>0.00016</formula>
    </cfRule>
  </conditionalFormatting>
  <conditionalFormatting sqref="W90:W103">
    <cfRule type="cellIs" dxfId="5842" priority="194" operator="lessThan">
      <formula>-0.0001</formula>
    </cfRule>
    <cfRule type="cellIs" dxfId="5841" priority="195" operator="greaterThan">
      <formula>0.00016</formula>
    </cfRule>
  </conditionalFormatting>
  <conditionalFormatting sqref="W90:W103">
    <cfRule type="cellIs" dxfId="5840" priority="192" operator="lessThan">
      <formula>-0.0001</formula>
    </cfRule>
    <cfRule type="cellIs" dxfId="5839" priority="193" operator="greaterThan">
      <formula>0.00016</formula>
    </cfRule>
  </conditionalFormatting>
  <conditionalFormatting sqref="AA90:AA103">
    <cfRule type="cellIs" dxfId="5838" priority="190" operator="lessThan">
      <formula>-0.0001</formula>
    </cfRule>
    <cfRule type="cellIs" dxfId="5837" priority="191" operator="greaterThan">
      <formula>0.00016</formula>
    </cfRule>
  </conditionalFormatting>
  <conditionalFormatting sqref="AA90:AA103">
    <cfRule type="cellIs" dxfId="5836" priority="188" operator="lessThan">
      <formula>-0.0001</formula>
    </cfRule>
    <cfRule type="cellIs" dxfId="5835" priority="189" operator="greaterThan">
      <formula>0.00016</formula>
    </cfRule>
  </conditionalFormatting>
  <conditionalFormatting sqref="Y90:Y103">
    <cfRule type="cellIs" dxfId="5834" priority="186" operator="lessThan">
      <formula>-0.0001</formula>
    </cfRule>
    <cfRule type="cellIs" dxfId="5833" priority="187" operator="greaterThan">
      <formula>0.00016</formula>
    </cfRule>
  </conditionalFormatting>
  <conditionalFormatting sqref="W90:W103">
    <cfRule type="cellIs" dxfId="5832" priority="184" operator="lessThan">
      <formula>-0.0001</formula>
    </cfRule>
    <cfRule type="cellIs" dxfId="5831" priority="185" operator="greaterThan">
      <formula>0.00016</formula>
    </cfRule>
  </conditionalFormatting>
  <conditionalFormatting sqref="AA90:AA103">
    <cfRule type="cellIs" dxfId="5830" priority="182" operator="lessThan">
      <formula>-0.0001</formula>
    </cfRule>
    <cfRule type="cellIs" dxfId="5829" priority="183" operator="greaterThan">
      <formula>0.00016</formula>
    </cfRule>
  </conditionalFormatting>
  <conditionalFormatting sqref="Y90:Y103">
    <cfRule type="cellIs" dxfId="5828" priority="180" operator="lessThan">
      <formula>-0.0001</formula>
    </cfRule>
    <cfRule type="cellIs" dxfId="5827" priority="181" operator="greaterThan">
      <formula>0.00016</formula>
    </cfRule>
  </conditionalFormatting>
  <conditionalFormatting sqref="W90:W103">
    <cfRule type="cellIs" dxfId="5826" priority="178" operator="lessThan">
      <formula>-0.0001</formula>
    </cfRule>
    <cfRule type="cellIs" dxfId="5825" priority="179" operator="greaterThan">
      <formula>0.00016</formula>
    </cfRule>
  </conditionalFormatting>
  <conditionalFormatting sqref="Y90:Y103">
    <cfRule type="cellIs" dxfId="5824" priority="176" operator="lessThan">
      <formula>-0.0001</formula>
    </cfRule>
    <cfRule type="cellIs" dxfId="5823" priority="177" operator="greaterThan">
      <formula>0.00016</formula>
    </cfRule>
  </conditionalFormatting>
  <conditionalFormatting sqref="AA90:AA103">
    <cfRule type="cellIs" dxfId="5822" priority="174" operator="lessThan">
      <formula>-0.0001</formula>
    </cfRule>
    <cfRule type="cellIs" dxfId="5821" priority="175" operator="greaterThan">
      <formula>0.00016</formula>
    </cfRule>
  </conditionalFormatting>
  <conditionalFormatting sqref="Y90:Y103">
    <cfRule type="cellIs" dxfId="5820" priority="172" operator="lessThan">
      <formula>-0.0001</formula>
    </cfRule>
    <cfRule type="cellIs" dxfId="5819" priority="173" operator="greaterThan">
      <formula>0.00016</formula>
    </cfRule>
  </conditionalFormatting>
  <conditionalFormatting sqref="AA90:AA103">
    <cfRule type="cellIs" dxfId="5818" priority="170" operator="lessThan">
      <formula>-0.0001</formula>
    </cfRule>
    <cfRule type="cellIs" dxfId="5817" priority="171" operator="greaterThan">
      <formula>0.00016</formula>
    </cfRule>
  </conditionalFormatting>
  <conditionalFormatting sqref="Y90:Y103">
    <cfRule type="cellIs" dxfId="5816" priority="168" operator="lessThan">
      <formula>-0.0001</formula>
    </cfRule>
    <cfRule type="cellIs" dxfId="5815" priority="169" operator="greaterThan">
      <formula>0.00016</formula>
    </cfRule>
  </conditionalFormatting>
  <conditionalFormatting sqref="W90:W103">
    <cfRule type="cellIs" dxfId="5814" priority="166" operator="lessThan">
      <formula>-0.0001</formula>
    </cfRule>
    <cfRule type="cellIs" dxfId="5813" priority="167" operator="greaterThan">
      <formula>0.00016</formula>
    </cfRule>
  </conditionalFormatting>
  <conditionalFormatting sqref="Y90:Y103">
    <cfRule type="cellIs" dxfId="5812" priority="164" operator="lessThan">
      <formula>-0.0001</formula>
    </cfRule>
    <cfRule type="cellIs" dxfId="5811" priority="165" operator="greaterThan">
      <formula>0.00016</formula>
    </cfRule>
  </conditionalFormatting>
  <conditionalFormatting sqref="AA90:AA103">
    <cfRule type="cellIs" dxfId="5810" priority="162" operator="lessThan">
      <formula>-0.0001</formula>
    </cfRule>
    <cfRule type="cellIs" dxfId="5809" priority="163" operator="greaterThan">
      <formula>0.00016</formula>
    </cfRule>
  </conditionalFormatting>
  <conditionalFormatting sqref="AA90:AA103">
    <cfRule type="cellIs" dxfId="5808" priority="160" operator="lessThan">
      <formula>-0.0001</formula>
    </cfRule>
    <cfRule type="cellIs" dxfId="5807" priority="161" operator="greaterThan">
      <formula>0.00016</formula>
    </cfRule>
  </conditionalFormatting>
  <conditionalFormatting sqref="AA90:AA103">
    <cfRule type="cellIs" dxfId="5806" priority="158" operator="lessThan">
      <formula>-0.0001</formula>
    </cfRule>
    <cfRule type="cellIs" dxfId="5805" priority="159" operator="greaterThan">
      <formula>0.00016</formula>
    </cfRule>
  </conditionalFormatting>
  <conditionalFormatting sqref="AA90:AA103">
    <cfRule type="cellIs" dxfId="5804" priority="156" operator="lessThan">
      <formula>-0.0001</formula>
    </cfRule>
    <cfRule type="cellIs" dxfId="5803" priority="157" operator="greaterThan">
      <formula>0.00016</formula>
    </cfRule>
  </conditionalFormatting>
  <conditionalFormatting sqref="Y90:Y103">
    <cfRule type="cellIs" dxfId="5802" priority="154" operator="lessThan">
      <formula>-0.0001</formula>
    </cfRule>
    <cfRule type="cellIs" dxfId="5801" priority="155" operator="greaterThan">
      <formula>0.00016</formula>
    </cfRule>
  </conditionalFormatting>
  <conditionalFormatting sqref="Y90:Y103">
    <cfRule type="cellIs" dxfId="5800" priority="152" operator="lessThan">
      <formula>-0.0001</formula>
    </cfRule>
    <cfRule type="cellIs" dxfId="5799" priority="153" operator="greaterThan">
      <formula>0.00016</formula>
    </cfRule>
  </conditionalFormatting>
  <conditionalFormatting sqref="AA90:AA103">
    <cfRule type="cellIs" dxfId="5798" priority="150" operator="lessThan">
      <formula>-0.0001</formula>
    </cfRule>
    <cfRule type="cellIs" dxfId="5797" priority="151" operator="greaterThan">
      <formula>0.00016</formula>
    </cfRule>
  </conditionalFormatting>
  <conditionalFormatting sqref="Y90:Y103">
    <cfRule type="cellIs" dxfId="5796" priority="148" operator="lessThan">
      <formula>-0.0001</formula>
    </cfRule>
    <cfRule type="cellIs" dxfId="5795" priority="149" operator="greaterThan">
      <formula>0.00016</formula>
    </cfRule>
  </conditionalFormatting>
  <conditionalFormatting sqref="AA90:AA103">
    <cfRule type="cellIs" dxfId="5794" priority="146" operator="lessThan">
      <formula>-0.0001</formula>
    </cfRule>
    <cfRule type="cellIs" dxfId="5793" priority="147" operator="greaterThan">
      <formula>0.00016</formula>
    </cfRule>
  </conditionalFormatting>
  <conditionalFormatting sqref="AA90:AA103">
    <cfRule type="cellIs" dxfId="5792" priority="144" operator="lessThan">
      <formula>-0.0001</formula>
    </cfRule>
    <cfRule type="cellIs" dxfId="5791" priority="145" operator="greaterThan">
      <formula>0.00016</formula>
    </cfRule>
  </conditionalFormatting>
  <conditionalFormatting sqref="Y90:Y103">
    <cfRule type="cellIs" dxfId="5790" priority="142" operator="lessThan">
      <formula>-0.0001</formula>
    </cfRule>
    <cfRule type="cellIs" dxfId="5789" priority="143" operator="greaterThan">
      <formula>0.00016</formula>
    </cfRule>
  </conditionalFormatting>
  <conditionalFormatting sqref="AA90:AA103">
    <cfRule type="cellIs" dxfId="5788" priority="140" operator="lessThan">
      <formula>-0.0001</formula>
    </cfRule>
    <cfRule type="cellIs" dxfId="5787" priority="141" operator="greaterThan">
      <formula>0.00016</formula>
    </cfRule>
  </conditionalFormatting>
  <conditionalFormatting sqref="Y90:Y103">
    <cfRule type="cellIs" dxfId="5786" priority="138" operator="lessThan">
      <formula>-0.0001</formula>
    </cfRule>
    <cfRule type="cellIs" dxfId="5785" priority="139" operator="greaterThan">
      <formula>0.00016</formula>
    </cfRule>
  </conditionalFormatting>
  <conditionalFormatting sqref="AA90:AA103">
    <cfRule type="cellIs" dxfId="5784" priority="136" operator="lessThan">
      <formula>-0.0001</formula>
    </cfRule>
    <cfRule type="cellIs" dxfId="5783" priority="137" operator="greaterThan">
      <formula>0.00016</formula>
    </cfRule>
  </conditionalFormatting>
  <conditionalFormatting sqref="AA90:AA103">
    <cfRule type="cellIs" dxfId="5782" priority="134" operator="lessThan">
      <formula>-0.0001</formula>
    </cfRule>
    <cfRule type="cellIs" dxfId="5781" priority="135" operator="greaterThan">
      <formula>0.00016</formula>
    </cfRule>
  </conditionalFormatting>
  <conditionalFormatting sqref="Y90:Y103">
    <cfRule type="cellIs" dxfId="5780" priority="132" operator="lessThan">
      <formula>-0.0001</formula>
    </cfRule>
    <cfRule type="cellIs" dxfId="5779" priority="133" operator="greaterThan">
      <formula>0.00016</formula>
    </cfRule>
  </conditionalFormatting>
  <conditionalFormatting sqref="AA90:AA103">
    <cfRule type="cellIs" dxfId="5778" priority="130" operator="lessThan">
      <formula>-0.0001</formula>
    </cfRule>
    <cfRule type="cellIs" dxfId="5777" priority="131" operator="greaterThan">
      <formula>0.00016</formula>
    </cfRule>
  </conditionalFormatting>
  <conditionalFormatting sqref="AA90:AA103">
    <cfRule type="cellIs" dxfId="5776" priority="128" operator="lessThan">
      <formula>-0.0001</formula>
    </cfRule>
    <cfRule type="cellIs" dxfId="5775" priority="129" operator="greaterThan">
      <formula>0.00016</formula>
    </cfRule>
  </conditionalFormatting>
  <conditionalFormatting sqref="Y90:Y103">
    <cfRule type="cellIs" dxfId="5774" priority="126" operator="lessThan">
      <formula>-0.0001</formula>
    </cfRule>
    <cfRule type="cellIs" dxfId="5773" priority="127" operator="greaterThan">
      <formula>0.00016</formula>
    </cfRule>
  </conditionalFormatting>
  <conditionalFormatting sqref="AA90:AA103">
    <cfRule type="cellIs" dxfId="5772" priority="124" operator="lessThan">
      <formula>-0.0001</formula>
    </cfRule>
    <cfRule type="cellIs" dxfId="5771" priority="125" operator="greaterThan">
      <formula>0.00016</formula>
    </cfRule>
  </conditionalFormatting>
  <conditionalFormatting sqref="AA90:AA103">
    <cfRule type="cellIs" dxfId="5770" priority="122" operator="lessThan">
      <formula>-0.0001</formula>
    </cfRule>
    <cfRule type="cellIs" dxfId="5769" priority="123" operator="greaterThan">
      <formula>0.00016</formula>
    </cfRule>
  </conditionalFormatting>
  <conditionalFormatting sqref="AA90:AA103">
    <cfRule type="cellIs" dxfId="5768" priority="120" operator="lessThan">
      <formula>-0.0001</formula>
    </cfRule>
    <cfRule type="cellIs" dxfId="5767" priority="121" operator="greaterThan">
      <formula>0.00016</formula>
    </cfRule>
  </conditionalFormatting>
  <conditionalFormatting sqref="AA90:AA103">
    <cfRule type="cellIs" dxfId="5766" priority="118" operator="lessThan">
      <formula>-0.0001</formula>
    </cfRule>
    <cfRule type="cellIs" dxfId="5765" priority="119" operator="greaterThan">
      <formula>0.00016</formula>
    </cfRule>
  </conditionalFormatting>
  <conditionalFormatting sqref="AA90:AA103">
    <cfRule type="cellIs" dxfId="5764" priority="116" operator="lessThan">
      <formula>-0.0001</formula>
    </cfRule>
    <cfRule type="cellIs" dxfId="5763" priority="117" operator="greaterThan">
      <formula>0.00016</formula>
    </cfRule>
  </conditionalFormatting>
  <conditionalFormatting sqref="Y90:Y103">
    <cfRule type="cellIs" dxfId="5762" priority="114" operator="lessThan">
      <formula>-0.0001</formula>
    </cfRule>
    <cfRule type="cellIs" dxfId="5761" priority="115" operator="greaterThan">
      <formula>0.00016</formula>
    </cfRule>
  </conditionalFormatting>
  <conditionalFormatting sqref="AA90:AA103">
    <cfRule type="cellIs" dxfId="5760" priority="112" operator="lessThan">
      <formula>-0.0001</formula>
    </cfRule>
    <cfRule type="cellIs" dxfId="5759" priority="113" operator="greaterThan">
      <formula>0.00016</formula>
    </cfRule>
  </conditionalFormatting>
  <conditionalFormatting sqref="AA90:AA103">
    <cfRule type="cellIs" dxfId="5758" priority="110" operator="lessThan">
      <formula>-0.0001</formula>
    </cfRule>
    <cfRule type="cellIs" dxfId="5757" priority="111" operator="greaterThan">
      <formula>0.00016</formula>
    </cfRule>
  </conditionalFormatting>
  <conditionalFormatting sqref="AA90:AA103">
    <cfRule type="cellIs" dxfId="5756" priority="108" operator="lessThan">
      <formula>-0.0001</formula>
    </cfRule>
    <cfRule type="cellIs" dxfId="5755" priority="109" operator="greaterThan">
      <formula>0.00016</formula>
    </cfRule>
  </conditionalFormatting>
  <conditionalFormatting sqref="W90:W103">
    <cfRule type="cellIs" dxfId="5754" priority="106" operator="lessThan">
      <formula>-0.0001</formula>
    </cfRule>
    <cfRule type="cellIs" dxfId="5753" priority="107" operator="greaterThan">
      <formula>0.00016</formula>
    </cfRule>
  </conditionalFormatting>
  <conditionalFormatting sqref="AA90:AA103">
    <cfRule type="cellIs" dxfId="5752" priority="104" operator="lessThan">
      <formula>-0.0001</formula>
    </cfRule>
    <cfRule type="cellIs" dxfId="5751" priority="105" operator="greaterThan">
      <formula>0.00016</formula>
    </cfRule>
  </conditionalFormatting>
  <conditionalFormatting sqref="AA90:AA103">
    <cfRule type="cellIs" dxfId="5750" priority="102" operator="lessThan">
      <formula>-0.0001</formula>
    </cfRule>
    <cfRule type="cellIs" dxfId="5749" priority="103" operator="greaterThan">
      <formula>0.00016</formula>
    </cfRule>
  </conditionalFormatting>
  <conditionalFormatting sqref="Y90:Y103">
    <cfRule type="cellIs" dxfId="5748" priority="100" operator="lessThan">
      <formula>-0.0001</formula>
    </cfRule>
    <cfRule type="cellIs" dxfId="5747" priority="101" operator="greaterThan">
      <formula>0.00016</formula>
    </cfRule>
  </conditionalFormatting>
  <conditionalFormatting sqref="Y90:Y103">
    <cfRule type="cellIs" dxfId="5746" priority="98" operator="lessThan">
      <formula>-0.0001</formula>
    </cfRule>
    <cfRule type="cellIs" dxfId="5745" priority="99" operator="greaterThan">
      <formula>0.00016</formula>
    </cfRule>
  </conditionalFormatting>
  <conditionalFormatting sqref="AA90:AA103">
    <cfRule type="cellIs" dxfId="5744" priority="96" operator="lessThan">
      <formula>-0.0001</formula>
    </cfRule>
    <cfRule type="cellIs" dxfId="5743" priority="97" operator="greaterThan">
      <formula>0.00016</formula>
    </cfRule>
  </conditionalFormatting>
  <conditionalFormatting sqref="AA90:AA103">
    <cfRule type="cellIs" dxfId="5742" priority="94" operator="lessThan">
      <formula>-0.0001</formula>
    </cfRule>
    <cfRule type="cellIs" dxfId="5741" priority="95" operator="greaterThan">
      <formula>0.00016</formula>
    </cfRule>
  </conditionalFormatting>
  <conditionalFormatting sqref="Y90:Y103">
    <cfRule type="cellIs" dxfId="5740" priority="92" operator="lessThan">
      <formula>-0.0001</formula>
    </cfRule>
    <cfRule type="cellIs" dxfId="5739" priority="93" operator="greaterThan">
      <formula>0.00016</formula>
    </cfRule>
  </conditionalFormatting>
  <conditionalFormatting sqref="AA90:AA103">
    <cfRule type="cellIs" dxfId="5738" priority="90" operator="lessThan">
      <formula>-0.0001</formula>
    </cfRule>
    <cfRule type="cellIs" dxfId="5737" priority="91" operator="greaterThan">
      <formula>0.00016</formula>
    </cfRule>
  </conditionalFormatting>
  <conditionalFormatting sqref="AA90:AA103">
    <cfRule type="cellIs" dxfId="5736" priority="88" operator="lessThan">
      <formula>-0.0001</formula>
    </cfRule>
    <cfRule type="cellIs" dxfId="5735" priority="89" operator="greaterThan">
      <formula>0.00016</formula>
    </cfRule>
  </conditionalFormatting>
  <conditionalFormatting sqref="Y90:Y103">
    <cfRule type="cellIs" dxfId="5734" priority="86" operator="lessThan">
      <formula>-0.0001</formula>
    </cfRule>
    <cfRule type="cellIs" dxfId="5733" priority="87" operator="greaterThan">
      <formula>0.00016</formula>
    </cfRule>
  </conditionalFormatting>
  <conditionalFormatting sqref="AA90:AA103">
    <cfRule type="cellIs" dxfId="5732" priority="84" operator="lessThan">
      <formula>-0.0001</formula>
    </cfRule>
    <cfRule type="cellIs" dxfId="5731" priority="85" operator="greaterThan">
      <formula>0.00016</formula>
    </cfRule>
  </conditionalFormatting>
  <conditionalFormatting sqref="AA90:AA103">
    <cfRule type="cellIs" dxfId="5730" priority="82" operator="lessThan">
      <formula>-0.0001</formula>
    </cfRule>
    <cfRule type="cellIs" dxfId="5729" priority="83" operator="greaterThan">
      <formula>0.00016</formula>
    </cfRule>
  </conditionalFormatting>
  <conditionalFormatting sqref="AA90:AA103">
    <cfRule type="cellIs" dxfId="5728" priority="80" operator="lessThan">
      <formula>-0.0001</formula>
    </cfRule>
    <cfRule type="cellIs" dxfId="5727" priority="81" operator="greaterThan">
      <formula>0.00016</formula>
    </cfRule>
  </conditionalFormatting>
  <conditionalFormatting sqref="AA90:AA103">
    <cfRule type="cellIs" dxfId="5726" priority="78" operator="lessThan">
      <formula>-0.0001</formula>
    </cfRule>
    <cfRule type="cellIs" dxfId="5725" priority="79" operator="greaterThan">
      <formula>0.00016</formula>
    </cfRule>
  </conditionalFormatting>
  <conditionalFormatting sqref="Y90:Y103">
    <cfRule type="cellIs" dxfId="5724" priority="76" operator="lessThan">
      <formula>-0.0001</formula>
    </cfRule>
    <cfRule type="cellIs" dxfId="5723" priority="77" operator="greaterThan">
      <formula>0.00016</formula>
    </cfRule>
  </conditionalFormatting>
  <conditionalFormatting sqref="AA90:AA103">
    <cfRule type="cellIs" dxfId="5722" priority="74" operator="lessThan">
      <formula>-0.0001</formula>
    </cfRule>
    <cfRule type="cellIs" dxfId="5721" priority="75" operator="greaterThan">
      <formula>0.00016</formula>
    </cfRule>
  </conditionalFormatting>
  <conditionalFormatting sqref="AA90:AA103">
    <cfRule type="cellIs" dxfId="5720" priority="72" operator="lessThan">
      <formula>-0.0001</formula>
    </cfRule>
    <cfRule type="cellIs" dxfId="5719" priority="73" operator="greaterThan">
      <formula>0.00016</formula>
    </cfRule>
  </conditionalFormatting>
  <conditionalFormatting sqref="AA90:AA103">
    <cfRule type="cellIs" dxfId="5718" priority="70" operator="lessThan">
      <formula>-0.0001</formula>
    </cfRule>
    <cfRule type="cellIs" dxfId="5717" priority="71" operator="greaterThan">
      <formula>0.00016</formula>
    </cfRule>
  </conditionalFormatting>
  <conditionalFormatting sqref="AA90:AA103">
    <cfRule type="cellIs" dxfId="5716" priority="68" operator="lessThan">
      <formula>-0.0001</formula>
    </cfRule>
    <cfRule type="cellIs" dxfId="5715" priority="69" operator="greaterThan">
      <formula>0.00016</formula>
    </cfRule>
  </conditionalFormatting>
  <conditionalFormatting sqref="AA90:AA103">
    <cfRule type="cellIs" dxfId="5714" priority="66" operator="lessThan">
      <formula>-0.0001</formula>
    </cfRule>
    <cfRule type="cellIs" dxfId="5713" priority="67" operator="greaterThan">
      <formula>0.00016</formula>
    </cfRule>
  </conditionalFormatting>
  <conditionalFormatting sqref="AA90:AA103">
    <cfRule type="cellIs" dxfId="5712" priority="64" operator="lessThan">
      <formula>-0.0001</formula>
    </cfRule>
    <cfRule type="cellIs" dxfId="5711" priority="65" operator="greaterThan">
      <formula>0.00016</formula>
    </cfRule>
  </conditionalFormatting>
  <conditionalFormatting sqref="Y90:Y103">
    <cfRule type="cellIs" dxfId="5710" priority="62" operator="lessThan">
      <formula>-0.0001</formula>
    </cfRule>
    <cfRule type="cellIs" dxfId="5709" priority="63" operator="greaterThan">
      <formula>0.00016</formula>
    </cfRule>
  </conditionalFormatting>
  <conditionalFormatting sqref="AA90:AA103">
    <cfRule type="cellIs" dxfId="5708" priority="60" operator="lessThan">
      <formula>-0.0001</formula>
    </cfRule>
    <cfRule type="cellIs" dxfId="5707" priority="61" operator="greaterThan">
      <formula>0.00016</formula>
    </cfRule>
  </conditionalFormatting>
  <conditionalFormatting sqref="AA90:AA103">
    <cfRule type="cellIs" dxfId="5706" priority="58" operator="lessThan">
      <formula>-0.0001</formula>
    </cfRule>
    <cfRule type="cellIs" dxfId="5705" priority="59" operator="greaterThan">
      <formula>0.00016</formula>
    </cfRule>
  </conditionalFormatting>
  <conditionalFormatting sqref="Y90:Y103">
    <cfRule type="cellIs" dxfId="5704" priority="56" operator="lessThan">
      <formula>-0.0001</formula>
    </cfRule>
    <cfRule type="cellIs" dxfId="5703" priority="57" operator="greaterThan">
      <formula>0.00016</formula>
    </cfRule>
  </conditionalFormatting>
  <conditionalFormatting sqref="Y90:Y103">
    <cfRule type="cellIs" dxfId="5702" priority="54" operator="lessThan">
      <formula>-0.0001</formula>
    </cfRule>
    <cfRule type="cellIs" dxfId="5701" priority="55" operator="greaterThan">
      <formula>0.00016</formula>
    </cfRule>
  </conditionalFormatting>
  <conditionalFormatting sqref="AA90:AA103">
    <cfRule type="cellIs" dxfId="5700" priority="52" operator="lessThan">
      <formula>-0.0001</formula>
    </cfRule>
    <cfRule type="cellIs" dxfId="5699" priority="53" operator="greaterThan">
      <formula>0.00016</formula>
    </cfRule>
  </conditionalFormatting>
  <conditionalFormatting sqref="Y90:Y103">
    <cfRule type="cellIs" dxfId="5698" priority="50" operator="lessThan">
      <formula>-0.0001</formula>
    </cfRule>
    <cfRule type="cellIs" dxfId="5697" priority="51" operator="greaterThan">
      <formula>0.00016</formula>
    </cfRule>
  </conditionalFormatting>
  <conditionalFormatting sqref="AA90:AA103">
    <cfRule type="cellIs" dxfId="5696" priority="48" operator="lessThan">
      <formula>-0.0001</formula>
    </cfRule>
    <cfRule type="cellIs" dxfId="5695" priority="49" operator="greaterThan">
      <formula>0.00016</formula>
    </cfRule>
  </conditionalFormatting>
  <conditionalFormatting sqref="Y90:Y103">
    <cfRule type="cellIs" dxfId="5694" priority="46" operator="lessThan">
      <formula>-0.0001</formula>
    </cfRule>
    <cfRule type="cellIs" dxfId="5693" priority="47" operator="greaterThan">
      <formula>0.00016</formula>
    </cfRule>
  </conditionalFormatting>
  <conditionalFormatting sqref="AA90:AA103">
    <cfRule type="cellIs" dxfId="5692" priority="44" operator="lessThan">
      <formula>-0.0001</formula>
    </cfRule>
    <cfRule type="cellIs" dxfId="5691" priority="45" operator="greaterThan">
      <formula>0.00016</formula>
    </cfRule>
  </conditionalFormatting>
  <conditionalFormatting sqref="AA90:AA103">
    <cfRule type="cellIs" dxfId="5690" priority="42" operator="lessThan">
      <formula>-0.0001</formula>
    </cfRule>
    <cfRule type="cellIs" dxfId="5689" priority="43" operator="greaterThan">
      <formula>0.00016</formula>
    </cfRule>
  </conditionalFormatting>
  <conditionalFormatting sqref="AA90:AA103">
    <cfRule type="cellIs" dxfId="5688" priority="40" operator="lessThan">
      <formula>-0.0001</formula>
    </cfRule>
    <cfRule type="cellIs" dxfId="5687" priority="41" operator="greaterThan">
      <formula>0.00016</formula>
    </cfRule>
  </conditionalFormatting>
  <conditionalFormatting sqref="Y90:Y103">
    <cfRule type="cellIs" dxfId="5686" priority="38" operator="lessThan">
      <formula>-0.0001</formula>
    </cfRule>
    <cfRule type="cellIs" dxfId="5685" priority="39" operator="greaterThan">
      <formula>0.00016</formula>
    </cfRule>
  </conditionalFormatting>
  <conditionalFormatting sqref="AA90:AA103">
    <cfRule type="cellIs" dxfId="5684" priority="36" operator="lessThan">
      <formula>-0.0001</formula>
    </cfRule>
    <cfRule type="cellIs" dxfId="5683" priority="37" operator="greaterThan">
      <formula>0.00016</formula>
    </cfRule>
  </conditionalFormatting>
  <conditionalFormatting sqref="AA90:AA103">
    <cfRule type="cellIs" dxfId="5682" priority="34" operator="lessThan">
      <formula>-0.0001</formula>
    </cfRule>
    <cfRule type="cellIs" dxfId="5681" priority="35" operator="greaterThan">
      <formula>0.00016</formula>
    </cfRule>
  </conditionalFormatting>
  <conditionalFormatting sqref="AA90:AA103">
    <cfRule type="cellIs" dxfId="5680" priority="32" operator="lessThan">
      <formula>-0.0001</formula>
    </cfRule>
    <cfRule type="cellIs" dxfId="5679" priority="33" operator="greaterThan">
      <formula>0.00016</formula>
    </cfRule>
  </conditionalFormatting>
  <conditionalFormatting sqref="W90:W103">
    <cfRule type="cellIs" dxfId="5678" priority="30" operator="lessThan">
      <formula>-0.0001</formula>
    </cfRule>
    <cfRule type="cellIs" dxfId="5677" priority="31" operator="greaterThan">
      <formula>0.00016</formula>
    </cfRule>
  </conditionalFormatting>
  <conditionalFormatting sqref="AA90:AA103">
    <cfRule type="cellIs" dxfId="5676" priority="28" operator="lessThan">
      <formula>-0.0001</formula>
    </cfRule>
    <cfRule type="cellIs" dxfId="5675" priority="29" operator="greaterThan">
      <formula>0.00016</formula>
    </cfRule>
  </conditionalFormatting>
  <conditionalFormatting sqref="AA90:AA103">
    <cfRule type="cellIs" dxfId="5674" priority="26" operator="lessThan">
      <formula>-0.0001</formula>
    </cfRule>
    <cfRule type="cellIs" dxfId="5673" priority="27" operator="greaterThan">
      <formula>0.00016</formula>
    </cfRule>
  </conditionalFormatting>
  <conditionalFormatting sqref="AA90:AA103">
    <cfRule type="cellIs" dxfId="5672" priority="24" operator="lessThan">
      <formula>-0.0001</formula>
    </cfRule>
    <cfRule type="cellIs" dxfId="5671" priority="25" operator="greaterThan">
      <formula>0.00016</formula>
    </cfRule>
  </conditionalFormatting>
  <conditionalFormatting sqref="W90:W103">
    <cfRule type="cellIs" dxfId="5670" priority="22" operator="lessThan">
      <formula>-0.0001</formula>
    </cfRule>
    <cfRule type="cellIs" dxfId="5669" priority="23" operator="greaterThan">
      <formula>0.00016</formula>
    </cfRule>
  </conditionalFormatting>
  <conditionalFormatting sqref="AA90:AA103">
    <cfRule type="cellIs" dxfId="5668" priority="20" operator="lessThan">
      <formula>-0.0001</formula>
    </cfRule>
    <cfRule type="cellIs" dxfId="5667" priority="21" operator="greaterThan">
      <formula>0.00016</formula>
    </cfRule>
  </conditionalFormatting>
  <conditionalFormatting sqref="AA90:AA103">
    <cfRule type="cellIs" dxfId="5666" priority="18" operator="lessThan">
      <formula>-0.0001</formula>
    </cfRule>
    <cfRule type="cellIs" dxfId="5665" priority="19" operator="greaterThan">
      <formula>0.00016</formula>
    </cfRule>
  </conditionalFormatting>
  <conditionalFormatting sqref="AA90:AA103">
    <cfRule type="cellIs" dxfId="5664" priority="16" operator="lessThan">
      <formula>-0.0001</formula>
    </cfRule>
    <cfRule type="cellIs" dxfId="5663" priority="17" operator="greaterThan">
      <formula>0.00016</formula>
    </cfRule>
  </conditionalFormatting>
  <conditionalFormatting sqref="Y90:Y103">
    <cfRule type="cellIs" dxfId="5662" priority="14" operator="lessThan">
      <formula>-0.0001</formula>
    </cfRule>
    <cfRule type="cellIs" dxfId="5661" priority="15" operator="greaterThan">
      <formula>0.00016</formula>
    </cfRule>
  </conditionalFormatting>
  <conditionalFormatting sqref="AA90:AA103">
    <cfRule type="cellIs" dxfId="5660" priority="12" operator="lessThan">
      <formula>-0.0001</formula>
    </cfRule>
    <cfRule type="cellIs" dxfId="5659" priority="13" operator="greaterThan">
      <formula>0.00016</formula>
    </cfRule>
  </conditionalFormatting>
  <conditionalFormatting sqref="AA90:AA103">
    <cfRule type="cellIs" dxfId="5658" priority="10" operator="lessThan">
      <formula>-0.0001</formula>
    </cfRule>
    <cfRule type="cellIs" dxfId="5657" priority="11" operator="greaterThan">
      <formula>0.00016</formula>
    </cfRule>
  </conditionalFormatting>
  <conditionalFormatting sqref="AA90:AA103">
    <cfRule type="cellIs" dxfId="5656" priority="8" operator="lessThan">
      <formula>-0.0001</formula>
    </cfRule>
    <cfRule type="cellIs" dxfId="5655" priority="9" operator="greaterThan">
      <formula>0.00016</formula>
    </cfRule>
  </conditionalFormatting>
  <conditionalFormatting sqref="AA90:AA103">
    <cfRule type="cellIs" dxfId="5654" priority="6" operator="lessThan">
      <formula>-0.0001</formula>
    </cfRule>
    <cfRule type="cellIs" dxfId="5653" priority="7" operator="greaterThan">
      <formula>0.00016</formula>
    </cfRule>
  </conditionalFormatting>
  <conditionalFormatting sqref="AA90:AA103">
    <cfRule type="cellIs" dxfId="5652" priority="4" operator="lessThan">
      <formula>-0.0001</formula>
    </cfRule>
    <cfRule type="cellIs" dxfId="5651" priority="5" operator="greaterThan">
      <formula>0.00016</formula>
    </cfRule>
  </conditionalFormatting>
  <conditionalFormatting sqref="N34">
    <cfRule type="cellIs" dxfId="5650" priority="3" operator="greaterThan">
      <formula>P34</formula>
    </cfRule>
  </conditionalFormatting>
  <conditionalFormatting sqref="N34">
    <cfRule type="cellIs" dxfId="5649" priority="2" operator="greaterThan">
      <formula>P34</formula>
    </cfRule>
  </conditionalFormatting>
  <conditionalFormatting sqref="N34">
    <cfRule type="cellIs" dxfId="5648" priority="1" operator="greaterThan">
      <formula>P34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26 Aug 2017</vt:lpstr>
      <vt:lpstr>24 Jul 2017</vt:lpstr>
      <vt:lpstr>15 Jul 2017</vt:lpstr>
      <vt:lpstr>15 Apr 2017</vt:lpstr>
      <vt:lpstr>30 Mar 2017</vt:lpstr>
      <vt:lpstr>20 Mar 2017</vt:lpstr>
      <vt:lpstr>9 Mar 2017</vt:lpstr>
      <vt:lpstr>16 Feb 2017</vt:lpstr>
      <vt:lpstr>25 Oct 2016</vt:lpstr>
      <vt:lpstr>18 Apr 2016</vt:lpstr>
      <vt:lpstr>13 Apr 2016</vt:lpstr>
      <vt:lpstr>7 Apr 2016</vt:lpstr>
      <vt:lpstr>14 Jan 2016</vt:lpstr>
      <vt:lpstr>11 May 2015</vt:lpstr>
      <vt:lpstr>20 Apr 2015</vt:lpstr>
      <vt:lpstr>13 Apr 2015</vt:lpstr>
      <vt:lpstr>8 Apr 2015</vt:lpstr>
      <vt:lpstr>30 Mar 2015</vt:lpstr>
      <vt:lpstr>16 Mar 2015</vt:lpstr>
      <vt:lpstr>8 Mar 2015</vt:lpstr>
      <vt:lpstr>1 Mar 2015</vt:lpstr>
      <vt:lpstr>Railway Links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</dc:creator>
  <cp:lastModifiedBy>Dave</cp:lastModifiedBy>
  <dcterms:created xsi:type="dcterms:W3CDTF">2014-09-17T08:19:31Z</dcterms:created>
  <dcterms:modified xsi:type="dcterms:W3CDTF">2017-08-26T17:29:16Z</dcterms:modified>
</cp:coreProperties>
</file>